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C9479964-2710-4486-8936-7D3EC127DFC9}" xr6:coauthVersionLast="36" xr6:coauthVersionMax="36" xr10:uidLastSave="{00000000-0000-0000-0000-000000000000}"/>
  <bookViews>
    <workbookView xWindow="0" yWindow="0" windowWidth="15360" windowHeight="7640" firstSheet="13"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Q102" i="12" l="1"/>
  <c r="DL102" i="12"/>
  <c r="DB102" i="12"/>
  <c r="CW102" i="12"/>
  <c r="CR102" i="12"/>
  <c r="AU63" i="12" l="1"/>
  <c r="AP63" i="12"/>
  <c r="AP23" i="12"/>
  <c r="AA23" i="12"/>
  <c r="V23" i="12"/>
  <c r="Q23" i="12"/>
  <c r="BG33" i="10" l="1"/>
  <c r="BG32" i="10"/>
  <c r="AO34" i="10"/>
  <c r="AO33" i="10"/>
  <c r="AO32" i="10"/>
  <c r="W33"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U34" i="10"/>
  <c r="C34" i="10"/>
  <c r="BW33" i="10"/>
  <c r="C33" i="10"/>
  <c r="BW32" i="10"/>
  <c r="C32" i="10"/>
  <c r="C35"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6" i="10" l="1"/>
  <c r="C37" i="10" l="1"/>
  <c r="C38" i="10" l="1"/>
  <c r="C39" i="10" l="1"/>
  <c r="C40" i="10" l="1"/>
  <c r="C41" i="10" l="1"/>
  <c r="U32" i="10"/>
  <c r="U33" i="10" s="1"/>
  <c r="AM32" i="10" l="1"/>
  <c r="AM33" i="10" s="1"/>
  <c r="AM34" i="10" s="1"/>
  <c r="BE32" i="10" s="1"/>
  <c r="BE33" i="10" s="1"/>
  <c r="CO32" i="10" l="1"/>
  <c r="CO33" i="10" s="1"/>
  <c r="CO34" i="10" s="1"/>
  <c r="CO35" i="10" s="1"/>
  <c r="CO36" i="10" s="1"/>
  <c r="CO37" i="10" s="1"/>
  <c r="CO38" i="10" s="1"/>
  <c r="CO39" i="10" s="1"/>
  <c r="CO40" i="10" s="1"/>
  <c r="CO41" i="10" s="1"/>
</calcChain>
</file>

<file path=xl/sharedStrings.xml><?xml version="1.0" encoding="utf-8"?>
<sst xmlns="http://schemas.openxmlformats.org/spreadsheetml/2006/main" count="1226" uniqueCount="621">
  <si>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</si>
  <si>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</si>
  <si>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</si>
  <si>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</si>
  <si>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</si>
  <si>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</si>
  <si>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</si>
  <si>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</si>
  <si>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</si>
  <si>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</si>
  <si>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</si>
  <si>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</si>
  <si>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</si>
  <si>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</si>
  <si>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</si>
  <si>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</si>
  <si>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</si>
  <si>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</si>
  <si>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</si>
  <si>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</si>
  <si>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</si>
  <si>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</si>
  <si>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</si>
  <si>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</si>
  <si>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</si>
  <si>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</si>
  <si>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</si>
  <si>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</si>
  <si>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</si>
  <si>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</si>
  <si>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</si>
  <si>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</si>
  <si>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</si>
  <si>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</si>
  <si>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</si>
  <si>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</si>
  <si>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</si>
  <si>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</si>
  <si>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</si>
  <si>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</si>
  <si>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</si>
  <si>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</si>
  <si>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</si>
  <si>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</si>
  <si>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</si>
  <si>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</si>
  <si>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</si>
  <si>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</si>
  <si>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</si>
  <si>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</si>
  <si>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</si>
  <si>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</si>
  <si>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</si>
  <si>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</si>
  <si>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</si>
  <si>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</si>
  <si>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</si>
  <si>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</si>
  <si>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</si>
  <si>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</si>
  <si>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</si>
  <si>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</si>
  <si>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</si>
  <si>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</si>
  <si>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</si>
  <si>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</si>
  <si>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</si>
  <si>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</si>
  <si>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</si>
  <si>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</si>
  <si>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</si>
  <si>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</si>
  <si>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</si>
  <si>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</si>
  <si>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</si>
  <si>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</si>
  <si>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</si>
  <si>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</si>
  <si>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</si>
  <si>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</si>
  <si>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</si>
  <si>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山口県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</si>
  <si>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</si>
  <si>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</si>
  <si>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</si>
  <si>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</si>
  <si>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</si>
  <si>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</si>
  <si>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</si>
  <si>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</si>
  <si>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</si>
  <si>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</si>
  <si>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</si>
  <si>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</si>
  <si>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</si>
  <si>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Ｃ</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</si>
  <si>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</si>
  <si>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</si>
  <si>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</si>
  <si>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</si>
  <si>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</si>
  <si>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</si>
  <si>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</si>
  <si>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</si>
  <si>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</si>
  <si>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</si>
  <si>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</si>
  <si>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</si>
  <si>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</si>
  <si>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</si>
  <si>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</si>
  <si>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</si>
  <si>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</si>
  <si>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</si>
  <si>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</si>
  <si>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-4.5</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</si>
  <si>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</si>
  <si>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</si>
  <si>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</si>
  <si>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</si>
  <si>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</si>
  <si>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</si>
  <si>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</si>
  <si>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</si>
  <si>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</si>
  <si>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</si>
  <si>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</si>
  <si>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</si>
  <si>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</si>
  <si>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</si>
  <si>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</si>
  <si>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</si>
  <si>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</si>
  <si>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</si>
  <si>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</si>
  <si>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</si>
  <si>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　うち消防職員</t>
    <rPh sb="3" eb="5">
      <t>ショウボウ</t>
    </rPh>
    <rPh sb="5" eb="7">
      <t>ショクイン</t>
    </rPh>
    <phoneticPr fontId="3"/>
  </si>
  <si>
    <t>-</t>
    <phoneticPr fontId="3"/>
  </si>
  <si>
    <t>-</t>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</si>
  <si>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</si>
  <si>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</si>
  <si>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</si>
  <si>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-1.2</t>
    <phoneticPr fontId="3"/>
  </si>
  <si>
    <t>　うち技能労務職員</t>
    <rPh sb="3" eb="5">
      <t>ギノウ</t>
    </rPh>
    <rPh sb="5" eb="7">
      <t>ロウム</t>
    </rPh>
    <rPh sb="7" eb="8">
      <t>ショク</t>
    </rPh>
    <rPh sb="8" eb="9">
      <t>イン</t>
    </rPh>
    <phoneticPr fontId="3"/>
  </si>
  <si>
    <t>*</t>
    <phoneticPr fontId="3"/>
  </si>
  <si>
    <t>*</t>
    <phoneticPr fontId="3"/>
  </si>
  <si>
    <t>標準税収入額等</t>
    <phoneticPr fontId="22"/>
  </si>
  <si>
    <t>うち日本人(％)</t>
    <phoneticPr fontId="3"/>
  </si>
  <si>
    <t>-1.1</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</si>
  <si>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</si>
  <si>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</si>
  <si>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</si>
  <si>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</si>
  <si>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</si>
  <si>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</si>
  <si>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</si>
  <si>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</si>
  <si>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</si>
  <si>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</si>
  <si>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</si>
  <si>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</si>
  <si>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</si>
  <si>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</si>
  <si>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</si>
  <si>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</si>
  <si>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</si>
  <si>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</si>
  <si>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</si>
  <si>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</si>
  <si>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</si>
  <si>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</si>
  <si>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</si>
  <si>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</si>
  <si>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</si>
  <si>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</si>
  <si>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</si>
  <si>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会計名</t>
    <phoneticPr fontId="3"/>
  </si>
  <si>
    <t>項番</t>
    <phoneticPr fontId="3"/>
  </si>
  <si>
    <t>組合等名</t>
    <rPh sb="0" eb="3">
      <t>クミアイトウ</t>
    </rPh>
    <phoneticPr fontId="3"/>
  </si>
  <si>
    <t>項番</t>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</si>
  <si>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</si>
  <si>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</si>
  <si>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</si>
  <si>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</si>
  <si>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</si>
  <si>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</si>
  <si>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</si>
  <si>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</si>
  <si>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</si>
  <si>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</si>
  <si>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山口県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</si>
  <si>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</si>
  <si>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</si>
  <si>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</si>
  <si>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</si>
  <si>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</si>
  <si>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</si>
  <si>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</si>
  <si>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</si>
  <si>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</si>
  <si>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</si>
  <si>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</si>
  <si>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</si>
  <si>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</si>
  <si>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</si>
  <si>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</si>
  <si>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</si>
  <si>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</si>
  <si>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</si>
  <si>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</si>
  <si>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</si>
  <si>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</si>
  <si>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</si>
  <si>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</si>
  <si>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</si>
  <si>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</si>
  <si>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</si>
  <si>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t>
    <phoneticPr fontId="3"/>
  </si>
  <si>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</si>
  <si>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</si>
  <si>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</si>
  <si>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</si>
  <si>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</si>
  <si>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</si>
  <si>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</si>
  <si>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</si>
  <si>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</si>
  <si>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</si>
  <si>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</si>
  <si>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</si>
  <si>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</si>
  <si>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</si>
  <si>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</si>
  <si>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</si>
  <si>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</si>
  <si>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</si>
  <si>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</si>
  <si>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</si>
  <si>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</si>
  <si>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</si>
  <si>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</si>
  <si>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</si>
  <si>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</si>
  <si>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</si>
  <si>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</si>
  <si>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</si>
  <si>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</si>
  <si>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</si>
  <si>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</si>
  <si>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</si>
  <si>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</si>
  <si>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</si>
  <si>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</si>
  <si>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</si>
  <si>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</si>
  <si>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</si>
  <si>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</si>
  <si>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</si>
  <si>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</si>
  <si>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</si>
  <si>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</si>
  <si>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</si>
  <si>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</si>
  <si>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</si>
  <si>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</si>
  <si>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</si>
  <si>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</si>
  <si>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</si>
  <si>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</si>
  <si>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</si>
  <si>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</si>
  <si>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</si>
  <si>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</si>
  <si>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</si>
  <si>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</si>
  <si>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</si>
  <si>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</si>
  <si>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</si>
  <si>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</si>
  <si>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</si>
  <si>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</si>
  <si>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</si>
  <si>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</si>
  <si>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</si>
  <si>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</si>
  <si>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</si>
  <si>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</si>
  <si>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</si>
  <si>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</si>
  <si>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</si>
  <si>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</si>
  <si>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</si>
  <si>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</si>
  <si>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</si>
  <si>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</si>
  <si>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</si>
  <si>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</si>
  <si>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</si>
  <si>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</si>
  <si>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</si>
  <si>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</si>
  <si>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</si>
  <si>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</si>
  <si>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</si>
  <si>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</si>
  <si>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</si>
  <si>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</si>
  <si>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</si>
  <si>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</si>
  <si>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</si>
  <si>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</si>
  <si>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</si>
  <si>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</si>
  <si>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</si>
  <si>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</si>
  <si>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</si>
  <si>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</si>
  <si>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</si>
  <si>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</si>
  <si>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</si>
  <si>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</si>
  <si>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</si>
  <si>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</si>
  <si>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</si>
  <si>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</si>
  <si>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</si>
  <si>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</si>
  <si>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</si>
  <si>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</si>
  <si>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</si>
  <si>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</si>
  <si>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</si>
  <si>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</si>
  <si>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</si>
  <si>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</si>
  <si>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</si>
  <si>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</si>
  <si>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</si>
  <si>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</si>
  <si>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</si>
  <si>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</si>
  <si>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</si>
  <si>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</si>
  <si>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</si>
  <si>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</si>
  <si>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</si>
  <si>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山口県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</si>
  <si>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</si>
  <si>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</si>
  <si>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</si>
  <si>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</si>
  <si>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</si>
  <si>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</si>
  <si>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</si>
  <si>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</si>
  <si>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</si>
  <si>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</si>
  <si>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</si>
  <si>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</si>
  <si>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</si>
  <si>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</si>
  <si>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</si>
  <si>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</si>
  <si>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</si>
  <si>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</si>
  <si>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</si>
  <si>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</si>
  <si>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母子父子寡婦福祉資金特別会計</t>
    <phoneticPr fontId="3"/>
  </si>
  <si>
    <t>-</t>
    <phoneticPr fontId="3"/>
  </si>
  <si>
    <t>就農支援資金特別会計</t>
    <phoneticPr fontId="3"/>
  </si>
  <si>
    <t>中小企業近代化資金特別会計</t>
    <phoneticPr fontId="3"/>
  </si>
  <si>
    <t>-</t>
    <phoneticPr fontId="3"/>
  </si>
  <si>
    <t>林業・木材産業改善資金特別会計</t>
    <phoneticPr fontId="3"/>
  </si>
  <si>
    <t>沿岸漁業改善資金特別会計</t>
    <phoneticPr fontId="3"/>
  </si>
  <si>
    <t>-</t>
    <phoneticPr fontId="3"/>
  </si>
  <si>
    <t>収入証紙特別会計</t>
    <phoneticPr fontId="3"/>
  </si>
  <si>
    <t>土地取得事業特別会計</t>
    <phoneticPr fontId="3"/>
  </si>
  <si>
    <t>-</t>
    <phoneticPr fontId="3"/>
  </si>
  <si>
    <t>公債管理特別会計</t>
    <phoneticPr fontId="3"/>
  </si>
  <si>
    <t>地方独立行政法人山口県立病院機構特別会計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</si>
  <si>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</si>
  <si>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</si>
  <si>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</si>
  <si>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</si>
  <si>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</si>
  <si>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</si>
  <si>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</si>
  <si>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</si>
  <si>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</si>
  <si>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</si>
  <si>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</si>
  <si>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</si>
  <si>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</si>
  <si>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当せん金付証票発売事業</t>
    <phoneticPr fontId="3"/>
  </si>
  <si>
    <t>国民健康保険特別会計</t>
    <phoneticPr fontId="3"/>
  </si>
  <si>
    <t>工業用水道事業会計</t>
    <phoneticPr fontId="3"/>
  </si>
  <si>
    <t>法適用企業</t>
    <phoneticPr fontId="3"/>
  </si>
  <si>
    <t>電気事業会計</t>
    <phoneticPr fontId="3"/>
  </si>
  <si>
    <t>流域下水道事業会計</t>
    <phoneticPr fontId="3"/>
  </si>
  <si>
    <t>港湾整備事業特別会計</t>
    <phoneticPr fontId="3"/>
  </si>
  <si>
    <t>法非適用企業</t>
    <phoneticPr fontId="3"/>
  </si>
  <si>
    <t>下関漁港地方卸売市場特別会計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</si>
  <si>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</si>
  <si>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</si>
  <si>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</si>
  <si>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</si>
  <si>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</si>
  <si>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純損益
（形式収支）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</si>
  <si>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</si>
  <si>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</si>
  <si>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</si>
  <si>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</si>
  <si>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</si>
  <si>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</si>
  <si>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</si>
  <si>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</si>
  <si>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</si>
  <si>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</si>
  <si>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</si>
  <si>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</si>
  <si>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</si>
  <si>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</si>
  <si>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</si>
  <si>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</si>
  <si>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</si>
  <si>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</si>
  <si>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</si>
  <si>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</si>
  <si>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</si>
  <si>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</si>
  <si>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</si>
  <si>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</si>
  <si>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</si>
  <si>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</si>
  <si>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</si>
  <si>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</si>
  <si>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</si>
  <si>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</si>
  <si>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</si>
  <si>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</si>
  <si>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</si>
  <si>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</si>
  <si>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</si>
  <si>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</si>
  <si>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</si>
  <si>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</si>
  <si>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</si>
  <si>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</si>
  <si>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</si>
  <si>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</si>
  <si>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</si>
  <si>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</si>
  <si>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</si>
  <si>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t>
    <phoneticPr fontId="3"/>
  </si>
  <si>
    <t>-</t>
    <phoneticPr fontId="3"/>
  </si>
  <si>
    <t>引き受けた債務の履行に係るもの</t>
    <rPh sb="0" eb="1">
      <t>ヒ</t>
    </rPh>
    <rPh sb="2" eb="3">
      <t>ウ</t>
    </rPh>
    <rPh sb="5" eb="7">
      <t>サイム</t>
    </rPh>
    <rPh sb="8" eb="10">
      <t>リコウ</t>
    </rPh>
    <rPh sb="11" eb="12">
      <t>カカ</t>
    </rPh>
    <phoneticPr fontId="3"/>
  </si>
  <si>
    <t>-</t>
    <phoneticPr fontId="3"/>
  </si>
  <si>
    <t>(Ｅ)</t>
    <phoneticPr fontId="3"/>
  </si>
  <si>
    <t>その他上記に準ずるもの</t>
    <rPh sb="2" eb="3">
      <t>タ</t>
    </rPh>
    <rPh sb="3" eb="5">
      <t>ジョウキ</t>
    </rPh>
    <rPh sb="6" eb="7">
      <t>ジュン</t>
    </rPh>
    <phoneticPr fontId="3"/>
  </si>
  <si>
    <t>-</t>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</si>
  <si>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</si>
  <si>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</si>
  <si>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</si>
  <si>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流域下水道事業会計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</si>
  <si>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</si>
  <si>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</si>
  <si>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下関漁港地方卸売市場特別会計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</si>
  <si>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</si>
  <si>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工業用水道事業会計</t>
    <phoneticPr fontId="3"/>
  </si>
  <si>
    <t>-</t>
    <phoneticPr fontId="3"/>
  </si>
  <si>
    <t>(Ｆ)</t>
    <phoneticPr fontId="3"/>
  </si>
  <si>
    <t>港湾整備事業特別会計</t>
    <phoneticPr fontId="3"/>
  </si>
  <si>
    <t>-</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</si>
  <si>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</si>
  <si>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</si>
  <si>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</si>
  <si>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</si>
  <si>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t>
    <phoneticPr fontId="3"/>
  </si>
  <si>
    <t>土地開発公社に係る将来負担額</t>
    <rPh sb="0" eb="2">
      <t>トチ</t>
    </rPh>
    <rPh sb="2" eb="4">
      <t>カイハツ</t>
    </rPh>
    <rPh sb="4" eb="6">
      <t>コウシャ</t>
    </rPh>
    <rPh sb="7" eb="8">
      <t>カカ</t>
    </rPh>
    <rPh sb="9" eb="11">
      <t>ショウライ</t>
    </rPh>
    <rPh sb="11" eb="14">
      <t>フタンガク</t>
    </rPh>
    <phoneticPr fontId="27"/>
  </si>
  <si>
    <t>-</t>
    <phoneticPr fontId="3"/>
  </si>
  <si>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</si>
  <si>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</si>
  <si>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</si>
  <si>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</si>
  <si>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</si>
  <si>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</si>
  <si>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</si>
  <si>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</si>
  <si>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</si>
  <si>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</si>
  <si>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</si>
  <si>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</si>
  <si>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</si>
  <si>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</si>
  <si>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</si>
  <si>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</si>
  <si>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</si>
  <si>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</si>
  <si>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</si>
  <si>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</si>
  <si>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</si>
  <si>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</si>
  <si>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</si>
  <si>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</si>
  <si>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</si>
  <si>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</si>
  <si>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</si>
  <si>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</si>
  <si>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</si>
  <si>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</si>
  <si>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</si>
  <si>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</si>
  <si>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</si>
  <si>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</si>
  <si>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</si>
  <si>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</si>
  <si>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</si>
  <si>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</si>
  <si>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</si>
  <si>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</si>
  <si>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</si>
  <si>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</si>
  <si>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</si>
  <si>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</si>
  <si>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</si>
  <si>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</si>
  <si>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</si>
  <si>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</si>
  <si>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</si>
  <si>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</si>
  <si>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</si>
  <si>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</si>
  <si>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</si>
  <si>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</si>
  <si>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</si>
  <si>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</si>
  <si>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</si>
  <si>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</si>
  <si>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</si>
  <si>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</si>
  <si>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</si>
  <si>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</si>
  <si>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</si>
  <si>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</si>
  <si>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</si>
  <si>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</si>
  <si>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</si>
  <si>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</si>
  <si>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</si>
  <si>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</si>
  <si>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</si>
  <si>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</si>
  <si>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</si>
  <si>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</si>
  <si>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</si>
  <si>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</si>
  <si>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</si>
  <si>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一般会計</t>
  </si>
  <si>
    <t>工業用水道事業会計</t>
  </si>
  <si>
    <t>国民健康保険特別会計</t>
  </si>
  <si>
    <t>電気事業会計</t>
  </si>
  <si>
    <t>港湾整備事業特別会計</t>
  </si>
  <si>
    <t>当せん金付証票発売事業</t>
  </si>
  <si>
    <t>収入証紙特別会計</t>
  </si>
  <si>
    <t>流域下水道事業会計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</si>
  <si>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</si>
  <si>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</si>
  <si>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</si>
  <si>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</si>
  <si>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</si>
  <si>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</si>
  <si>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</si>
  <si>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</si>
  <si>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山口県栽培漁業公社</t>
    <rPh sb="0" eb="3">
      <t>ヤマグチケン</t>
    </rPh>
    <rPh sb="3" eb="5">
      <t>サイバイ</t>
    </rPh>
    <rPh sb="5" eb="7">
      <t>ギョギョウ</t>
    </rPh>
    <rPh sb="7" eb="9">
      <t>コウシャ</t>
    </rPh>
    <phoneticPr fontId="18"/>
  </si>
  <si>
    <t>-</t>
    <phoneticPr fontId="2"/>
  </si>
  <si>
    <t>山口県青果物基金協会</t>
    <rPh sb="0" eb="3">
      <t>ヤマグチケン</t>
    </rPh>
    <rPh sb="3" eb="6">
      <t>セイカブツ</t>
    </rPh>
    <rPh sb="6" eb="8">
      <t>キキン</t>
    </rPh>
    <rPh sb="8" eb="10">
      <t>キョウカイ</t>
    </rPh>
    <phoneticPr fontId="18"/>
  </si>
  <si>
    <t>山口県畜産振興協会</t>
    <rPh sb="0" eb="3">
      <t>ヤマグチケン</t>
    </rPh>
    <rPh sb="3" eb="5">
      <t>チクサン</t>
    </rPh>
    <rPh sb="5" eb="7">
      <t>シンコウ</t>
    </rPh>
    <rPh sb="7" eb="9">
      <t>キョウカイ</t>
    </rPh>
    <phoneticPr fontId="18"/>
  </si>
  <si>
    <t>山口県建設技術センター</t>
    <rPh sb="0" eb="3">
      <t>ヤマグチケン</t>
    </rPh>
    <rPh sb="3" eb="5">
      <t>ケンセツ</t>
    </rPh>
    <rPh sb="5" eb="7">
      <t>ギジュツ</t>
    </rPh>
    <phoneticPr fontId="18"/>
  </si>
  <si>
    <t>やまぐち農林振興公社</t>
    <rPh sb="4" eb="6">
      <t>ノウリン</t>
    </rPh>
    <rPh sb="6" eb="8">
      <t>シンコウ</t>
    </rPh>
    <rPh sb="8" eb="10">
      <t>コウシャ</t>
    </rPh>
    <phoneticPr fontId="18"/>
  </si>
  <si>
    <t>やまぐち森林担い手財団</t>
    <rPh sb="4" eb="6">
      <t>シンリン</t>
    </rPh>
    <rPh sb="6" eb="7">
      <t>ニナ</t>
    </rPh>
    <rPh sb="8" eb="9">
      <t>テ</t>
    </rPh>
    <rPh sb="9" eb="11">
      <t>ザイダン</t>
    </rPh>
    <phoneticPr fontId="18"/>
  </si>
  <si>
    <t>やまぐち産業振興財団</t>
    <rPh sb="4" eb="6">
      <t>サンギョウ</t>
    </rPh>
    <rPh sb="6" eb="8">
      <t>シンコウ</t>
    </rPh>
    <rPh sb="8" eb="10">
      <t>ザイダン</t>
    </rPh>
    <phoneticPr fontId="18"/>
  </si>
  <si>
    <t>山口県国際総合センター</t>
    <rPh sb="0" eb="3">
      <t>ヤマグチケン</t>
    </rPh>
    <rPh sb="3" eb="5">
      <t>コクサイ</t>
    </rPh>
    <rPh sb="5" eb="7">
      <t>ソウゴウ</t>
    </rPh>
    <phoneticPr fontId="18"/>
  </si>
  <si>
    <t>山口県健康福祉財団</t>
    <rPh sb="0" eb="3">
      <t>ヤマグチケン</t>
    </rPh>
    <rPh sb="3" eb="5">
      <t>ケンコウ</t>
    </rPh>
    <rPh sb="5" eb="7">
      <t>フクシ</t>
    </rPh>
    <rPh sb="7" eb="9">
      <t>ザイダン</t>
    </rPh>
    <phoneticPr fontId="18"/>
  </si>
  <si>
    <t>やまぐち移植医療推進財団</t>
    <rPh sb="4" eb="6">
      <t>イショク</t>
    </rPh>
    <rPh sb="6" eb="8">
      <t>イリョウ</t>
    </rPh>
    <rPh sb="8" eb="10">
      <t>スイシン</t>
    </rPh>
    <rPh sb="10" eb="12">
      <t>ザイダン</t>
    </rPh>
    <phoneticPr fontId="18"/>
  </si>
  <si>
    <t>山口県環境保全事業団</t>
    <rPh sb="0" eb="3">
      <t>ヤマグチケン</t>
    </rPh>
    <rPh sb="3" eb="5">
      <t>カンキョウ</t>
    </rPh>
    <rPh sb="5" eb="7">
      <t>ホゼン</t>
    </rPh>
    <rPh sb="7" eb="10">
      <t>ジギョウダン</t>
    </rPh>
    <phoneticPr fontId="18"/>
  </si>
  <si>
    <t>山口県施設管理財団</t>
    <rPh sb="0" eb="3">
      <t>ヤマグチケン</t>
    </rPh>
    <rPh sb="3" eb="5">
      <t>シセツ</t>
    </rPh>
    <rPh sb="5" eb="7">
      <t>カンリ</t>
    </rPh>
    <rPh sb="7" eb="9">
      <t>ザイダン</t>
    </rPh>
    <phoneticPr fontId="18"/>
  </si>
  <si>
    <t>山口県ひとづくり財団</t>
    <rPh sb="0" eb="3">
      <t>ヤマグチケン</t>
    </rPh>
    <rPh sb="8" eb="10">
      <t>ザイダン</t>
    </rPh>
    <phoneticPr fontId="18"/>
  </si>
  <si>
    <t>山口県デジタル技術振興財団</t>
    <rPh sb="0" eb="3">
      <t>ヤマグチケン</t>
    </rPh>
    <rPh sb="7" eb="9">
      <t>ギジュツ</t>
    </rPh>
    <rPh sb="9" eb="13">
      <t>シンコウザイダン</t>
    </rPh>
    <phoneticPr fontId="2"/>
  </si>
  <si>
    <t>山口県国際交流協会</t>
    <rPh sb="0" eb="3">
      <t>ヤマグチケン</t>
    </rPh>
    <rPh sb="3" eb="5">
      <t>コクサイ</t>
    </rPh>
    <rPh sb="5" eb="7">
      <t>コウリュウ</t>
    </rPh>
    <rPh sb="7" eb="9">
      <t>キョウカイ</t>
    </rPh>
    <phoneticPr fontId="18"/>
  </si>
  <si>
    <t>山口県暴力追放運動推進センター</t>
    <rPh sb="0" eb="3">
      <t>ヤマグチケン</t>
    </rPh>
    <rPh sb="3" eb="5">
      <t>ボウリョク</t>
    </rPh>
    <rPh sb="5" eb="7">
      <t>ツイホウ</t>
    </rPh>
    <rPh sb="7" eb="9">
      <t>ウンドウ</t>
    </rPh>
    <rPh sb="9" eb="11">
      <t>スイシン</t>
    </rPh>
    <phoneticPr fontId="18"/>
  </si>
  <si>
    <t>山口県流通センター</t>
    <rPh sb="0" eb="3">
      <t>ヤマグチケン</t>
    </rPh>
    <rPh sb="3" eb="5">
      <t>リュウツウ</t>
    </rPh>
    <phoneticPr fontId="18"/>
  </si>
  <si>
    <t>山口宇部空港ビル</t>
    <rPh sb="0" eb="2">
      <t>ヤマグチ</t>
    </rPh>
    <rPh sb="2" eb="4">
      <t>ウベ</t>
    </rPh>
    <rPh sb="4" eb="6">
      <t>クウコウ</t>
    </rPh>
    <phoneticPr fontId="18"/>
  </si>
  <si>
    <t>○</t>
  </si>
  <si>
    <t>公立大学法人山口県立大学</t>
    <rPh sb="0" eb="2">
      <t>コウリツ</t>
    </rPh>
    <rPh sb="2" eb="4">
      <t>ダイガク</t>
    </rPh>
    <rPh sb="4" eb="6">
      <t>ホウジン</t>
    </rPh>
    <rPh sb="6" eb="8">
      <t>ヤマグチ</t>
    </rPh>
    <rPh sb="8" eb="10">
      <t>ケンリツ</t>
    </rPh>
    <rPh sb="10" eb="12">
      <t>ダイガク</t>
    </rPh>
    <phoneticPr fontId="18"/>
  </si>
  <si>
    <t>○</t>
    <phoneticPr fontId="2"/>
  </si>
  <si>
    <t>山口県産業技術センター</t>
    <rPh sb="0" eb="3">
      <t>ヤマグチケン</t>
    </rPh>
    <rPh sb="3" eb="5">
      <t>サンギョウ</t>
    </rPh>
    <rPh sb="5" eb="7">
      <t>ギジュツ</t>
    </rPh>
    <phoneticPr fontId="19"/>
  </si>
  <si>
    <t>岩国空港ビル</t>
    <rPh sb="0" eb="2">
      <t>イワクニ</t>
    </rPh>
    <rPh sb="2" eb="4">
      <t>クウコウ</t>
    </rPh>
    <phoneticPr fontId="18"/>
  </si>
  <si>
    <t>山口県立病院機構</t>
    <rPh sb="0" eb="2">
      <t>ヤマグチ</t>
    </rPh>
    <rPh sb="2" eb="4">
      <t>ケンリツ</t>
    </rPh>
    <rPh sb="4" eb="6">
      <t>ビョウイン</t>
    </rPh>
    <rPh sb="6" eb="8">
      <t>キコウ</t>
    </rPh>
    <phoneticPr fontId="19"/>
  </si>
  <si>
    <t>山口きらめき財団</t>
    <rPh sb="0" eb="2">
      <t>ヤマグチ</t>
    </rPh>
    <rPh sb="6" eb="8">
      <t>ザイダン</t>
    </rPh>
    <phoneticPr fontId="18"/>
  </si>
  <si>
    <t>やまぐち港湾運営</t>
    <rPh sb="4" eb="6">
      <t>コウワン</t>
    </rPh>
    <rPh sb="6" eb="8">
      <t>ウンエイ</t>
    </rPh>
    <phoneticPr fontId="2"/>
  </si>
  <si>
    <t>山口県老人クラブ連合会</t>
    <rPh sb="0" eb="3">
      <t>ヤマグチケン</t>
    </rPh>
    <rPh sb="3" eb="5">
      <t>ロウジン</t>
    </rPh>
    <rPh sb="8" eb="11">
      <t>レンゴウカイ</t>
    </rPh>
    <phoneticPr fontId="2"/>
  </si>
  <si>
    <t>山口県林業用苗木需給安定基金協会</t>
    <rPh sb="0" eb="3">
      <t>ヤマグチケン</t>
    </rPh>
    <rPh sb="3" eb="5">
      <t>リンギョウ</t>
    </rPh>
    <rPh sb="5" eb="6">
      <t>ヨウ</t>
    </rPh>
    <rPh sb="6" eb="8">
      <t>ナエギ</t>
    </rPh>
    <rPh sb="8" eb="10">
      <t>ジュキュウ</t>
    </rPh>
    <rPh sb="10" eb="12">
      <t>アンテイ</t>
    </rPh>
    <rPh sb="12" eb="14">
      <t>キキン</t>
    </rPh>
    <rPh sb="14" eb="16">
      <t>キョウカイ</t>
    </rPh>
    <phoneticPr fontId="2"/>
  </si>
  <si>
    <t>岩国・和木・大島地域まちづくり基金</t>
    <rPh sb="0" eb="2">
      <t>イワクニ</t>
    </rPh>
    <rPh sb="3" eb="5">
      <t>ワキ</t>
    </rPh>
    <rPh sb="6" eb="8">
      <t>オオシマ</t>
    </rPh>
    <rPh sb="8" eb="10">
      <t>チイキ</t>
    </rPh>
    <rPh sb="15" eb="17">
      <t>キキン</t>
    </rPh>
    <phoneticPr fontId="3"/>
  </si>
  <si>
    <t>地域医療介護総合確保基金</t>
    <rPh sb="0" eb="2">
      <t>チイキ</t>
    </rPh>
    <rPh sb="2" eb="4">
      <t>イリョウ</t>
    </rPh>
    <rPh sb="4" eb="6">
      <t>カイゴ</t>
    </rPh>
    <rPh sb="6" eb="8">
      <t>ソウゴウ</t>
    </rPh>
    <rPh sb="8" eb="10">
      <t>カクホ</t>
    </rPh>
    <rPh sb="10" eb="12">
      <t>キキン</t>
    </rPh>
    <phoneticPr fontId="3"/>
  </si>
  <si>
    <t>後期高齢者医療財政安定化基金</t>
    <rPh sb="0" eb="2">
      <t>コウキ</t>
    </rPh>
    <rPh sb="2" eb="5">
      <t>コウレイシャ</t>
    </rPh>
    <rPh sb="5" eb="7">
      <t>イリョウ</t>
    </rPh>
    <rPh sb="7" eb="9">
      <t>ザイセイ</t>
    </rPh>
    <rPh sb="9" eb="12">
      <t>アンテイカ</t>
    </rPh>
    <rPh sb="12" eb="14">
      <t>キキン</t>
    </rPh>
    <phoneticPr fontId="3"/>
  </si>
  <si>
    <t>介護保険財政安定化基金</t>
    <rPh sb="0" eb="2">
      <t>カイゴ</t>
    </rPh>
    <rPh sb="2" eb="4">
      <t>ホケン</t>
    </rPh>
    <rPh sb="4" eb="6">
      <t>ザイセイ</t>
    </rPh>
    <rPh sb="6" eb="9">
      <t>アンテイカ</t>
    </rPh>
    <rPh sb="9" eb="11">
      <t>キキン</t>
    </rPh>
    <phoneticPr fontId="3"/>
  </si>
  <si>
    <t>産業廃棄物適正処理基金</t>
    <rPh sb="0" eb="2">
      <t>サンギョウ</t>
    </rPh>
    <rPh sb="2" eb="5">
      <t>ハイキブツ</t>
    </rPh>
    <rPh sb="5" eb="7">
      <t>テキセイ</t>
    </rPh>
    <rPh sb="7" eb="9">
      <t>ショリ</t>
    </rPh>
    <rPh sb="9" eb="11">
      <t>キキン</t>
    </rPh>
    <phoneticPr fontId="3"/>
  </si>
  <si>
    <t>－</t>
  </si>
  <si>
    <t>－</t>
    <phoneticPr fontId="2"/>
  </si>
  <si>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</si>
  <si>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</si>
  <si>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</si>
  <si>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</si>
  <si>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</si>
  <si>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</si>
  <si>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r>
      <t xml:space="preserve">  </t>
    </r>
    <r>
      <rPr>
        <sz val="11"/>
        <color theme="1"/>
        <rFont val="ＭＳ Ｐゴシック"/>
        <family val="3"/>
        <charset val="128"/>
      </rPr>
      <t>将来負担比率、実質公債費比率ともに類似団体と比較して低い水準にある。
　実質公債費比率については、プライマリーバランスに着目した県債の発行抑制に加え、公債費平準化の取組の効果により、前年度と比較して減少した。
　今後もプライマリーバランスの黒字確保や、公共投資の適正化を通じて、県債発行の抑制に取り組み、将来的な財政負担の軽減を図る。</t>
    </r>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</si>
  <si>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</si>
  <si>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</si>
  <si>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</si>
  <si>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r>
      <t xml:space="preserve">  </t>
    </r>
    <r>
      <rPr>
        <sz val="11"/>
        <color theme="1"/>
        <rFont val="ＭＳ Ｐゴシック"/>
        <family val="3"/>
        <charset val="128"/>
      </rPr>
      <t>将来負担比率、有形固定資産減価償却率ともに類似団体と比較して低い水準にある。
　将来負担比率については、プライマリーバランスに着目した県債の発行抑制により地方債残高の減少や職員数減少等による退職手当見込額の減により、前年度と比較して減少した。
　有形固定資産原価償却率については、前年度より上昇しているが、公共施設等マネジメント基本方針に基づき、計画的かつ効率的に公共施設等の整備や維持管理を行い、長寿命化や統廃合、利活用促進を進めており、将来負担の軽減を図る。</t>
    </r>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</si>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</sst>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40"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
      <sz val="11"/>
      <color rgb="FFFF0000"/>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62">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14" xfId="15"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9"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9"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39" fillId="0" borderId="40" xfId="16" applyFont="1" applyBorder="1" applyAlignment="1" applyProtection="1">
      <alignment horizontal="left" vertical="top" wrapText="1"/>
      <protection locked="0"/>
    </xf>
    <xf numFmtId="0" fontId="39" fillId="0" borderId="54" xfId="16" applyFont="1" applyBorder="1" applyAlignment="1" applyProtection="1">
      <alignment horizontal="left" vertical="top" wrapText="1"/>
      <protection locked="0"/>
    </xf>
    <xf numFmtId="0" fontId="39" fillId="0" borderId="37" xfId="16" applyFont="1" applyBorder="1" applyAlignment="1" applyProtection="1">
      <alignment horizontal="left" vertical="top" wrapText="1"/>
      <protection locked="0"/>
    </xf>
    <xf numFmtId="0" fontId="39" fillId="0" borderId="38" xfId="16" applyFont="1" applyBorder="1" applyAlignment="1" applyProtection="1">
      <alignment horizontal="left" vertical="top" wrapText="1"/>
      <protection locked="0"/>
    </xf>
    <xf numFmtId="0" fontId="39" fillId="0" borderId="0" xfId="16" applyFont="1" applyAlignment="1" applyProtection="1">
      <alignment horizontal="left" vertical="top" wrapText="1"/>
      <protection locked="0"/>
    </xf>
    <xf numFmtId="0" fontId="39" fillId="0" borderId="66" xfId="16" applyFont="1" applyBorder="1" applyAlignment="1" applyProtection="1">
      <alignment horizontal="left" vertical="top" wrapText="1"/>
      <protection locked="0"/>
    </xf>
    <xf numFmtId="0" fontId="39" fillId="0" borderId="48" xfId="16" applyFont="1" applyBorder="1" applyAlignment="1" applyProtection="1">
      <alignment horizontal="left" vertical="top" wrapText="1"/>
      <protection locked="0"/>
    </xf>
    <xf numFmtId="0" fontId="39" fillId="0" borderId="12" xfId="16" applyFont="1" applyBorder="1" applyAlignment="1" applyProtection="1">
      <alignment horizontal="left" vertical="top" wrapText="1"/>
      <protection locked="0"/>
    </xf>
    <xf numFmtId="0" fontId="39"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28A72419-74A7-4895-B156-CBEA91BCC95B}"/>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C3569478-58EA-44A8-B541-821DA8472F57}"/>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77936</c:v>
                </c:pt>
                <c:pt idx="1">
                  <c:v>82531</c:v>
                </c:pt>
                <c:pt idx="2">
                  <c:v>91743</c:v>
                </c:pt>
                <c:pt idx="3">
                  <c:v>95429</c:v>
                </c:pt>
                <c:pt idx="4">
                  <c:v>93540</c:v>
                </c:pt>
              </c:numCache>
            </c:numRef>
          </c:val>
          <c:smooth val="0"/>
          <c:extLst>
            <c:ext xmlns:c16="http://schemas.microsoft.com/office/drawing/2014/chart" uri="{C3380CC4-5D6E-409C-BE32-E72D297353CC}">
              <c16:uniqueId val="{00000000-965A-4EBD-B83D-BDA975AA84B9}"/>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66261</c:v>
                </c:pt>
                <c:pt idx="1">
                  <c:v>64008</c:v>
                </c:pt>
                <c:pt idx="2">
                  <c:v>78675</c:v>
                </c:pt>
                <c:pt idx="3">
                  <c:v>77821</c:v>
                </c:pt>
                <c:pt idx="4">
                  <c:v>78943</c:v>
                </c:pt>
              </c:numCache>
            </c:numRef>
          </c:val>
          <c:smooth val="0"/>
          <c:extLst>
            <c:ext xmlns:c16="http://schemas.microsoft.com/office/drawing/2014/chart" uri="{C3380CC4-5D6E-409C-BE32-E72D297353CC}">
              <c16:uniqueId val="{00000001-965A-4EBD-B83D-BDA975AA84B9}"/>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1.25</c:v>
                </c:pt>
                <c:pt idx="1">
                  <c:v>1.3</c:v>
                </c:pt>
                <c:pt idx="2">
                  <c:v>2.42</c:v>
                </c:pt>
                <c:pt idx="3">
                  <c:v>4.67</c:v>
                </c:pt>
                <c:pt idx="4">
                  <c:v>7.08</c:v>
                </c:pt>
              </c:numCache>
            </c:numRef>
          </c:val>
          <c:extLst>
            <c:ext xmlns:c16="http://schemas.microsoft.com/office/drawing/2014/chart" uri="{C3380CC4-5D6E-409C-BE32-E72D297353CC}">
              <c16:uniqueId val="{00000000-108E-45DB-8274-356D45DA2E8E}"/>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0.95</c:v>
                </c:pt>
                <c:pt idx="1">
                  <c:v>1.57</c:v>
                </c:pt>
                <c:pt idx="2">
                  <c:v>2.2000000000000002</c:v>
                </c:pt>
                <c:pt idx="3">
                  <c:v>3.76</c:v>
                </c:pt>
                <c:pt idx="4">
                  <c:v>5.17</c:v>
                </c:pt>
              </c:numCache>
            </c:numRef>
          </c:val>
          <c:extLst>
            <c:ext xmlns:c16="http://schemas.microsoft.com/office/drawing/2014/chart" uri="{C3380CC4-5D6E-409C-BE32-E72D297353CC}">
              <c16:uniqueId val="{00000001-108E-45DB-8274-356D45DA2E8E}"/>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7.0000000000000007E-2</c:v>
                </c:pt>
                <c:pt idx="1">
                  <c:v>0.65</c:v>
                </c:pt>
                <c:pt idx="2">
                  <c:v>1.75</c:v>
                </c:pt>
                <c:pt idx="3">
                  <c:v>3.82</c:v>
                </c:pt>
                <c:pt idx="4">
                  <c:v>4.7300000000000004</c:v>
                </c:pt>
              </c:numCache>
            </c:numRef>
          </c:val>
          <c:smooth val="0"/>
          <c:extLst>
            <c:ext xmlns:c16="http://schemas.microsoft.com/office/drawing/2014/chart" uri="{C3380CC4-5D6E-409C-BE32-E72D297353CC}">
              <c16:uniqueId val="{00000002-108E-45DB-8274-356D45DA2E8E}"/>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0-3375-4976-B048-029E01E78977}"/>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3375-4976-B048-029E01E78977}"/>
            </c:ext>
          </c:extLst>
        </c:ser>
        <c:ser>
          <c:idx val="2"/>
          <c:order val="2"/>
          <c:tx>
            <c:strRef>
              <c:f>データシート!$A$29</c:f>
              <c:strCache>
                <c:ptCount val="1"/>
                <c:pt idx="0">
                  <c:v>流域下水道事業会計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0</c:v>
                </c:pt>
                <c:pt idx="1">
                  <c:v>0</c:v>
                </c:pt>
                <c:pt idx="2">
                  <c:v>0</c:v>
                </c:pt>
                <c:pt idx="3">
                  <c:v>0</c:v>
                </c:pt>
                <c:pt idx="4">
                  <c:v>0</c:v>
                </c:pt>
                <c:pt idx="5">
                  <c:v>0</c:v>
                </c:pt>
                <c:pt idx="6">
                  <c:v>#N/A</c:v>
                </c:pt>
                <c:pt idx="7">
                  <c:v>0.04</c:v>
                </c:pt>
                <c:pt idx="8">
                  <c:v>#N/A</c:v>
                </c:pt>
                <c:pt idx="9">
                  <c:v>0.03</c:v>
                </c:pt>
              </c:numCache>
            </c:numRef>
          </c:val>
          <c:extLst>
            <c:ext xmlns:c16="http://schemas.microsoft.com/office/drawing/2014/chart" uri="{C3380CC4-5D6E-409C-BE32-E72D297353CC}">
              <c16:uniqueId val="{00000002-3375-4976-B048-029E01E78977}"/>
            </c:ext>
          </c:extLst>
        </c:ser>
        <c:ser>
          <c:idx val="3"/>
          <c:order val="3"/>
          <c:tx>
            <c:strRef>
              <c:f>データシート!$A$30</c:f>
              <c:strCache>
                <c:ptCount val="1"/>
                <c:pt idx="0">
                  <c:v>収入証紙特別会計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0.04</c:v>
                </c:pt>
                <c:pt idx="2">
                  <c:v>#N/A</c:v>
                </c:pt>
                <c:pt idx="3">
                  <c:v>0.05</c:v>
                </c:pt>
                <c:pt idx="4">
                  <c:v>#N/A</c:v>
                </c:pt>
                <c:pt idx="5">
                  <c:v>0.05</c:v>
                </c:pt>
                <c:pt idx="6">
                  <c:v>#N/A</c:v>
                </c:pt>
                <c:pt idx="7">
                  <c:v>0.05</c:v>
                </c:pt>
                <c:pt idx="8">
                  <c:v>#N/A</c:v>
                </c:pt>
                <c:pt idx="9">
                  <c:v>0.04</c:v>
                </c:pt>
              </c:numCache>
            </c:numRef>
          </c:val>
          <c:extLst>
            <c:ext xmlns:c16="http://schemas.microsoft.com/office/drawing/2014/chart" uri="{C3380CC4-5D6E-409C-BE32-E72D297353CC}">
              <c16:uniqueId val="{00000003-3375-4976-B048-029E01E78977}"/>
            </c:ext>
          </c:extLst>
        </c:ser>
        <c:ser>
          <c:idx val="4"/>
          <c:order val="4"/>
          <c:tx>
            <c:strRef>
              <c:f>データシート!$A$31</c:f>
              <c:strCache>
                <c:ptCount val="1"/>
                <c:pt idx="0">
                  <c:v>当せん金付証票発売事業</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0.05</c:v>
                </c:pt>
                <c:pt idx="2">
                  <c:v>#N/A</c:v>
                </c:pt>
                <c:pt idx="3">
                  <c:v>0.06</c:v>
                </c:pt>
                <c:pt idx="4">
                  <c:v>#N/A</c:v>
                </c:pt>
                <c:pt idx="5">
                  <c:v>0.06</c:v>
                </c:pt>
                <c:pt idx="6">
                  <c:v>#N/A</c:v>
                </c:pt>
                <c:pt idx="7">
                  <c:v>0.09</c:v>
                </c:pt>
                <c:pt idx="8">
                  <c:v>#N/A</c:v>
                </c:pt>
                <c:pt idx="9">
                  <c:v>0.06</c:v>
                </c:pt>
              </c:numCache>
            </c:numRef>
          </c:val>
          <c:extLst>
            <c:ext xmlns:c16="http://schemas.microsoft.com/office/drawing/2014/chart" uri="{C3380CC4-5D6E-409C-BE32-E72D297353CC}">
              <c16:uniqueId val="{00000004-3375-4976-B048-029E01E78977}"/>
            </c:ext>
          </c:extLst>
        </c:ser>
        <c:ser>
          <c:idx val="5"/>
          <c:order val="5"/>
          <c:tx>
            <c:strRef>
              <c:f>データシート!$A$32</c:f>
              <c:strCache>
                <c:ptCount val="1"/>
                <c:pt idx="0">
                  <c:v>港湾整備事業特別会計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0.15</c:v>
                </c:pt>
                <c:pt idx="2">
                  <c:v>#N/A</c:v>
                </c:pt>
                <c:pt idx="3">
                  <c:v>0.2</c:v>
                </c:pt>
                <c:pt idx="4">
                  <c:v>#N/A</c:v>
                </c:pt>
                <c:pt idx="5">
                  <c:v>0.18</c:v>
                </c:pt>
                <c:pt idx="6">
                  <c:v>#N/A</c:v>
                </c:pt>
                <c:pt idx="7">
                  <c:v>0.16</c:v>
                </c:pt>
                <c:pt idx="8">
                  <c:v>#N/A</c:v>
                </c:pt>
                <c:pt idx="9">
                  <c:v>0.18</c:v>
                </c:pt>
              </c:numCache>
            </c:numRef>
          </c:val>
          <c:extLst>
            <c:ext xmlns:c16="http://schemas.microsoft.com/office/drawing/2014/chart" uri="{C3380CC4-5D6E-409C-BE32-E72D297353CC}">
              <c16:uniqueId val="{00000005-3375-4976-B048-029E01E78977}"/>
            </c:ext>
          </c:extLst>
        </c:ser>
        <c:ser>
          <c:idx val="6"/>
          <c:order val="6"/>
          <c:tx>
            <c:strRef>
              <c:f>データシート!$A$33</c:f>
              <c:strCache>
                <c:ptCount val="1"/>
                <c:pt idx="0">
                  <c:v>電気事業会計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0.43</c:v>
                </c:pt>
                <c:pt idx="2">
                  <c:v>#N/A</c:v>
                </c:pt>
                <c:pt idx="3">
                  <c:v>1.08</c:v>
                </c:pt>
                <c:pt idx="4">
                  <c:v>#N/A</c:v>
                </c:pt>
                <c:pt idx="5">
                  <c:v>0.75</c:v>
                </c:pt>
                <c:pt idx="6">
                  <c:v>#N/A</c:v>
                </c:pt>
                <c:pt idx="7">
                  <c:v>1.0900000000000001</c:v>
                </c:pt>
                <c:pt idx="8">
                  <c:v>#N/A</c:v>
                </c:pt>
                <c:pt idx="9">
                  <c:v>1.1599999999999999</c:v>
                </c:pt>
              </c:numCache>
            </c:numRef>
          </c:val>
          <c:extLst>
            <c:ext xmlns:c16="http://schemas.microsoft.com/office/drawing/2014/chart" uri="{C3380CC4-5D6E-409C-BE32-E72D297353CC}">
              <c16:uniqueId val="{00000006-3375-4976-B048-029E01E78977}"/>
            </c:ext>
          </c:extLst>
        </c:ser>
        <c:ser>
          <c:idx val="7"/>
          <c:order val="7"/>
          <c:tx>
            <c:strRef>
              <c:f>データシート!$A$34</c:f>
              <c:strCache>
                <c:ptCount val="1"/>
                <c:pt idx="0">
                  <c:v>国民健康保険特別会計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0</c:v>
                </c:pt>
                <c:pt idx="1">
                  <c:v>0</c:v>
                </c:pt>
                <c:pt idx="2">
                  <c:v>#N/A</c:v>
                </c:pt>
                <c:pt idx="3">
                  <c:v>0.78</c:v>
                </c:pt>
                <c:pt idx="4">
                  <c:v>#N/A</c:v>
                </c:pt>
                <c:pt idx="5">
                  <c:v>0.94</c:v>
                </c:pt>
                <c:pt idx="6">
                  <c:v>#N/A</c:v>
                </c:pt>
                <c:pt idx="7">
                  <c:v>2.1</c:v>
                </c:pt>
                <c:pt idx="8">
                  <c:v>#N/A</c:v>
                </c:pt>
                <c:pt idx="9">
                  <c:v>1.8</c:v>
                </c:pt>
              </c:numCache>
            </c:numRef>
          </c:val>
          <c:extLst>
            <c:ext xmlns:c16="http://schemas.microsoft.com/office/drawing/2014/chart" uri="{C3380CC4-5D6E-409C-BE32-E72D297353CC}">
              <c16:uniqueId val="{00000007-3375-4976-B048-029E01E78977}"/>
            </c:ext>
          </c:extLst>
        </c:ser>
        <c:ser>
          <c:idx val="8"/>
          <c:order val="8"/>
          <c:tx>
            <c:strRef>
              <c:f>データシート!$A$35</c:f>
              <c:strCache>
                <c:ptCount val="1"/>
                <c:pt idx="0">
                  <c:v>工業用水道事業会計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1.08</c:v>
                </c:pt>
                <c:pt idx="2">
                  <c:v>#N/A</c:v>
                </c:pt>
                <c:pt idx="3">
                  <c:v>2.2999999999999998</c:v>
                </c:pt>
                <c:pt idx="4">
                  <c:v>#N/A</c:v>
                </c:pt>
                <c:pt idx="5">
                  <c:v>1.47</c:v>
                </c:pt>
                <c:pt idx="6">
                  <c:v>#N/A</c:v>
                </c:pt>
                <c:pt idx="7">
                  <c:v>2.31</c:v>
                </c:pt>
                <c:pt idx="8">
                  <c:v>#N/A</c:v>
                </c:pt>
                <c:pt idx="9">
                  <c:v>2.61</c:v>
                </c:pt>
              </c:numCache>
            </c:numRef>
          </c:val>
          <c:extLst>
            <c:ext xmlns:c16="http://schemas.microsoft.com/office/drawing/2014/chart" uri="{C3380CC4-5D6E-409C-BE32-E72D297353CC}">
              <c16:uniqueId val="{00000008-3375-4976-B048-029E01E78977}"/>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1.2</c:v>
                </c:pt>
                <c:pt idx="2">
                  <c:v>#N/A</c:v>
                </c:pt>
                <c:pt idx="3">
                  <c:v>1.25</c:v>
                </c:pt>
                <c:pt idx="4">
                  <c:v>#N/A</c:v>
                </c:pt>
                <c:pt idx="5">
                  <c:v>2.37</c:v>
                </c:pt>
                <c:pt idx="6">
                  <c:v>#N/A</c:v>
                </c:pt>
                <c:pt idx="7">
                  <c:v>4.62</c:v>
                </c:pt>
                <c:pt idx="8">
                  <c:v>#N/A</c:v>
                </c:pt>
                <c:pt idx="9">
                  <c:v>7.03</c:v>
                </c:pt>
              </c:numCache>
            </c:numRef>
          </c:val>
          <c:extLst>
            <c:ext xmlns:c16="http://schemas.microsoft.com/office/drawing/2014/chart" uri="{C3380CC4-5D6E-409C-BE32-E72D297353CC}">
              <c16:uniqueId val="{00000009-3375-4976-B048-029E01E78977}"/>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72928</c:v>
                </c:pt>
                <c:pt idx="5">
                  <c:v>69760</c:v>
                </c:pt>
                <c:pt idx="8">
                  <c:v>68217</c:v>
                </c:pt>
                <c:pt idx="11">
                  <c:v>65649</c:v>
                </c:pt>
                <c:pt idx="14">
                  <c:v>63942</c:v>
                </c:pt>
              </c:numCache>
            </c:numRef>
          </c:val>
          <c:extLst>
            <c:ext xmlns:c16="http://schemas.microsoft.com/office/drawing/2014/chart" uri="{C3380CC4-5D6E-409C-BE32-E72D297353CC}">
              <c16:uniqueId val="{00000000-9637-4D57-9392-F753F92959D0}"/>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5</c:v>
                </c:pt>
                <c:pt idx="3">
                  <c:v>4</c:v>
                </c:pt>
                <c:pt idx="6">
                  <c:v>3</c:v>
                </c:pt>
                <c:pt idx="9">
                  <c:v>5</c:v>
                </c:pt>
                <c:pt idx="12">
                  <c:v>3</c:v>
                </c:pt>
              </c:numCache>
            </c:numRef>
          </c:val>
          <c:extLst>
            <c:ext xmlns:c16="http://schemas.microsoft.com/office/drawing/2014/chart" uri="{C3380CC4-5D6E-409C-BE32-E72D297353CC}">
              <c16:uniqueId val="{00000001-9637-4D57-9392-F753F92959D0}"/>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687</c:v>
                </c:pt>
                <c:pt idx="3">
                  <c:v>675</c:v>
                </c:pt>
                <c:pt idx="6">
                  <c:v>661</c:v>
                </c:pt>
                <c:pt idx="9">
                  <c:v>1422</c:v>
                </c:pt>
                <c:pt idx="12">
                  <c:v>2294</c:v>
                </c:pt>
              </c:numCache>
            </c:numRef>
          </c:val>
          <c:extLst>
            <c:ext xmlns:c16="http://schemas.microsoft.com/office/drawing/2014/chart" uri="{C3380CC4-5D6E-409C-BE32-E72D297353CC}">
              <c16:uniqueId val="{00000002-9637-4D57-9392-F753F92959D0}"/>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9637-4D57-9392-F753F92959D0}"/>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260</c:v>
                </c:pt>
                <c:pt idx="3">
                  <c:v>255</c:v>
                </c:pt>
                <c:pt idx="6">
                  <c:v>219</c:v>
                </c:pt>
                <c:pt idx="9">
                  <c:v>237</c:v>
                </c:pt>
                <c:pt idx="12">
                  <c:v>219</c:v>
                </c:pt>
              </c:numCache>
            </c:numRef>
          </c:val>
          <c:extLst>
            <c:ext xmlns:c16="http://schemas.microsoft.com/office/drawing/2014/chart" uri="{C3380CC4-5D6E-409C-BE32-E72D297353CC}">
              <c16:uniqueId val="{00000004-9637-4D57-9392-F753F92959D0}"/>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9637-4D57-9392-F753F92959D0}"/>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9637-4D57-9392-F753F92959D0}"/>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109826</c:v>
                </c:pt>
                <c:pt idx="3">
                  <c:v>96936</c:v>
                </c:pt>
                <c:pt idx="6">
                  <c:v>94096</c:v>
                </c:pt>
                <c:pt idx="9">
                  <c:v>90339</c:v>
                </c:pt>
                <c:pt idx="12">
                  <c:v>88038</c:v>
                </c:pt>
              </c:numCache>
            </c:numRef>
          </c:val>
          <c:extLst>
            <c:ext xmlns:c16="http://schemas.microsoft.com/office/drawing/2014/chart" uri="{C3380CC4-5D6E-409C-BE32-E72D297353CC}">
              <c16:uniqueId val="{00000007-9637-4D57-9392-F753F92959D0}"/>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37850</c:v>
                </c:pt>
                <c:pt idx="2">
                  <c:v>#N/A</c:v>
                </c:pt>
                <c:pt idx="3">
                  <c:v>#N/A</c:v>
                </c:pt>
                <c:pt idx="4">
                  <c:v>28110</c:v>
                </c:pt>
                <c:pt idx="5">
                  <c:v>#N/A</c:v>
                </c:pt>
                <c:pt idx="6">
                  <c:v>#N/A</c:v>
                </c:pt>
                <c:pt idx="7">
                  <c:v>26762</c:v>
                </c:pt>
                <c:pt idx="8">
                  <c:v>#N/A</c:v>
                </c:pt>
                <c:pt idx="9">
                  <c:v>#N/A</c:v>
                </c:pt>
                <c:pt idx="10">
                  <c:v>26354</c:v>
                </c:pt>
                <c:pt idx="11">
                  <c:v>#N/A</c:v>
                </c:pt>
                <c:pt idx="12">
                  <c:v>#N/A</c:v>
                </c:pt>
                <c:pt idx="13">
                  <c:v>26612</c:v>
                </c:pt>
                <c:pt idx="14">
                  <c:v>#N/A</c:v>
                </c:pt>
              </c:numCache>
            </c:numRef>
          </c:val>
          <c:smooth val="0"/>
          <c:extLst>
            <c:ext xmlns:c16="http://schemas.microsoft.com/office/drawing/2014/chart" uri="{C3380CC4-5D6E-409C-BE32-E72D297353CC}">
              <c16:uniqueId val="{00000008-9637-4D57-9392-F753F92959D0}"/>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741813</c:v>
                </c:pt>
                <c:pt idx="5">
                  <c:v>725151</c:v>
                </c:pt>
                <c:pt idx="8">
                  <c:v>707502</c:v>
                </c:pt>
                <c:pt idx="11">
                  <c:v>700062</c:v>
                </c:pt>
                <c:pt idx="14">
                  <c:v>688413</c:v>
                </c:pt>
              </c:numCache>
            </c:numRef>
          </c:val>
          <c:extLst>
            <c:ext xmlns:c16="http://schemas.microsoft.com/office/drawing/2014/chart" uri="{C3380CC4-5D6E-409C-BE32-E72D297353CC}">
              <c16:uniqueId val="{00000000-4D40-4287-B5E4-917B92F09675}"/>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33038</c:v>
                </c:pt>
                <c:pt idx="5">
                  <c:v>31917</c:v>
                </c:pt>
                <c:pt idx="8">
                  <c:v>30357</c:v>
                </c:pt>
                <c:pt idx="11">
                  <c:v>29421</c:v>
                </c:pt>
                <c:pt idx="14">
                  <c:v>27638</c:v>
                </c:pt>
              </c:numCache>
            </c:numRef>
          </c:val>
          <c:extLst>
            <c:ext xmlns:c16="http://schemas.microsoft.com/office/drawing/2014/chart" uri="{C3380CC4-5D6E-409C-BE32-E72D297353CC}">
              <c16:uniqueId val="{00000001-4D40-4287-B5E4-917B92F09675}"/>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14705</c:v>
                </c:pt>
                <c:pt idx="5">
                  <c:v>16234</c:v>
                </c:pt>
                <c:pt idx="8">
                  <c:v>17258</c:v>
                </c:pt>
                <c:pt idx="11">
                  <c:v>18396</c:v>
                </c:pt>
                <c:pt idx="14">
                  <c:v>24526</c:v>
                </c:pt>
              </c:numCache>
            </c:numRef>
          </c:val>
          <c:extLst>
            <c:ext xmlns:c16="http://schemas.microsoft.com/office/drawing/2014/chart" uri="{C3380CC4-5D6E-409C-BE32-E72D297353CC}">
              <c16:uniqueId val="{00000002-4D40-4287-B5E4-917B92F09675}"/>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4D40-4287-B5E4-917B92F09675}"/>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4D40-4287-B5E4-917B92F09675}"/>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1629</c:v>
                </c:pt>
                <c:pt idx="3">
                  <c:v>1952</c:v>
                </c:pt>
                <c:pt idx="6">
                  <c:v>1899</c:v>
                </c:pt>
                <c:pt idx="9">
                  <c:v>1670</c:v>
                </c:pt>
                <c:pt idx="12">
                  <c:v>1982</c:v>
                </c:pt>
              </c:numCache>
            </c:numRef>
          </c:val>
          <c:extLst>
            <c:ext xmlns:c16="http://schemas.microsoft.com/office/drawing/2014/chart" uri="{C3380CC4-5D6E-409C-BE32-E72D297353CC}">
              <c16:uniqueId val="{00000005-4D40-4287-B5E4-917B92F09675}"/>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167983</c:v>
                </c:pt>
                <c:pt idx="3">
                  <c:v>160818</c:v>
                </c:pt>
                <c:pt idx="6">
                  <c:v>151754</c:v>
                </c:pt>
                <c:pt idx="9">
                  <c:v>145786</c:v>
                </c:pt>
                <c:pt idx="12">
                  <c:v>138004</c:v>
                </c:pt>
              </c:numCache>
            </c:numRef>
          </c:val>
          <c:extLst>
            <c:ext xmlns:c16="http://schemas.microsoft.com/office/drawing/2014/chart" uri="{C3380CC4-5D6E-409C-BE32-E72D297353CC}">
              <c16:uniqueId val="{00000006-4D40-4287-B5E4-917B92F09675}"/>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4D40-4287-B5E4-917B92F09675}"/>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2130</c:v>
                </c:pt>
                <c:pt idx="3">
                  <c:v>1833</c:v>
                </c:pt>
                <c:pt idx="6">
                  <c:v>1647</c:v>
                </c:pt>
                <c:pt idx="9">
                  <c:v>1548</c:v>
                </c:pt>
                <c:pt idx="12">
                  <c:v>1503</c:v>
                </c:pt>
              </c:numCache>
            </c:numRef>
          </c:val>
          <c:extLst>
            <c:ext xmlns:c16="http://schemas.microsoft.com/office/drawing/2014/chart" uri="{C3380CC4-5D6E-409C-BE32-E72D297353CC}">
              <c16:uniqueId val="{00000008-4D40-4287-B5E4-917B92F09675}"/>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3060</c:v>
                </c:pt>
                <c:pt idx="3">
                  <c:v>2307</c:v>
                </c:pt>
                <c:pt idx="6">
                  <c:v>1572</c:v>
                </c:pt>
                <c:pt idx="9">
                  <c:v>903</c:v>
                </c:pt>
                <c:pt idx="12">
                  <c:v>741</c:v>
                </c:pt>
              </c:numCache>
            </c:numRef>
          </c:val>
          <c:extLst>
            <c:ext xmlns:c16="http://schemas.microsoft.com/office/drawing/2014/chart" uri="{C3380CC4-5D6E-409C-BE32-E72D297353CC}">
              <c16:uniqueId val="{00000009-4D40-4287-B5E4-917B92F09675}"/>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1252659</c:v>
                </c:pt>
                <c:pt idx="3">
                  <c:v>1239361</c:v>
                </c:pt>
                <c:pt idx="6">
                  <c:v>1232487</c:v>
                </c:pt>
                <c:pt idx="9">
                  <c:v>1223417</c:v>
                </c:pt>
                <c:pt idx="12">
                  <c:v>1195817</c:v>
                </c:pt>
              </c:numCache>
            </c:numRef>
          </c:val>
          <c:extLst>
            <c:ext xmlns:c16="http://schemas.microsoft.com/office/drawing/2014/chart" uri="{C3380CC4-5D6E-409C-BE32-E72D297353CC}">
              <c16:uniqueId val="{0000000A-4D40-4287-B5E4-917B92F09675}"/>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637904</c:v>
                </c:pt>
                <c:pt idx="2">
                  <c:v>#N/A</c:v>
                </c:pt>
                <c:pt idx="3">
                  <c:v>#N/A</c:v>
                </c:pt>
                <c:pt idx="4">
                  <c:v>632969</c:v>
                </c:pt>
                <c:pt idx="5">
                  <c:v>#N/A</c:v>
                </c:pt>
                <c:pt idx="6">
                  <c:v>#N/A</c:v>
                </c:pt>
                <c:pt idx="7">
                  <c:v>634244</c:v>
                </c:pt>
                <c:pt idx="8">
                  <c:v>#N/A</c:v>
                </c:pt>
                <c:pt idx="9">
                  <c:v>#N/A</c:v>
                </c:pt>
                <c:pt idx="10">
                  <c:v>625447</c:v>
                </c:pt>
                <c:pt idx="11">
                  <c:v>#N/A</c:v>
                </c:pt>
                <c:pt idx="12">
                  <c:v>#N/A</c:v>
                </c:pt>
                <c:pt idx="13">
                  <c:v>597471</c:v>
                </c:pt>
                <c:pt idx="14">
                  <c:v>#N/A</c:v>
                </c:pt>
              </c:numCache>
            </c:numRef>
          </c:val>
          <c:smooth val="0"/>
          <c:extLst>
            <c:ext xmlns:c16="http://schemas.microsoft.com/office/drawing/2014/chart" uri="{C3380CC4-5D6E-409C-BE32-E72D297353CC}">
              <c16:uniqueId val="{0000000B-4D40-4287-B5E4-917B92F09675}"/>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8170</c:v>
                </c:pt>
                <c:pt idx="1">
                  <c:v>14033</c:v>
                </c:pt>
                <c:pt idx="2">
                  <c:v>20052</c:v>
                </c:pt>
              </c:numCache>
            </c:numRef>
          </c:val>
          <c:extLst>
            <c:ext xmlns:c16="http://schemas.microsoft.com/office/drawing/2014/chart" uri="{C3380CC4-5D6E-409C-BE32-E72D297353CC}">
              <c16:uniqueId val="{00000000-2D21-41AB-9DBE-67B06A84ABD0}"/>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5273</c:v>
                </c:pt>
                <c:pt idx="1">
                  <c:v>1</c:v>
                </c:pt>
                <c:pt idx="2">
                  <c:v>1</c:v>
                </c:pt>
              </c:numCache>
            </c:numRef>
          </c:val>
          <c:extLst>
            <c:ext xmlns:c16="http://schemas.microsoft.com/office/drawing/2014/chart" uri="{C3380CC4-5D6E-409C-BE32-E72D297353CC}">
              <c16:uniqueId val="{00000001-2D21-41AB-9DBE-67B06A84ABD0}"/>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16820</c:v>
                </c:pt>
                <c:pt idx="1">
                  <c:v>19027</c:v>
                </c:pt>
                <c:pt idx="2">
                  <c:v>20407</c:v>
                </c:pt>
              </c:numCache>
            </c:numRef>
          </c:val>
          <c:extLst>
            <c:ext xmlns:c16="http://schemas.microsoft.com/office/drawing/2014/chart" uri="{C3380CC4-5D6E-409C-BE32-E72D297353CC}">
              <c16:uniqueId val="{00000002-2D21-41AB-9DBE-67B06A84ABD0}"/>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{635F36D5-273E-41F4-BEC2-129E7865B866}</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CDE1-45E4-AE38-B187D5EDE371}"/>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{797C81E0-F704-4251-9695-EB946D9BDA09}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CDE1-45E4-AE38-B187D5EDE371}"/>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{53132AF6-F177-4989-AECE-BA1F5B3E5DFC}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CDE1-45E4-AE38-B187D5EDE371}"/>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{F637BAED-12C3-4466-9289-46F786DFCF75}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CDE1-45E4-AE38-B187D5EDE371}"/>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{1C03CDF7-1ACD-4219-B5E3-E1067A1B0712}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CDE1-45E4-AE38-B187D5EDE371}"/>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{C9579EEF-ABE5-4017-8E7B-79CD280EC826}</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CDE1-45E4-AE38-B187D5EDE371}"/>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{A79C3E81-FDEB-4E13-A63B-0C438572846B}</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CDE1-45E4-AE38-B187D5EDE371}"/>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{BC526A2C-FE0D-42A4-81B5-A7CB5DCA0403}</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CDE1-45E4-AE38-B187D5EDE371}"/>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{B3FBE08D-0499-4AC7-A9DB-D16144FA5F62}</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CDE1-45E4-AE38-B187D5EDE371}"/>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48.3</c:v>
                </c:pt>
                <c:pt idx="8">
                  <c:v>49.9</c:v>
                </c:pt>
                <c:pt idx="16">
                  <c:v>51.3</c:v>
                </c:pt>
                <c:pt idx="24">
                  <c:v>52.7</c:v>
                </c:pt>
                <c:pt idx="32">
                  <c:v>54.1</c:v>
                </c:pt>
              </c:numCache>
            </c:numRef>
          </c:xVal>
          <c:yVal>
            <c:numRef>
              <c:f>公会計指標分析・財政指標組合せ分析表!$BP$51:$DC$51</c:f>
              <c:numCache>
                <c:formatCode>#,##0.0;"▲ "#,##0.0</c:formatCode>
                <c:ptCount val="40"/>
                <c:pt idx="0">
                  <c:v>206.4</c:v>
                </c:pt>
                <c:pt idx="8">
                  <c:v>206.2</c:v>
                </c:pt>
                <c:pt idx="16">
                  <c:v>206.7</c:v>
                </c:pt>
                <c:pt idx="24">
                  <c:v>200.7</c:v>
                </c:pt>
                <c:pt idx="32">
                  <c:v>181.1</c:v>
                </c:pt>
              </c:numCache>
            </c:numRef>
          </c:yVal>
          <c:smooth val="0"/>
          <c:extLst>
            <c:ext xmlns:c16="http://schemas.microsoft.com/office/drawing/2014/chart" uri="{C3380CC4-5D6E-409C-BE32-E72D297353CC}">
              <c16:uniqueId val="{00000009-CDE1-45E4-AE38-B187D5EDE371}"/>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{287BFD4D-41E4-4159-8111-5D60530112DA}</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CDE1-45E4-AE38-B187D5EDE371}"/>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{030AEF2B-ADFD-468E-A03F-C05A454BAABE}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CDE1-45E4-AE38-B187D5EDE371}"/>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{51A9C113-1884-4619-8FA6-1070D9757BF4}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CDE1-45E4-AE38-B187D5EDE371}"/>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{1676833D-F6D1-41C6-A8DA-AA839A82DE29}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CDE1-45E4-AE38-B187D5EDE371}"/>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{E3102ACF-F13C-4722-9DDC-5688F2913F7F}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CDE1-45E4-AE38-B187D5EDE371}"/>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{D6F3D4E2-0A0C-4E8E-B79D-7C2DC2F87224}</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CDE1-45E4-AE38-B187D5EDE371}"/>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{B07D3A6D-892B-4F41-B381-561721377F37}</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CDE1-45E4-AE38-B187D5EDE371}"/>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{89E3ABD8-5DBC-4F2C-9CA2-BB03FA8175C5}</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CDE1-45E4-AE38-B187D5EDE371}"/>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{C626C75F-E89A-452F-9A9F-FBD44254BFD2}</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CDE1-45E4-AE38-B187D5EDE371}"/>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53.4</c:v>
                </c:pt>
                <c:pt idx="8">
                  <c:v>54.8</c:v>
                </c:pt>
                <c:pt idx="16">
                  <c:v>55.8</c:v>
                </c:pt>
                <c:pt idx="24">
                  <c:v>57.1</c:v>
                </c:pt>
                <c:pt idx="32">
                  <c:v>59.6</c:v>
                </c:pt>
              </c:numCache>
            </c:numRef>
          </c:xVal>
          <c:yVal>
            <c:numRef>
              <c:f>公会計指標分析・財政指標組合せ分析表!$BP$55:$DC$55</c:f>
              <c:numCache>
                <c:formatCode>#,##0.0;"▲ "#,##0.0</c:formatCode>
                <c:ptCount val="40"/>
                <c:pt idx="0">
                  <c:v>245.1</c:v>
                </c:pt>
                <c:pt idx="8">
                  <c:v>246.9</c:v>
                </c:pt>
                <c:pt idx="16">
                  <c:v>250.4</c:v>
                </c:pt>
                <c:pt idx="24">
                  <c:v>246.3</c:v>
                </c:pt>
                <c:pt idx="32">
                  <c:v>225.3</c:v>
                </c:pt>
              </c:numCache>
            </c:numRef>
          </c:yVal>
          <c:smooth val="0"/>
          <c:extLst>
            <c:ext xmlns:c16="http://schemas.microsoft.com/office/drawing/2014/chart" uri="{C3380CC4-5D6E-409C-BE32-E72D297353CC}">
              <c16:uniqueId val="{00000013-CDE1-45E4-AE38-B187D5EDE371}"/>
            </c:ext>
          </c:extLst>
        </c:ser>
        <c:dLbls>
          <c:showLegendKey val="0"/>
          <c:showVal val="1"/>
          <c:showCatName val="0"/>
          <c:showSerName val="0"/>
          <c:showPercent val="0"/>
          <c:showBubbleSize val="0"/>
        </c:dLbls>
        <c:axId val="46179840"/>
        <c:axId val="46181760"/>
      </c:scatterChart>
      <c:valAx>
        <c:axId val="46179840"/>
        <c:scaling>
          <c:orientation val="maxMin"/>
          <c:max val="70"/>
          <c:min val="4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60"/>
          <c:min val="1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{4F978E04-D4E6-4EBB-82B4-E9DB7008E039}</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D5A3-48BD-A4E1-A4AC63C6F42E}"/>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{296235C2-EA6A-4CBF-B119-97AF10D9493D}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D5A3-48BD-A4E1-A4AC63C6F42E}"/>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{054CCB7B-32CF-4482-ADAB-7BB752116977}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D5A3-48BD-A4E1-A4AC63C6F42E}"/>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{286ED557-EF7A-40E6-96A2-1B9EC094BF76}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D5A3-48BD-A4E1-A4AC63C6F42E}"/>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{AAA0E136-E4B4-4D86-8A92-673E848291DB}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D5A3-48BD-A4E1-A4AC63C6F42E}"/>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{FFD6C14B-FF5C-4179-9769-B1FD174356E1}</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D5A3-48BD-A4E1-A4AC63C6F42E}"/>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{78E39CBC-20F6-4EA2-8FC1-E804E5037953}</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D5A3-48BD-A4E1-A4AC63C6F42E}"/>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{2459281F-AC9E-4EAE-BE88-C3C700C0C3E4}</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D5A3-48BD-A4E1-A4AC63C6F42E}"/>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{DFA56C34-4DE1-45B6-BEB6-48E2BC8D119A}</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D5A3-48BD-A4E1-A4AC63C6F42E}"/>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13.8</c:v>
                </c:pt>
                <c:pt idx="8">
                  <c:v>11.8</c:v>
                </c:pt>
                <c:pt idx="16">
                  <c:v>10</c:v>
                </c:pt>
                <c:pt idx="24">
                  <c:v>8.6999999999999993</c:v>
                </c:pt>
                <c:pt idx="32">
                  <c:v>8.4</c:v>
                </c:pt>
              </c:numCache>
            </c:numRef>
          </c:xVal>
          <c:yVal>
            <c:numRef>
              <c:f>公会計指標分析・財政指標組合せ分析表!$BP$73:$DC$73</c:f>
              <c:numCache>
                <c:formatCode>#,##0.0;"▲ "#,##0.0</c:formatCode>
                <c:ptCount val="40"/>
                <c:pt idx="0">
                  <c:v>206.4</c:v>
                </c:pt>
                <c:pt idx="8">
                  <c:v>206.2</c:v>
                </c:pt>
                <c:pt idx="16">
                  <c:v>206.7</c:v>
                </c:pt>
                <c:pt idx="24">
                  <c:v>200.7</c:v>
                </c:pt>
                <c:pt idx="32">
                  <c:v>181.1</c:v>
                </c:pt>
              </c:numCache>
            </c:numRef>
          </c:yVal>
          <c:smooth val="0"/>
          <c:extLst>
            <c:ext xmlns:c16="http://schemas.microsoft.com/office/drawing/2014/chart" uri="{C3380CC4-5D6E-409C-BE32-E72D297353CC}">
              <c16:uniqueId val="{00000009-D5A3-48BD-A4E1-A4AC63C6F42E}"/>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{912875C5-851B-4111-890A-E33A6A601F3E}</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D5A3-48BD-A4E1-A4AC63C6F42E}"/>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{011B937F-AFEF-4BC6-8E60-BC32EC35865F}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D5A3-48BD-A4E1-A4AC63C6F42E}"/>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{BA2FE9AA-E674-49A0-86B4-84D1E4EAEEA3}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D5A3-48BD-A4E1-A4AC63C6F42E}"/>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{344D54F3-0F9A-4195-ABD2-E80452817E3F}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D5A3-48BD-A4E1-A4AC63C6F42E}"/>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{7C125E1C-8D29-4A3F-9743-BC91997B8387}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D5A3-48BD-A4E1-A4AC63C6F42E}"/>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{EB6674D3-DF5D-48E9-ABDE-0EC9C25CE713}</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D5A3-48BD-A4E1-A4AC63C6F42E}"/>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{D40AA770-A727-4FF7-8887-5B948863AA1D}</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D5A3-48BD-A4E1-A4AC63C6F42E}"/>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{C833BA67-C5F7-47FE-B2AE-0C9D4A818E75}</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D5A3-48BD-A4E1-A4AC63C6F42E}"/>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{BE702D9B-12AA-4A88-95C2-8E118746D175}</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D5A3-48BD-A4E1-A4AC63C6F42E}"/>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15.2</c:v>
                </c:pt>
                <c:pt idx="8">
                  <c:v>14.9</c:v>
                </c:pt>
                <c:pt idx="16">
                  <c:v>14.4</c:v>
                </c:pt>
                <c:pt idx="24">
                  <c:v>13.8</c:v>
                </c:pt>
                <c:pt idx="32">
                  <c:v>13.7</c:v>
                </c:pt>
              </c:numCache>
            </c:numRef>
          </c:xVal>
          <c:yVal>
            <c:numRef>
              <c:f>公会計指標分析・財政指標組合せ分析表!$BP$77:$DC$77</c:f>
              <c:numCache>
                <c:formatCode>#,##0.0;"▲ "#,##0.0</c:formatCode>
                <c:ptCount val="40"/>
                <c:pt idx="0">
                  <c:v>245.1</c:v>
                </c:pt>
                <c:pt idx="8">
                  <c:v>246.9</c:v>
                </c:pt>
                <c:pt idx="16">
                  <c:v>250.4</c:v>
                </c:pt>
                <c:pt idx="24">
                  <c:v>246.3</c:v>
                </c:pt>
                <c:pt idx="32">
                  <c:v>225.3</c:v>
                </c:pt>
              </c:numCache>
            </c:numRef>
          </c:yVal>
          <c:smooth val="0"/>
          <c:extLst>
            <c:ext xmlns:c16="http://schemas.microsoft.com/office/drawing/2014/chart" uri="{C3380CC4-5D6E-409C-BE32-E72D297353CC}">
              <c16:uniqueId val="{00000013-D5A3-48BD-A4E1-A4AC63C6F42E}"/>
            </c:ext>
          </c:extLst>
        </c:ser>
        <c:dLbls>
          <c:showLegendKey val="0"/>
          <c:showVal val="1"/>
          <c:showCatName val="0"/>
          <c:showSerName val="0"/>
          <c:showPercent val="0"/>
          <c:showBubbleSize val="0"/>
        </c:dLbls>
        <c:axId val="84219776"/>
        <c:axId val="84234240"/>
      </c:scatterChart>
      <c:valAx>
        <c:axId val="84219776"/>
        <c:scaling>
          <c:orientation val="maxMin"/>
          <c:max val="16"/>
          <c:min val="7"/>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60"/>
          <c:min val="16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山口県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itchFamily="49" charset="-128"/>
              <a:ea typeface="ＭＳ ゴシック" pitchFamily="49" charset="-128"/>
            </a:rPr>
            <a:t>○元利償還金</a:t>
          </a:r>
        </a:p>
        <a:p>
          <a:r>
            <a:rPr kumimoji="1" lang="ja-JP" altLang="en-US" sz="1200">
              <a:latin typeface="ＭＳ ゴシック" pitchFamily="49" charset="-128"/>
              <a:ea typeface="ＭＳ ゴシック" pitchFamily="49" charset="-128"/>
            </a:rPr>
            <a:t>　臨時財政対策債の償還額は増加傾向にあるものの、県が発行を決定し、投資的経費の財源に充当する県債の発行を抑制していることから、減少傾向にある。</a:t>
          </a:r>
        </a:p>
        <a:p>
          <a:r>
            <a:rPr kumimoji="1" lang="ja-JP" altLang="en-US" sz="1200">
              <a:latin typeface="ＭＳ ゴシック" pitchFamily="49" charset="-128"/>
              <a:ea typeface="ＭＳ ゴシック" pitchFamily="49" charset="-128"/>
            </a:rPr>
            <a:t>○算入公債費等</a:t>
          </a:r>
        </a:p>
        <a:p>
          <a:r>
            <a:rPr kumimoji="1" lang="ja-JP" altLang="en-US" sz="1200">
              <a:latin typeface="ＭＳ ゴシック" pitchFamily="49" charset="-128"/>
              <a:ea typeface="ＭＳ ゴシック" pitchFamily="49" charset="-128"/>
            </a:rPr>
            <a:t>　財源対策債等の減少に伴い減少した。</a:t>
          </a:r>
        </a:p>
        <a:p>
          <a:r>
            <a:rPr kumimoji="1" lang="ja-JP" altLang="en-US" sz="1200">
              <a:latin typeface="ＭＳ ゴシック" pitchFamily="49" charset="-128"/>
              <a:ea typeface="ＭＳ ゴシック" pitchFamily="49" charset="-128"/>
            </a:rPr>
            <a:t>○実質公債費比率の分子</a:t>
          </a:r>
        </a:p>
        <a:p>
          <a:r>
            <a:rPr kumimoji="1" lang="ja-JP" altLang="en-US" sz="1200">
              <a:latin typeface="ＭＳ ゴシック" pitchFamily="49" charset="-128"/>
              <a:ea typeface="ＭＳ ゴシック" pitchFamily="49" charset="-128"/>
            </a:rPr>
            <a:t>　プライマリーバランスの黒字確保に着目し、</a:t>
          </a:r>
          <a:r>
            <a:rPr kumimoji="1" lang="en-US" altLang="ja-JP" sz="1200">
              <a:latin typeface="ＭＳ ゴシック" pitchFamily="49" charset="-128"/>
              <a:ea typeface="ＭＳ ゴシック" pitchFamily="49" charset="-128"/>
            </a:rPr>
            <a:t>30</a:t>
          </a:r>
          <a:r>
            <a:rPr kumimoji="1" lang="ja-JP" altLang="en-US" sz="1200">
              <a:latin typeface="ＭＳ ゴシック" pitchFamily="49" charset="-128"/>
              <a:ea typeface="ＭＳ ゴシック" pitchFamily="49" charset="-128"/>
            </a:rPr>
            <a:t>年債の導入による公債費の平準化効果や、県債発行を抑制することにより減少している。</a:t>
          </a:r>
        </a:p>
        <a:p>
          <a:r>
            <a:rPr kumimoji="1" lang="ja-JP" altLang="en-US" sz="1200">
              <a:latin typeface="ＭＳ ゴシック" pitchFamily="49" charset="-128"/>
              <a:ea typeface="ＭＳ ゴシック" pitchFamily="49" charset="-128"/>
            </a:rPr>
            <a:t>○今後の対応</a:t>
          </a:r>
        </a:p>
        <a:p>
          <a:r>
            <a:rPr kumimoji="1" lang="ja-JP" altLang="en-US" sz="1200">
              <a:latin typeface="ＭＳ ゴシック" pitchFamily="49" charset="-128"/>
              <a:ea typeface="ＭＳ ゴシック" pitchFamily="49" charset="-128"/>
            </a:rPr>
            <a:t>　今後も、公債費が高い水準で推移する見通しであるが、プライマリーバランスの黒字確保により、県債発行の抑制等に取り組む。</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latin typeface="ＭＳ ゴシック" pitchFamily="49" charset="-128"/>
              <a:ea typeface="ＭＳ ゴシック" pitchFamily="49" charset="-128"/>
            </a:rPr>
            <a:t>満期一括償還地方債の借入れはない</a:t>
          </a:r>
          <a:r>
            <a:rPr kumimoji="1" lang="ja-JP" altLang="en-US" sz="1000">
              <a:latin typeface="ＭＳ ゴシック" pitchFamily="49" charset="-128"/>
              <a:ea typeface="ＭＳ ゴシック" pitchFamily="49" charset="-128"/>
            </a:rPr>
            <a: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山口県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itchFamily="49" charset="-128"/>
              <a:ea typeface="ＭＳ ゴシック" pitchFamily="49" charset="-128"/>
            </a:rPr>
            <a:t>○一般会計等に係る地方債現在高</a:t>
          </a:r>
        </a:p>
        <a:p>
          <a:r>
            <a:rPr kumimoji="1" lang="ja-JP" altLang="en-US" sz="1200">
              <a:latin typeface="ＭＳ ゴシック" pitchFamily="49" charset="-128"/>
              <a:ea typeface="ＭＳ ゴシック" pitchFamily="49" charset="-128"/>
            </a:rPr>
            <a:t>　プライマリーバランスの黒字確保に着目した財政運営により、県債残高は引き続き減少している。</a:t>
          </a:r>
        </a:p>
        <a:p>
          <a:r>
            <a:rPr kumimoji="1" lang="ja-JP" altLang="en-US" sz="1200">
              <a:latin typeface="ＭＳ ゴシック" pitchFamily="49" charset="-128"/>
              <a:ea typeface="ＭＳ ゴシック" pitchFamily="49" charset="-128"/>
            </a:rPr>
            <a:t>○公営企業債等繰入見込額</a:t>
          </a:r>
        </a:p>
        <a:p>
          <a:r>
            <a:rPr kumimoji="1" lang="ja-JP" altLang="en-US" sz="1200">
              <a:latin typeface="ＭＳ ゴシック" pitchFamily="49" charset="-128"/>
              <a:ea typeface="ＭＳ ゴシック" pitchFamily="49" charset="-128"/>
            </a:rPr>
            <a:t>　公営企業の県債残高が減少したことに伴い、償還に対する繰入れも減少している。</a:t>
          </a:r>
        </a:p>
        <a:p>
          <a:r>
            <a:rPr kumimoji="1" lang="ja-JP" altLang="en-US" sz="1200">
              <a:latin typeface="ＭＳ ゴシック" pitchFamily="49" charset="-128"/>
              <a:ea typeface="ＭＳ ゴシック" pitchFamily="49" charset="-128"/>
            </a:rPr>
            <a:t>○設立法人等の負債額等負担見込額</a:t>
          </a:r>
        </a:p>
        <a:p>
          <a:r>
            <a:rPr kumimoji="1" lang="ja-JP" altLang="en-US" sz="1200">
              <a:latin typeface="ＭＳ ゴシック" pitchFamily="49" charset="-128"/>
              <a:ea typeface="ＭＳ ゴシック" pitchFamily="49" charset="-128"/>
            </a:rPr>
            <a:t>　山口県信用保証協会の補償額の増減に伴い年度間の増減があるものの、ほぼ同水準で推移している。</a:t>
          </a:r>
        </a:p>
        <a:p>
          <a:r>
            <a:rPr kumimoji="1" lang="ja-JP" altLang="en-US" sz="1200">
              <a:latin typeface="ＭＳ ゴシック" pitchFamily="49" charset="-128"/>
              <a:ea typeface="ＭＳ ゴシック" pitchFamily="49" charset="-128"/>
            </a:rPr>
            <a:t>○将来負担比率の分子</a:t>
          </a:r>
        </a:p>
        <a:p>
          <a:r>
            <a:rPr kumimoji="1" lang="ja-JP" altLang="en-US" sz="1200">
              <a:latin typeface="ＭＳ ゴシック" pitchFamily="49" charset="-128"/>
              <a:ea typeface="ＭＳ ゴシック" pitchFamily="49" charset="-128"/>
            </a:rPr>
            <a:t>　県債発行の抑制を中心に健全化に取り組んでおり、県債残高については着実に減少している。</a:t>
          </a:r>
        </a:p>
        <a:p>
          <a:r>
            <a:rPr kumimoji="1" lang="ja-JP" altLang="en-US" sz="1200">
              <a:latin typeface="ＭＳ ゴシック" pitchFamily="49" charset="-128"/>
              <a:ea typeface="ＭＳ ゴシック" pitchFamily="49" charset="-128"/>
            </a:rPr>
            <a:t>○今後の対応</a:t>
          </a:r>
        </a:p>
        <a:p>
          <a:r>
            <a:rPr kumimoji="1" lang="ja-JP" altLang="en-US" sz="1200">
              <a:latin typeface="ＭＳ ゴシック" pitchFamily="49" charset="-128"/>
              <a:ea typeface="ＭＳ ゴシック" pitchFamily="49" charset="-128"/>
            </a:rPr>
            <a:t>　早期健全化基準未満であるが、今後とも県債発行の抑制を基調として、県財政の更なる健全化に取り組んでいく。</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山口県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新型コロナウイルス感染症対策等のため財源調整用基金を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120.9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億円取り崩した一方で、決算剰余金の一部を含め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181.1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億円積み立てたことや、岩国・和木・大島地域まちづくり基金の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21.9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億円の積立等により、基金全体としては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財源調整用基金の残高について、災害等への備えとして必要な目安としている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億円以上を確保。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・岩国・和木・大島地域まちづくり基金：米軍基地の再編関連特定周辺市町村の区域内における住民の生活の利便性の向上及び産業の振興を図る。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・地域医療介護総合確保基金：効率的かつ質の高い医療提供体制と地域包括ケアシステムの構築を通じ、地域における医療・介護の総合的な確保を図る。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・岩国・和木・大島地域まちづくり基金：道路改良等の事業のために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21.9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億円を積み立てた一方、当該事業等に充当するために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億円取り崩したことによる増加。</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・地域医療介護総合確保基金：医療従事者確保等の事業のために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億円を積み立てた一方、当該事業等に充当するために</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億円取り崩したことによる増加。</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・岩国・和木・大島地域まちづくり基金：米軍基地の再編関連特定周辺市町村の区域内における住民の生活の利便性の向上及び産業の振興のための所要額を積立予定。</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・地域医療介護総合確保基金：効率的かつ質の高い医療提供体制と地域包括ケアシステムの構築を通じ、地域における医療・介護の総合的な確保を推進するための所要額を積立予定。</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新型コロナウイルス感染症対策等のため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120.9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億円取り崩した一方で、令和４年度当初予算において、経済対策を実施するための財源として活用する等、決算剰余金の一部を含め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181.1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億円積み立てたことにより増加。</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災害等への備えとして必要な目安としている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億円以上を確保。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増減なし。</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786B9FE3-ACC4-4F8E-97C0-96ADC2D9D4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A2B01C88-FB67-4727-8635-884C0FD440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3542D8C7-7353-48EF-87A0-7B16ED46FE33}"/>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94BCAD9E-640A-4A95-85EC-E61DC6DEF87A}"/>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96CDBAC8-CD00-41F7-8B30-C2C65E6049B8}"/>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B5189DAD-5B5D-47E2-9B3A-50C04965F977}"/>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山口県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BA350639-75C3-4C5E-8547-E693BD5BECD5}"/>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2F300C4C-AE66-426F-BA13-0C91A2D308BB}"/>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82BCE88E-789E-4B73-9A78-B08F3D5A9E0F}"/>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44FA0340-6F7A-4924-9295-0202844ED414}"/>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9265307C-6884-4E46-976D-B1DFFFD5FD8E}"/>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8727DFEC-BD09-4E24-8AD3-6FEF3C28F899}"/>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1,340,458
1,324,819
6,112.55
773,936,649
735,504,502
27,435,007
387,586,051
1,190,363,949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D43A9C59-B9EC-482A-95FF-3195D2366A2F}"/>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93B80543-2667-4BC2-9FA7-AC38A96AEFD6}"/>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1F2553D7-F128-45D4-B38D-3D67365C9B28}"/>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8.4
181.1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C494736C-538A-4A1D-831D-53CA17B2FB02}"/>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6A901256-3CF0-4F6B-AE4E-F3E496676476}"/>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8AA048E2-664A-4AB6-8604-EAD4FD3D3A0D}"/>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4CC1D531-26A9-4A23-B972-770B7DB6C6CD}"/>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A7380E4F-82C2-4AE9-9EC5-C1DC727E10C5}"/>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5B885BD9-5A33-4C45-B134-1DCF30705B8E}"/>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59AC50A3-B952-4C44-90AD-0C2A6D0BE4B1}"/>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763BA158-A0BA-4950-8F43-70393886CF48}"/>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2D852684-4BA2-40FE-A9CD-78D913435EFF}"/>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B9B593F9-8D6A-435D-A2A0-F4080F89C68C}"/>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1DCA3C06-417A-4AFB-9763-109DD08DCA41}"/>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9983A293-5926-46A8-979F-073C75D41A5C}"/>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55D8C7FC-5017-4829-BCCB-5D326F89D105}"/>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1B0754A0-9E6B-40C1-BC6C-4B9B85811BE7}"/>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31594863-3941-44DF-8D45-7A053B9794E8}"/>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954E0A67-7262-4C68-B983-9F6DCE74DFCF}"/>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80AB5E83-DC6D-42C8-BBFE-3E5077AD64A0}"/>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90AA2E12-2B43-4237-9125-601EFF72B302}"/>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3D8B0FC9-CFC1-4D47-8F30-94CE6A907A8C}"/>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C1F3AEB3-4852-454A-A5A1-D524F2CFE894}"/>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A1DC7297-95EF-44B9-BC5B-3C5507A06E7C}"/>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664E1403-000A-4549-9541-FBA63B8528F2}"/>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A07AD151-990D-46A2-8C98-6624113152C3}"/>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[ 54.1</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4BF2740D-9CE3-46CC-BFED-C31DEC325A11}"/>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601C04EB-6633-40BC-9D7A-E331E49200C1}"/>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D3190D07-D1E4-4B00-B73C-83FCEB9C9BAE}"/>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E11B315D-42B6-496D-8DF0-D65496B5BEB5}"/>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80FEB261-EBF5-4B2B-96BE-F2945280B49C}"/>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6368F4BA-0D9A-4347-9664-996626603CBC}"/>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A97232C3-6D13-4ABB-86CB-24F4C77BB349}"/>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D3C6A0D5-1E33-42B7-BC80-FA43B68FBD44}"/>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有形固定資産減価償却率は上昇傾向にあるが、平成</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26</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年度に策定した公共施設等マネジメント基本方針に基づき、公共施設等の統合や除却等を進めており、類似団体と比較して低い水準にある。</a:t>
          </a:r>
          <a:endParaRPr kumimoji="0"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2DBA9C7F-837D-457E-AB2B-EC6C1C171978}"/>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471056B3-7FF1-4313-8597-CA9F946401BD}"/>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35AD827B-16B4-414D-B349-0377E469E003}"/>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83B34752-0AB1-4101-ADAD-F1EE2E238118}"/>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59FD0B72-73C8-437C-A9F9-0BD6D822A467}"/>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FB29A43E-3DCF-4E2E-AC9F-4DFA79B69855}"/>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BAC9BED7-1C35-497F-80FD-5BA47CF6F558}"/>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FBCA6E4A-F981-48E7-A640-CD11E69B0A7A}"/>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79E2358B-5A32-4603-AC11-981F0DF61762}"/>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21308AB0-6FEF-4799-99DD-CFD1F80D6C82}"/>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270F2A4B-F897-4E9E-AD11-B2E0626FDCCD}"/>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0DBE9B4D-59BC-440E-81D1-0DAE0B4119E4}"/>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41DC2E27-845F-424D-85A2-C29D9888A567}"/>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33898A1D-7908-49DA-A24E-2CE4FF29CC64}"/>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E07C86AF-2A30-4C2C-9B23-8C59F88311B2}"/>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E7728DAD-DD6D-4A83-AAAE-4302E8FFB2EA}"/>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106468</xdr:rowOff>
    </xdr:from>
    <xdr:to>
      <xdr:col>23</xdr:col>
      <xdr:colOff>85090</xdr:colOff>
      <xdr:row>33</xdr:row>
      <xdr:rowOff>70908</xdr:rowOff>
    </xdr:to>
    <xdr:cxnSp macro="">
      <xdr:nvCxnSpPr>
        <xdr:cNvPr id="64" name="直線コネクタ 63">
          <a:extLst>
            <a:ext uri="{FF2B5EF4-FFF2-40B4-BE49-F238E27FC236}">
              <a16:creationId xmlns:a16="http://schemas.microsoft.com/office/drawing/2014/main" id="{AB513A0A-6C69-457C-BEF9-007E66628348}"/>
            </a:ext>
          </a:extLst>
        </xdr:cNvPr>
        <xdr:cNvCxnSpPr/>
      </xdr:nvCxnSpPr>
      <xdr:spPr>
        <a:xfrm flipV="1">
          <a:off x="4306570" y="4475268"/>
          <a:ext cx="1270" cy="9359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74735</xdr:rowOff>
    </xdr:from>
    <xdr:ext cx="405111" cy="259045"/>
    <xdr:sp macro="" textlink="">
      <xdr:nvSpPr>
        <xdr:cNvPr id="65" name="有形固定資産減価償却率最小値テキスト">
          <a:extLst>
            <a:ext uri="{FF2B5EF4-FFF2-40B4-BE49-F238E27FC236}">
              <a16:creationId xmlns:a16="http://schemas.microsoft.com/office/drawing/2014/main" id="{2E158514-86C6-478F-8505-CAC387DEDE40}"/>
            </a:ext>
          </a:extLst>
        </xdr:cNvPr>
        <xdr:cNvSpPr txBox="1"/>
      </xdr:nvSpPr>
      <xdr:spPr>
        <a:xfrm>
          <a:off x="4359275" y="54182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70908</xdr:rowOff>
    </xdr:from>
    <xdr:to>
      <xdr:col>23</xdr:col>
      <xdr:colOff>174625</xdr:colOff>
      <xdr:row>33</xdr:row>
      <xdr:rowOff>70908</xdr:rowOff>
    </xdr:to>
    <xdr:cxnSp macro="">
      <xdr:nvCxnSpPr>
        <xdr:cNvPr id="66" name="直線コネクタ 65">
          <a:extLst>
            <a:ext uri="{FF2B5EF4-FFF2-40B4-BE49-F238E27FC236}">
              <a16:creationId xmlns:a16="http://schemas.microsoft.com/office/drawing/2014/main" id="{176DB109-88FC-44F0-A974-B9CBBD71BCBA}"/>
            </a:ext>
          </a:extLst>
        </xdr:cNvPr>
        <xdr:cNvCxnSpPr/>
      </xdr:nvCxnSpPr>
      <xdr:spPr>
        <a:xfrm>
          <a:off x="4216400" y="5411258"/>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53145</xdr:rowOff>
    </xdr:from>
    <xdr:ext cx="405111" cy="259045"/>
    <xdr:sp macro="" textlink="">
      <xdr:nvSpPr>
        <xdr:cNvPr id="67" name="有形固定資産減価償却率最大値テキスト">
          <a:extLst>
            <a:ext uri="{FF2B5EF4-FFF2-40B4-BE49-F238E27FC236}">
              <a16:creationId xmlns:a16="http://schemas.microsoft.com/office/drawing/2014/main" id="{F0AE8D4B-349C-4ABA-AA82-324928CEA323}"/>
            </a:ext>
          </a:extLst>
        </xdr:cNvPr>
        <xdr:cNvSpPr txBox="1"/>
      </xdr:nvSpPr>
      <xdr:spPr>
        <a:xfrm>
          <a:off x="4359275" y="42600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106468</xdr:rowOff>
    </xdr:from>
    <xdr:to>
      <xdr:col>23</xdr:col>
      <xdr:colOff>174625</xdr:colOff>
      <xdr:row>27</xdr:row>
      <xdr:rowOff>106468</xdr:rowOff>
    </xdr:to>
    <xdr:cxnSp macro="">
      <xdr:nvCxnSpPr>
        <xdr:cNvPr id="68" name="直線コネクタ 67">
          <a:extLst>
            <a:ext uri="{FF2B5EF4-FFF2-40B4-BE49-F238E27FC236}">
              <a16:creationId xmlns:a16="http://schemas.microsoft.com/office/drawing/2014/main" id="{3E16228B-2FA9-4477-BB5E-96FD933E2872}"/>
            </a:ext>
          </a:extLst>
        </xdr:cNvPr>
        <xdr:cNvCxnSpPr/>
      </xdr:nvCxnSpPr>
      <xdr:spPr>
        <a:xfrm>
          <a:off x="4216400" y="4475268"/>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30709</xdr:rowOff>
    </xdr:from>
    <xdr:ext cx="405111" cy="259045"/>
    <xdr:sp macro="" textlink="">
      <xdr:nvSpPr>
        <xdr:cNvPr id="69" name="有形固定資産減価償却率平均値テキスト">
          <a:extLst>
            <a:ext uri="{FF2B5EF4-FFF2-40B4-BE49-F238E27FC236}">
              <a16:creationId xmlns:a16="http://schemas.microsoft.com/office/drawing/2014/main" id="{6E728C4D-0C03-4731-9652-1F6AEEBBB581}"/>
            </a:ext>
          </a:extLst>
        </xdr:cNvPr>
        <xdr:cNvSpPr txBox="1"/>
      </xdr:nvSpPr>
      <xdr:spPr>
        <a:xfrm>
          <a:off x="4359275" y="488528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52282</xdr:rowOff>
    </xdr:from>
    <xdr:to>
      <xdr:col>23</xdr:col>
      <xdr:colOff>136525</xdr:colOff>
      <xdr:row>30</xdr:row>
      <xdr:rowOff>153882</xdr:rowOff>
    </xdr:to>
    <xdr:sp macro="" textlink="">
      <xdr:nvSpPr>
        <xdr:cNvPr id="70" name="フローチャート: 判断 69">
          <a:extLst>
            <a:ext uri="{FF2B5EF4-FFF2-40B4-BE49-F238E27FC236}">
              <a16:creationId xmlns:a16="http://schemas.microsoft.com/office/drawing/2014/main" id="{757122AB-D3B7-4362-B8C9-68F826175FAC}"/>
            </a:ext>
          </a:extLst>
        </xdr:cNvPr>
        <xdr:cNvSpPr/>
      </xdr:nvSpPr>
      <xdr:spPr>
        <a:xfrm>
          <a:off x="4254500" y="490685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133773</xdr:rowOff>
    </xdr:from>
    <xdr:to>
      <xdr:col>19</xdr:col>
      <xdr:colOff>187325</xdr:colOff>
      <xdr:row>30</xdr:row>
      <xdr:rowOff>63923</xdr:rowOff>
    </xdr:to>
    <xdr:sp macro="" textlink="">
      <xdr:nvSpPr>
        <xdr:cNvPr id="71" name="フローチャート: 判断 70">
          <a:extLst>
            <a:ext uri="{FF2B5EF4-FFF2-40B4-BE49-F238E27FC236}">
              <a16:creationId xmlns:a16="http://schemas.microsoft.com/office/drawing/2014/main" id="{96FFBC92-D29D-4CE5-A5F2-5935C9818736}"/>
            </a:ext>
          </a:extLst>
        </xdr:cNvPr>
        <xdr:cNvSpPr/>
      </xdr:nvSpPr>
      <xdr:spPr>
        <a:xfrm>
          <a:off x="3616325" y="482959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86995</xdr:rowOff>
    </xdr:from>
    <xdr:to>
      <xdr:col>15</xdr:col>
      <xdr:colOff>187325</xdr:colOff>
      <xdr:row>30</xdr:row>
      <xdr:rowOff>17145</xdr:rowOff>
    </xdr:to>
    <xdr:sp macro="" textlink="">
      <xdr:nvSpPr>
        <xdr:cNvPr id="72" name="フローチャート: 判断 71">
          <a:extLst>
            <a:ext uri="{FF2B5EF4-FFF2-40B4-BE49-F238E27FC236}">
              <a16:creationId xmlns:a16="http://schemas.microsoft.com/office/drawing/2014/main" id="{3B170E5E-DEDD-4216-845A-2D8C2EAB64BE}"/>
            </a:ext>
          </a:extLst>
        </xdr:cNvPr>
        <xdr:cNvSpPr/>
      </xdr:nvSpPr>
      <xdr:spPr>
        <a:xfrm>
          <a:off x="2930525" y="47796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51012</xdr:rowOff>
    </xdr:from>
    <xdr:to>
      <xdr:col>11</xdr:col>
      <xdr:colOff>187325</xdr:colOff>
      <xdr:row>29</xdr:row>
      <xdr:rowOff>152612</xdr:rowOff>
    </xdr:to>
    <xdr:sp macro="" textlink="">
      <xdr:nvSpPr>
        <xdr:cNvPr id="73" name="フローチャート: 判断 72">
          <a:extLst>
            <a:ext uri="{FF2B5EF4-FFF2-40B4-BE49-F238E27FC236}">
              <a16:creationId xmlns:a16="http://schemas.microsoft.com/office/drawing/2014/main" id="{48C76C25-327D-4906-AD70-51DF2D0A571B}"/>
            </a:ext>
          </a:extLst>
        </xdr:cNvPr>
        <xdr:cNvSpPr/>
      </xdr:nvSpPr>
      <xdr:spPr>
        <a:xfrm>
          <a:off x="2244725" y="474366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635</xdr:rowOff>
    </xdr:from>
    <xdr:to>
      <xdr:col>7</xdr:col>
      <xdr:colOff>187325</xdr:colOff>
      <xdr:row>29</xdr:row>
      <xdr:rowOff>102235</xdr:rowOff>
    </xdr:to>
    <xdr:sp macro="" textlink="">
      <xdr:nvSpPr>
        <xdr:cNvPr id="74" name="フローチャート: 判断 73">
          <a:extLst>
            <a:ext uri="{FF2B5EF4-FFF2-40B4-BE49-F238E27FC236}">
              <a16:creationId xmlns:a16="http://schemas.microsoft.com/office/drawing/2014/main" id="{978FFF3B-1A4F-4D1B-B705-4454DD2C84B3}"/>
            </a:ext>
          </a:extLst>
        </xdr:cNvPr>
        <xdr:cNvSpPr/>
      </xdr:nvSpPr>
      <xdr:spPr>
        <a:xfrm>
          <a:off x="1558925" y="469646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4CD6E788-C0CF-4A6D-BB94-9CFAEC0C84C0}"/>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29F1353C-6EEF-4C81-8237-5493442B543E}"/>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6929B603-FF7F-4F9C-AB0D-EF0177C7087D}"/>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FF9483FC-0365-4C50-9F0E-D2B17A8E54FA}"/>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6916B898-E677-4F09-918B-F5D92B5234FB}"/>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25823</xdr:rowOff>
    </xdr:from>
    <xdr:to>
      <xdr:col>23</xdr:col>
      <xdr:colOff>136525</xdr:colOff>
      <xdr:row>29</xdr:row>
      <xdr:rowOff>127423</xdr:rowOff>
    </xdr:to>
    <xdr:sp macro="" textlink="">
      <xdr:nvSpPr>
        <xdr:cNvPr id="80" name="楕円 79">
          <a:extLst>
            <a:ext uri="{FF2B5EF4-FFF2-40B4-BE49-F238E27FC236}">
              <a16:creationId xmlns:a16="http://schemas.microsoft.com/office/drawing/2014/main" id="{EF5FF8AA-6C38-4E74-A62B-827BF3A89A5A}"/>
            </a:ext>
          </a:extLst>
        </xdr:cNvPr>
        <xdr:cNvSpPr/>
      </xdr:nvSpPr>
      <xdr:spPr>
        <a:xfrm>
          <a:off x="4254500" y="472482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48700</xdr:rowOff>
    </xdr:from>
    <xdr:ext cx="405111" cy="259045"/>
    <xdr:sp macro="" textlink="">
      <xdr:nvSpPr>
        <xdr:cNvPr id="81" name="有形固定資産減価償却率該当値テキスト">
          <a:extLst>
            <a:ext uri="{FF2B5EF4-FFF2-40B4-BE49-F238E27FC236}">
              <a16:creationId xmlns:a16="http://schemas.microsoft.com/office/drawing/2014/main" id="{F3332FAD-38C7-467D-BEFE-F09EB9FBBDFA}"/>
            </a:ext>
          </a:extLst>
        </xdr:cNvPr>
        <xdr:cNvSpPr txBox="1"/>
      </xdr:nvSpPr>
      <xdr:spPr>
        <a:xfrm>
          <a:off x="4359275" y="45794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28</xdr:row>
      <xdr:rowOff>146897</xdr:rowOff>
    </xdr:from>
    <xdr:to>
      <xdr:col>19</xdr:col>
      <xdr:colOff>187325</xdr:colOff>
      <xdr:row>29</xdr:row>
      <xdr:rowOff>77047</xdr:rowOff>
    </xdr:to>
    <xdr:sp macro="" textlink="">
      <xdr:nvSpPr>
        <xdr:cNvPr id="82" name="楕円 81">
          <a:extLst>
            <a:ext uri="{FF2B5EF4-FFF2-40B4-BE49-F238E27FC236}">
              <a16:creationId xmlns:a16="http://schemas.microsoft.com/office/drawing/2014/main" id="{A7BA802E-094F-4229-BF31-870833BD8D0D}"/>
            </a:ext>
          </a:extLst>
        </xdr:cNvPr>
        <xdr:cNvSpPr/>
      </xdr:nvSpPr>
      <xdr:spPr>
        <a:xfrm>
          <a:off x="3616325" y="467762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26247</xdr:rowOff>
    </xdr:from>
    <xdr:to>
      <xdr:col>23</xdr:col>
      <xdr:colOff>85725</xdr:colOff>
      <xdr:row>29</xdr:row>
      <xdr:rowOff>76623</xdr:rowOff>
    </xdr:to>
    <xdr:cxnSp macro="">
      <xdr:nvCxnSpPr>
        <xdr:cNvPr id="83" name="直線コネクタ 82">
          <a:extLst>
            <a:ext uri="{FF2B5EF4-FFF2-40B4-BE49-F238E27FC236}">
              <a16:creationId xmlns:a16="http://schemas.microsoft.com/office/drawing/2014/main" id="{162C4279-A96D-4FD2-8A32-3EEBBE3D2452}"/>
            </a:ext>
          </a:extLst>
        </xdr:cNvPr>
        <xdr:cNvCxnSpPr/>
      </xdr:nvCxnSpPr>
      <xdr:spPr>
        <a:xfrm>
          <a:off x="3673475" y="4725247"/>
          <a:ext cx="628650" cy="472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28</xdr:row>
      <xdr:rowOff>96520</xdr:rowOff>
    </xdr:from>
    <xdr:to>
      <xdr:col>15</xdr:col>
      <xdr:colOff>187325</xdr:colOff>
      <xdr:row>29</xdr:row>
      <xdr:rowOff>26670</xdr:rowOff>
    </xdr:to>
    <xdr:sp macro="" textlink="">
      <xdr:nvSpPr>
        <xdr:cNvPr id="84" name="楕円 83">
          <a:extLst>
            <a:ext uri="{FF2B5EF4-FFF2-40B4-BE49-F238E27FC236}">
              <a16:creationId xmlns:a16="http://schemas.microsoft.com/office/drawing/2014/main" id="{3B036A93-DD7A-4DBC-A760-1D3C1215865E}"/>
            </a:ext>
          </a:extLst>
        </xdr:cNvPr>
        <xdr:cNvSpPr/>
      </xdr:nvSpPr>
      <xdr:spPr>
        <a:xfrm>
          <a:off x="2930525" y="46304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28</xdr:row>
      <xdr:rowOff>147320</xdr:rowOff>
    </xdr:from>
    <xdr:to>
      <xdr:col>19</xdr:col>
      <xdr:colOff>136525</xdr:colOff>
      <xdr:row>29</xdr:row>
      <xdr:rowOff>26247</xdr:rowOff>
    </xdr:to>
    <xdr:cxnSp macro="">
      <xdr:nvCxnSpPr>
        <xdr:cNvPr id="85" name="直線コネクタ 84">
          <a:extLst>
            <a:ext uri="{FF2B5EF4-FFF2-40B4-BE49-F238E27FC236}">
              <a16:creationId xmlns:a16="http://schemas.microsoft.com/office/drawing/2014/main" id="{CBE67E7C-2258-4EE4-A649-A3EA5000CD45}"/>
            </a:ext>
          </a:extLst>
        </xdr:cNvPr>
        <xdr:cNvCxnSpPr/>
      </xdr:nvCxnSpPr>
      <xdr:spPr>
        <a:xfrm>
          <a:off x="2987675" y="4678045"/>
          <a:ext cx="685800" cy="472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28</xdr:row>
      <xdr:rowOff>46143</xdr:rowOff>
    </xdr:from>
    <xdr:to>
      <xdr:col>11</xdr:col>
      <xdr:colOff>187325</xdr:colOff>
      <xdr:row>28</xdr:row>
      <xdr:rowOff>147743</xdr:rowOff>
    </xdr:to>
    <xdr:sp macro="" textlink="">
      <xdr:nvSpPr>
        <xdr:cNvPr id="86" name="楕円 85">
          <a:extLst>
            <a:ext uri="{FF2B5EF4-FFF2-40B4-BE49-F238E27FC236}">
              <a16:creationId xmlns:a16="http://schemas.microsoft.com/office/drawing/2014/main" id="{39545443-B336-4FDE-8881-7630047E9547}"/>
            </a:ext>
          </a:extLst>
        </xdr:cNvPr>
        <xdr:cNvSpPr/>
      </xdr:nvSpPr>
      <xdr:spPr>
        <a:xfrm>
          <a:off x="2244725" y="45832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28</xdr:row>
      <xdr:rowOff>96943</xdr:rowOff>
    </xdr:from>
    <xdr:to>
      <xdr:col>15</xdr:col>
      <xdr:colOff>136525</xdr:colOff>
      <xdr:row>28</xdr:row>
      <xdr:rowOff>147320</xdr:rowOff>
    </xdr:to>
    <xdr:cxnSp macro="">
      <xdr:nvCxnSpPr>
        <xdr:cNvPr id="87" name="直線コネクタ 86">
          <a:extLst>
            <a:ext uri="{FF2B5EF4-FFF2-40B4-BE49-F238E27FC236}">
              <a16:creationId xmlns:a16="http://schemas.microsoft.com/office/drawing/2014/main" id="{49D672C0-3E6B-4D21-A5A8-6C4D728214A1}"/>
            </a:ext>
          </a:extLst>
        </xdr:cNvPr>
        <xdr:cNvCxnSpPr/>
      </xdr:nvCxnSpPr>
      <xdr:spPr>
        <a:xfrm>
          <a:off x="2301875" y="4630843"/>
          <a:ext cx="685800" cy="472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27</xdr:row>
      <xdr:rowOff>160020</xdr:rowOff>
    </xdr:from>
    <xdr:to>
      <xdr:col>7</xdr:col>
      <xdr:colOff>187325</xdr:colOff>
      <xdr:row>28</xdr:row>
      <xdr:rowOff>90170</xdr:rowOff>
    </xdr:to>
    <xdr:sp macro="" textlink="">
      <xdr:nvSpPr>
        <xdr:cNvPr id="88" name="楕円 87">
          <a:extLst>
            <a:ext uri="{FF2B5EF4-FFF2-40B4-BE49-F238E27FC236}">
              <a16:creationId xmlns:a16="http://schemas.microsoft.com/office/drawing/2014/main" id="{E1F3EE2A-3C07-42A0-81F4-5F35085BEE48}"/>
            </a:ext>
          </a:extLst>
        </xdr:cNvPr>
        <xdr:cNvSpPr/>
      </xdr:nvSpPr>
      <xdr:spPr>
        <a:xfrm>
          <a:off x="1558925" y="453517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28</xdr:row>
      <xdr:rowOff>39370</xdr:rowOff>
    </xdr:from>
    <xdr:to>
      <xdr:col>11</xdr:col>
      <xdr:colOff>136525</xdr:colOff>
      <xdr:row>28</xdr:row>
      <xdr:rowOff>96943</xdr:rowOff>
    </xdr:to>
    <xdr:cxnSp macro="">
      <xdr:nvCxnSpPr>
        <xdr:cNvPr id="89" name="直線コネクタ 88">
          <a:extLst>
            <a:ext uri="{FF2B5EF4-FFF2-40B4-BE49-F238E27FC236}">
              <a16:creationId xmlns:a16="http://schemas.microsoft.com/office/drawing/2014/main" id="{079380A8-6275-4AF1-9B5E-23815801667A}"/>
            </a:ext>
          </a:extLst>
        </xdr:cNvPr>
        <xdr:cNvCxnSpPr/>
      </xdr:nvCxnSpPr>
      <xdr:spPr>
        <a:xfrm>
          <a:off x="1616075" y="4573270"/>
          <a:ext cx="685800" cy="57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55050</xdr:rowOff>
    </xdr:from>
    <xdr:ext cx="405111" cy="259045"/>
    <xdr:sp macro="" textlink="">
      <xdr:nvSpPr>
        <xdr:cNvPr id="90" name="n_1aveValue有形固定資産減価償却率">
          <a:extLst>
            <a:ext uri="{FF2B5EF4-FFF2-40B4-BE49-F238E27FC236}">
              <a16:creationId xmlns:a16="http://schemas.microsoft.com/office/drawing/2014/main" id="{EA9543F7-6B20-456E-8B03-0C0351DF3EFB}"/>
            </a:ext>
          </a:extLst>
        </xdr:cNvPr>
        <xdr:cNvSpPr txBox="1"/>
      </xdr:nvSpPr>
      <xdr:spPr>
        <a:xfrm>
          <a:off x="3474094" y="49128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8272</xdr:rowOff>
    </xdr:from>
    <xdr:ext cx="405111" cy="259045"/>
    <xdr:sp macro="" textlink="">
      <xdr:nvSpPr>
        <xdr:cNvPr id="91" name="n_2aveValue有形固定資産減価償却率">
          <a:extLst>
            <a:ext uri="{FF2B5EF4-FFF2-40B4-BE49-F238E27FC236}">
              <a16:creationId xmlns:a16="http://schemas.microsoft.com/office/drawing/2014/main" id="{D7AC2BAC-4985-4721-9C64-95FA602104B6}"/>
            </a:ext>
          </a:extLst>
        </xdr:cNvPr>
        <xdr:cNvSpPr txBox="1"/>
      </xdr:nvSpPr>
      <xdr:spPr>
        <a:xfrm>
          <a:off x="2797819" y="4869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143739</xdr:rowOff>
    </xdr:from>
    <xdr:ext cx="405111" cy="259045"/>
    <xdr:sp macro="" textlink="">
      <xdr:nvSpPr>
        <xdr:cNvPr id="92" name="n_3aveValue有形固定資産減価償却率">
          <a:extLst>
            <a:ext uri="{FF2B5EF4-FFF2-40B4-BE49-F238E27FC236}">
              <a16:creationId xmlns:a16="http://schemas.microsoft.com/office/drawing/2014/main" id="{3B369006-334B-4E67-9DBB-FED63B31AE80}"/>
            </a:ext>
          </a:extLst>
        </xdr:cNvPr>
        <xdr:cNvSpPr txBox="1"/>
      </xdr:nvSpPr>
      <xdr:spPr>
        <a:xfrm>
          <a:off x="2112019" y="48363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93362</xdr:rowOff>
    </xdr:from>
    <xdr:ext cx="405111" cy="259045"/>
    <xdr:sp macro="" textlink="">
      <xdr:nvSpPr>
        <xdr:cNvPr id="93" name="n_4aveValue有形固定資産減価償却率">
          <a:extLst>
            <a:ext uri="{FF2B5EF4-FFF2-40B4-BE49-F238E27FC236}">
              <a16:creationId xmlns:a16="http://schemas.microsoft.com/office/drawing/2014/main" id="{39BE9C96-FCF3-493A-8AE6-3948B6A88AD8}"/>
            </a:ext>
          </a:extLst>
        </xdr:cNvPr>
        <xdr:cNvSpPr txBox="1"/>
      </xdr:nvSpPr>
      <xdr:spPr>
        <a:xfrm>
          <a:off x="1426219" y="47891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93574</xdr:rowOff>
    </xdr:from>
    <xdr:ext cx="405111" cy="259045"/>
    <xdr:sp macro="" textlink="">
      <xdr:nvSpPr>
        <xdr:cNvPr id="94" name="n_1mainValue有形固定資産減価償却率">
          <a:extLst>
            <a:ext uri="{FF2B5EF4-FFF2-40B4-BE49-F238E27FC236}">
              <a16:creationId xmlns:a16="http://schemas.microsoft.com/office/drawing/2014/main" id="{BFD52A99-9D6C-4EBF-927A-4415F3704113}"/>
            </a:ext>
          </a:extLst>
        </xdr:cNvPr>
        <xdr:cNvSpPr txBox="1"/>
      </xdr:nvSpPr>
      <xdr:spPr>
        <a:xfrm>
          <a:off x="3474094" y="44655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43197</xdr:rowOff>
    </xdr:from>
    <xdr:ext cx="405111" cy="259045"/>
    <xdr:sp macro="" textlink="">
      <xdr:nvSpPr>
        <xdr:cNvPr id="95" name="n_2mainValue有形固定資産減価償却率">
          <a:extLst>
            <a:ext uri="{FF2B5EF4-FFF2-40B4-BE49-F238E27FC236}">
              <a16:creationId xmlns:a16="http://schemas.microsoft.com/office/drawing/2014/main" id="{BC8124A5-D7CF-41CC-85CF-F2A46F180FEC}"/>
            </a:ext>
          </a:extLst>
        </xdr:cNvPr>
        <xdr:cNvSpPr txBox="1"/>
      </xdr:nvSpPr>
      <xdr:spPr>
        <a:xfrm>
          <a:off x="2797819" y="4418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164270</xdr:rowOff>
    </xdr:from>
    <xdr:ext cx="405111" cy="259045"/>
    <xdr:sp macro="" textlink="">
      <xdr:nvSpPr>
        <xdr:cNvPr id="96" name="n_3mainValue有形固定資産減価償却率">
          <a:extLst>
            <a:ext uri="{FF2B5EF4-FFF2-40B4-BE49-F238E27FC236}">
              <a16:creationId xmlns:a16="http://schemas.microsoft.com/office/drawing/2014/main" id="{CD5B723D-8D27-448D-9F55-956615973046}"/>
            </a:ext>
          </a:extLst>
        </xdr:cNvPr>
        <xdr:cNvSpPr txBox="1"/>
      </xdr:nvSpPr>
      <xdr:spPr>
        <a:xfrm>
          <a:off x="2112019" y="43711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26</xdr:row>
      <xdr:rowOff>106697</xdr:rowOff>
    </xdr:from>
    <xdr:ext cx="405111" cy="259045"/>
    <xdr:sp macro="" textlink="">
      <xdr:nvSpPr>
        <xdr:cNvPr id="97" name="n_4mainValue有形固定資産減価償却率">
          <a:extLst>
            <a:ext uri="{FF2B5EF4-FFF2-40B4-BE49-F238E27FC236}">
              <a16:creationId xmlns:a16="http://schemas.microsoft.com/office/drawing/2014/main" id="{85FCEED7-F36C-4E4A-8A78-A0055B2EDA40}"/>
            </a:ext>
          </a:extLst>
        </xdr:cNvPr>
        <xdr:cNvSpPr txBox="1"/>
      </xdr:nvSpPr>
      <xdr:spPr>
        <a:xfrm>
          <a:off x="1426219" y="43135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D014EC85-1E88-4FC1-8E17-7A089C0BB7B5}"/>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3F1BA260-0E14-4464-9AAC-5D7A71689D91}"/>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0" name="正方形/長方形 99">
          <a:extLst>
            <a:ext uri="{FF2B5EF4-FFF2-40B4-BE49-F238E27FC236}">
              <a16:creationId xmlns:a16="http://schemas.microsoft.com/office/drawing/2014/main" id="{7A387043-1B7E-4F58-83D9-EEEDE21B3567}"/>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[ 782.9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C6FF2002-88BF-4F6D-A458-FD8197A84BE2}"/>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8E118896-505B-4A49-8805-A85AAF697A6D}"/>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4601E2AB-E6ED-4091-B350-6885F27B5136}"/>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4C1D8D0C-43AC-4460-893A-E7CE6B979FE8}"/>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7BA069AD-4CB1-45FC-9773-178CBB1EB64A}"/>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61C8F120-58F7-4924-A3CB-718450455A71}"/>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208666AC-4B66-461E-A838-ECBA983F1A6D}"/>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124DC12D-F895-4E02-887B-32340937FEEB}"/>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プライマリーバランスに着目した県債の発行抑制や、職員数の減等に</a:t>
          </a:r>
          <a:r>
            <a:rPr kumimoji="1" lang="ja-JP" altLang="en-US"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伴</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う退職手当見込み額の減により、将来負担額が減少しており、債務償還比率は類似団体と比較して低い水準にある。</a:t>
          </a:r>
          <a:endParaRPr kumimoji="0"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　</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今後も公共投資等に係る事業の重点化や平準化を進め、県債の新規発行抑制等による県債残高の縮減により、県の将来的な財政負担の軽減を図る。</a:t>
          </a:r>
          <a:endParaRPr kumimoji="0"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B7C59C7E-D020-4FA4-B879-DC662DA4367D}"/>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A81C4512-2205-4BCF-B739-72CB52C98436}"/>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030EADBE-EB16-4417-815A-A95B0EA28F13}"/>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2" name="直線コネクタ 111">
          <a:extLst>
            <a:ext uri="{FF2B5EF4-FFF2-40B4-BE49-F238E27FC236}">
              <a16:creationId xmlns:a16="http://schemas.microsoft.com/office/drawing/2014/main" id="{7703F892-9D16-4C10-9ED2-CB91355291E9}"/>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3" name="テキスト ボックス 112">
          <a:extLst>
            <a:ext uri="{FF2B5EF4-FFF2-40B4-BE49-F238E27FC236}">
              <a16:creationId xmlns:a16="http://schemas.microsoft.com/office/drawing/2014/main" id="{C695A784-0C0B-4605-A0B2-DDE96E757012}"/>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4" name="直線コネクタ 113">
          <a:extLst>
            <a:ext uri="{FF2B5EF4-FFF2-40B4-BE49-F238E27FC236}">
              <a16:creationId xmlns:a16="http://schemas.microsoft.com/office/drawing/2014/main" id="{AF5F1577-0A92-4882-B3F3-950DA318143C}"/>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5" name="テキスト ボックス 114">
          <a:extLst>
            <a:ext uri="{FF2B5EF4-FFF2-40B4-BE49-F238E27FC236}">
              <a16:creationId xmlns:a16="http://schemas.microsoft.com/office/drawing/2014/main" id="{0CFB5815-DE03-43B2-AB3D-42468214884B}"/>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6" name="直線コネクタ 115">
          <a:extLst>
            <a:ext uri="{FF2B5EF4-FFF2-40B4-BE49-F238E27FC236}">
              <a16:creationId xmlns:a16="http://schemas.microsoft.com/office/drawing/2014/main" id="{A8057759-7937-4DCD-AC0B-31A138FBF9D3}"/>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7" name="テキスト ボックス 116">
          <a:extLst>
            <a:ext uri="{FF2B5EF4-FFF2-40B4-BE49-F238E27FC236}">
              <a16:creationId xmlns:a16="http://schemas.microsoft.com/office/drawing/2014/main" id="{55AAEF04-A7F6-4866-B75D-28434733D6CE}"/>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8" name="直線コネクタ 117">
          <a:extLst>
            <a:ext uri="{FF2B5EF4-FFF2-40B4-BE49-F238E27FC236}">
              <a16:creationId xmlns:a16="http://schemas.microsoft.com/office/drawing/2014/main" id="{102D9BBF-EA92-416B-BA21-CD38F313F029}"/>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28</xdr:row>
      <xdr:rowOff>6741</xdr:rowOff>
    </xdr:from>
    <xdr:ext cx="410689" cy="225703"/>
    <xdr:sp macro="" textlink="">
      <xdr:nvSpPr>
        <xdr:cNvPr id="119" name="テキスト ボックス 118">
          <a:extLst>
            <a:ext uri="{FF2B5EF4-FFF2-40B4-BE49-F238E27FC236}">
              <a16:creationId xmlns:a16="http://schemas.microsoft.com/office/drawing/2014/main" id="{E798C664-F505-4888-9168-692701AC4E6B}"/>
            </a:ext>
          </a:extLst>
        </xdr:cNvPr>
        <xdr:cNvSpPr txBox="1"/>
      </xdr:nvSpPr>
      <xdr:spPr>
        <a:xfrm>
          <a:off x="9762011" y="454381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20" name="直線コネクタ 119">
          <a:extLst>
            <a:ext uri="{FF2B5EF4-FFF2-40B4-BE49-F238E27FC236}">
              <a16:creationId xmlns:a16="http://schemas.microsoft.com/office/drawing/2014/main" id="{320ABEAD-2CCB-4E7F-A4F8-A8DD6E4EBDE5}"/>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161257</xdr:rowOff>
    </xdr:from>
    <xdr:ext cx="410689" cy="225703"/>
    <xdr:sp macro="" textlink="">
      <xdr:nvSpPr>
        <xdr:cNvPr id="121" name="テキスト ボックス 120">
          <a:extLst>
            <a:ext uri="{FF2B5EF4-FFF2-40B4-BE49-F238E27FC236}">
              <a16:creationId xmlns:a16="http://schemas.microsoft.com/office/drawing/2014/main" id="{EF5E822F-7899-4F4C-A9A3-C9D6C216D98E}"/>
            </a:ext>
          </a:extLst>
        </xdr:cNvPr>
        <xdr:cNvSpPr txBox="1"/>
      </xdr:nvSpPr>
      <xdr:spPr>
        <a:xfrm>
          <a:off x="9762011" y="4212557"/>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7910B34E-F2B9-4BBC-B76D-920C74CA260B}"/>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810AF76D-1233-4AA2-8C8F-E46875AD8441}"/>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5E19866D-8D76-4E00-AD72-A7DD8A4A4481}"/>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32882</xdr:rowOff>
    </xdr:from>
    <xdr:to>
      <xdr:col>76</xdr:col>
      <xdr:colOff>21589</xdr:colOff>
      <xdr:row>33</xdr:row>
      <xdr:rowOff>56155</xdr:rowOff>
    </xdr:to>
    <xdr:cxnSp macro="">
      <xdr:nvCxnSpPr>
        <xdr:cNvPr id="125" name="直線コネクタ 124">
          <a:extLst>
            <a:ext uri="{FF2B5EF4-FFF2-40B4-BE49-F238E27FC236}">
              <a16:creationId xmlns:a16="http://schemas.microsoft.com/office/drawing/2014/main" id="{299FF91F-76B8-4739-A76B-2759FFF9F3BD}"/>
            </a:ext>
          </a:extLst>
        </xdr:cNvPr>
        <xdr:cNvCxnSpPr/>
      </xdr:nvCxnSpPr>
      <xdr:spPr>
        <a:xfrm flipV="1">
          <a:off x="13326745" y="4401682"/>
          <a:ext cx="1269" cy="997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33</xdr:row>
      <xdr:rowOff>59982</xdr:rowOff>
    </xdr:from>
    <xdr:ext cx="560923" cy="259045"/>
    <xdr:sp macro="" textlink="">
      <xdr:nvSpPr>
        <xdr:cNvPr id="126" name="債務償還比率最小値テキスト">
          <a:extLst>
            <a:ext uri="{FF2B5EF4-FFF2-40B4-BE49-F238E27FC236}">
              <a16:creationId xmlns:a16="http://schemas.microsoft.com/office/drawing/2014/main" id="{DB8D0855-20CB-4724-AB2F-D92A3C07ED0A}"/>
            </a:ext>
          </a:extLst>
        </xdr:cNvPr>
        <xdr:cNvSpPr txBox="1"/>
      </xdr:nvSpPr>
      <xdr:spPr>
        <a:xfrm>
          <a:off x="13379450" y="540350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33</xdr:row>
      <xdr:rowOff>56155</xdr:rowOff>
    </xdr:from>
    <xdr:to>
      <xdr:col>76</xdr:col>
      <xdr:colOff>111125</xdr:colOff>
      <xdr:row>33</xdr:row>
      <xdr:rowOff>56155</xdr:rowOff>
    </xdr:to>
    <xdr:cxnSp macro="">
      <xdr:nvCxnSpPr>
        <xdr:cNvPr id="127" name="直線コネクタ 126">
          <a:extLst>
            <a:ext uri="{FF2B5EF4-FFF2-40B4-BE49-F238E27FC236}">
              <a16:creationId xmlns:a16="http://schemas.microsoft.com/office/drawing/2014/main" id="{8DA40914-8EF3-4458-9453-8EF6C590D904}"/>
            </a:ext>
          </a:extLst>
        </xdr:cNvPr>
        <xdr:cNvCxnSpPr/>
      </xdr:nvCxnSpPr>
      <xdr:spPr>
        <a:xfrm>
          <a:off x="13255625" y="53996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151009</xdr:rowOff>
    </xdr:from>
    <xdr:ext cx="469744" cy="259045"/>
    <xdr:sp macro="" textlink="">
      <xdr:nvSpPr>
        <xdr:cNvPr id="128" name="債務償還比率最大値テキスト">
          <a:extLst>
            <a:ext uri="{FF2B5EF4-FFF2-40B4-BE49-F238E27FC236}">
              <a16:creationId xmlns:a16="http://schemas.microsoft.com/office/drawing/2014/main" id="{CE38E11A-3A9E-46D8-979B-5F95AE0A8AF3}"/>
            </a:ext>
          </a:extLst>
        </xdr:cNvPr>
        <xdr:cNvSpPr txBox="1"/>
      </xdr:nvSpPr>
      <xdr:spPr>
        <a:xfrm>
          <a:off x="13379450" y="4199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32882</xdr:rowOff>
    </xdr:from>
    <xdr:to>
      <xdr:col>76</xdr:col>
      <xdr:colOff>111125</xdr:colOff>
      <xdr:row>27</xdr:row>
      <xdr:rowOff>32882</xdr:rowOff>
    </xdr:to>
    <xdr:cxnSp macro="">
      <xdr:nvCxnSpPr>
        <xdr:cNvPr id="129" name="直線コネクタ 128">
          <a:extLst>
            <a:ext uri="{FF2B5EF4-FFF2-40B4-BE49-F238E27FC236}">
              <a16:creationId xmlns:a16="http://schemas.microsoft.com/office/drawing/2014/main" id="{5CBF094D-62EC-428C-900F-CD40BDED074B}"/>
            </a:ext>
          </a:extLst>
        </xdr:cNvPr>
        <xdr:cNvCxnSpPr/>
      </xdr:nvCxnSpPr>
      <xdr:spPr>
        <a:xfrm>
          <a:off x="13255625" y="44016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2822</xdr:rowOff>
    </xdr:from>
    <xdr:ext cx="469744" cy="259045"/>
    <xdr:sp macro="" textlink="">
      <xdr:nvSpPr>
        <xdr:cNvPr id="130" name="債務償還比率平均値テキスト">
          <a:extLst>
            <a:ext uri="{FF2B5EF4-FFF2-40B4-BE49-F238E27FC236}">
              <a16:creationId xmlns:a16="http://schemas.microsoft.com/office/drawing/2014/main" id="{3F6B9470-E157-44EA-87EE-A71FA88FB268}"/>
            </a:ext>
          </a:extLst>
        </xdr:cNvPr>
        <xdr:cNvSpPr txBox="1"/>
      </xdr:nvSpPr>
      <xdr:spPr>
        <a:xfrm>
          <a:off x="13379450" y="48605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976.5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24395</xdr:rowOff>
    </xdr:from>
    <xdr:to>
      <xdr:col>76</xdr:col>
      <xdr:colOff>73025</xdr:colOff>
      <xdr:row>30</xdr:row>
      <xdr:rowOff>125995</xdr:rowOff>
    </xdr:to>
    <xdr:sp macro="" textlink="">
      <xdr:nvSpPr>
        <xdr:cNvPr id="131" name="フローチャート: 判断 130">
          <a:extLst>
            <a:ext uri="{FF2B5EF4-FFF2-40B4-BE49-F238E27FC236}">
              <a16:creationId xmlns:a16="http://schemas.microsoft.com/office/drawing/2014/main" id="{528F414C-2589-4D86-915B-D71DEFED2CA2}"/>
            </a:ext>
          </a:extLst>
        </xdr:cNvPr>
        <xdr:cNvSpPr/>
      </xdr:nvSpPr>
      <xdr:spPr>
        <a:xfrm>
          <a:off x="13293725" y="48853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34</xdr:row>
      <xdr:rowOff>28755</xdr:rowOff>
    </xdr:from>
    <xdr:to>
      <xdr:col>72</xdr:col>
      <xdr:colOff>123825</xdr:colOff>
      <xdr:row>34</xdr:row>
      <xdr:rowOff>130355</xdr:rowOff>
    </xdr:to>
    <xdr:sp macro="" textlink="">
      <xdr:nvSpPr>
        <xdr:cNvPr id="132" name="フローチャート: 判断 131">
          <a:extLst>
            <a:ext uri="{FF2B5EF4-FFF2-40B4-BE49-F238E27FC236}">
              <a16:creationId xmlns:a16="http://schemas.microsoft.com/office/drawing/2014/main" id="{83E542BD-FD92-4365-A80D-C7DC4DCAD796}"/>
            </a:ext>
          </a:extLst>
        </xdr:cNvPr>
        <xdr:cNvSpPr/>
      </xdr:nvSpPr>
      <xdr:spPr>
        <a:xfrm>
          <a:off x="12646025" y="553103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34</xdr:row>
      <xdr:rowOff>119973</xdr:rowOff>
    </xdr:from>
    <xdr:to>
      <xdr:col>68</xdr:col>
      <xdr:colOff>123825</xdr:colOff>
      <xdr:row>35</xdr:row>
      <xdr:rowOff>50123</xdr:rowOff>
    </xdr:to>
    <xdr:sp macro="" textlink="">
      <xdr:nvSpPr>
        <xdr:cNvPr id="133" name="フローチャート: 判断 132">
          <a:extLst>
            <a:ext uri="{FF2B5EF4-FFF2-40B4-BE49-F238E27FC236}">
              <a16:creationId xmlns:a16="http://schemas.microsoft.com/office/drawing/2014/main" id="{E9C767A0-6FF3-40C5-835C-F2EF6F5648B5}"/>
            </a:ext>
          </a:extLst>
        </xdr:cNvPr>
        <xdr:cNvSpPr/>
      </xdr:nvSpPr>
      <xdr:spPr>
        <a:xfrm>
          <a:off x="11960225" y="562859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34</xdr:row>
      <xdr:rowOff>46027</xdr:rowOff>
    </xdr:from>
    <xdr:to>
      <xdr:col>64</xdr:col>
      <xdr:colOff>123825</xdr:colOff>
      <xdr:row>34</xdr:row>
      <xdr:rowOff>147627</xdr:rowOff>
    </xdr:to>
    <xdr:sp macro="" textlink="">
      <xdr:nvSpPr>
        <xdr:cNvPr id="134" name="フローチャート: 判断 133">
          <a:extLst>
            <a:ext uri="{FF2B5EF4-FFF2-40B4-BE49-F238E27FC236}">
              <a16:creationId xmlns:a16="http://schemas.microsoft.com/office/drawing/2014/main" id="{CB26F641-C2AE-4E6C-9E21-2C2E4786EFDE}"/>
            </a:ext>
          </a:extLst>
        </xdr:cNvPr>
        <xdr:cNvSpPr/>
      </xdr:nvSpPr>
      <xdr:spPr>
        <a:xfrm>
          <a:off x="11274425" y="555465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34</xdr:row>
      <xdr:rowOff>44048</xdr:rowOff>
    </xdr:from>
    <xdr:to>
      <xdr:col>60</xdr:col>
      <xdr:colOff>123825</xdr:colOff>
      <xdr:row>34</xdr:row>
      <xdr:rowOff>145648</xdr:rowOff>
    </xdr:to>
    <xdr:sp macro="" textlink="">
      <xdr:nvSpPr>
        <xdr:cNvPr id="135" name="フローチャート: 判断 134">
          <a:extLst>
            <a:ext uri="{FF2B5EF4-FFF2-40B4-BE49-F238E27FC236}">
              <a16:creationId xmlns:a16="http://schemas.microsoft.com/office/drawing/2014/main" id="{664DB951-1AF7-4D65-BE9E-273F33BD5066}"/>
            </a:ext>
          </a:extLst>
        </xdr:cNvPr>
        <xdr:cNvSpPr/>
      </xdr:nvSpPr>
      <xdr:spPr>
        <a:xfrm>
          <a:off x="10588625" y="555267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E5B1821C-3F23-420D-BF6F-3B2A2ACB56AA}"/>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F4A34F57-9F9A-480C-851A-BC8B21A35DD6}"/>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F5D1CFEE-662D-4ACF-972A-59C70577C97F}"/>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A526FB2C-443F-4940-95DD-7AB5CE24A208}"/>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EE4BAA99-902C-4E61-9388-552D7AAB9BE5}"/>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18976</xdr:rowOff>
    </xdr:from>
    <xdr:to>
      <xdr:col>76</xdr:col>
      <xdr:colOff>73025</xdr:colOff>
      <xdr:row>28</xdr:row>
      <xdr:rowOff>120576</xdr:rowOff>
    </xdr:to>
    <xdr:sp macro="" textlink="">
      <xdr:nvSpPr>
        <xdr:cNvPr id="141" name="楕円 140">
          <a:extLst>
            <a:ext uri="{FF2B5EF4-FFF2-40B4-BE49-F238E27FC236}">
              <a16:creationId xmlns:a16="http://schemas.microsoft.com/office/drawing/2014/main" id="{0762B89E-05A6-4264-91EB-65CC18274A94}"/>
            </a:ext>
          </a:extLst>
        </xdr:cNvPr>
        <xdr:cNvSpPr/>
      </xdr:nvSpPr>
      <xdr:spPr>
        <a:xfrm>
          <a:off x="13293725" y="455287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41853</xdr:rowOff>
    </xdr:from>
    <xdr:ext cx="469744" cy="259045"/>
    <xdr:sp macro="" textlink="">
      <xdr:nvSpPr>
        <xdr:cNvPr id="142" name="債務償還比率該当値テキスト">
          <a:extLst>
            <a:ext uri="{FF2B5EF4-FFF2-40B4-BE49-F238E27FC236}">
              <a16:creationId xmlns:a16="http://schemas.microsoft.com/office/drawing/2014/main" id="{0C880ED9-7B41-476C-A5E9-7D7DDE15991C}"/>
            </a:ext>
          </a:extLst>
        </xdr:cNvPr>
        <xdr:cNvSpPr txBox="1"/>
      </xdr:nvSpPr>
      <xdr:spPr>
        <a:xfrm>
          <a:off x="13379450" y="44170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31</xdr:row>
      <xdr:rowOff>127857</xdr:rowOff>
    </xdr:from>
    <xdr:to>
      <xdr:col>72</xdr:col>
      <xdr:colOff>123825</xdr:colOff>
      <xdr:row>32</xdr:row>
      <xdr:rowOff>58007</xdr:rowOff>
    </xdr:to>
    <xdr:sp macro="" textlink="">
      <xdr:nvSpPr>
        <xdr:cNvPr id="143" name="楕円 142">
          <a:extLst>
            <a:ext uri="{FF2B5EF4-FFF2-40B4-BE49-F238E27FC236}">
              <a16:creationId xmlns:a16="http://schemas.microsoft.com/office/drawing/2014/main" id="{61311754-B3F6-4526-9011-09C9F1E286CB}"/>
            </a:ext>
          </a:extLst>
        </xdr:cNvPr>
        <xdr:cNvSpPr/>
      </xdr:nvSpPr>
      <xdr:spPr>
        <a:xfrm>
          <a:off x="12646025" y="514435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69776</xdr:rowOff>
    </xdr:from>
    <xdr:to>
      <xdr:col>76</xdr:col>
      <xdr:colOff>22225</xdr:colOff>
      <xdr:row>32</xdr:row>
      <xdr:rowOff>7207</xdr:rowOff>
    </xdr:to>
    <xdr:cxnSp macro="">
      <xdr:nvCxnSpPr>
        <xdr:cNvPr id="144" name="直線コネクタ 143">
          <a:extLst>
            <a:ext uri="{FF2B5EF4-FFF2-40B4-BE49-F238E27FC236}">
              <a16:creationId xmlns:a16="http://schemas.microsoft.com/office/drawing/2014/main" id="{AA8B0A0D-B06E-4DCD-8AC4-268E090B6CCB}"/>
            </a:ext>
          </a:extLst>
        </xdr:cNvPr>
        <xdr:cNvCxnSpPr/>
      </xdr:nvCxnSpPr>
      <xdr:spPr>
        <a:xfrm flipV="1">
          <a:off x="12693650" y="4600501"/>
          <a:ext cx="638175" cy="591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31</xdr:row>
      <xdr:rowOff>142071</xdr:rowOff>
    </xdr:from>
    <xdr:to>
      <xdr:col>68</xdr:col>
      <xdr:colOff>123825</xdr:colOff>
      <xdr:row>32</xdr:row>
      <xdr:rowOff>72221</xdr:rowOff>
    </xdr:to>
    <xdr:sp macro="" textlink="">
      <xdr:nvSpPr>
        <xdr:cNvPr id="145" name="楕円 144">
          <a:extLst>
            <a:ext uri="{FF2B5EF4-FFF2-40B4-BE49-F238E27FC236}">
              <a16:creationId xmlns:a16="http://schemas.microsoft.com/office/drawing/2014/main" id="{BBC40D3E-BE65-45DD-8A46-5736B2221936}"/>
            </a:ext>
          </a:extLst>
        </xdr:cNvPr>
        <xdr:cNvSpPr/>
      </xdr:nvSpPr>
      <xdr:spPr>
        <a:xfrm>
          <a:off x="11960225" y="516492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32</xdr:row>
      <xdr:rowOff>7207</xdr:rowOff>
    </xdr:from>
    <xdr:to>
      <xdr:col>72</xdr:col>
      <xdr:colOff>73025</xdr:colOff>
      <xdr:row>32</xdr:row>
      <xdr:rowOff>21421</xdr:rowOff>
    </xdr:to>
    <xdr:cxnSp macro="">
      <xdr:nvCxnSpPr>
        <xdr:cNvPr id="146" name="直線コネクタ 145">
          <a:extLst>
            <a:ext uri="{FF2B5EF4-FFF2-40B4-BE49-F238E27FC236}">
              <a16:creationId xmlns:a16="http://schemas.microsoft.com/office/drawing/2014/main" id="{ECBE55B1-3CA6-4DAF-9E04-DF219F4C8858}"/>
            </a:ext>
          </a:extLst>
        </xdr:cNvPr>
        <xdr:cNvCxnSpPr/>
      </xdr:nvCxnSpPr>
      <xdr:spPr>
        <a:xfrm flipV="1">
          <a:off x="12007850" y="5191982"/>
          <a:ext cx="685800" cy="110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31</xdr:row>
      <xdr:rowOff>114903</xdr:rowOff>
    </xdr:from>
    <xdr:to>
      <xdr:col>64</xdr:col>
      <xdr:colOff>123825</xdr:colOff>
      <xdr:row>32</xdr:row>
      <xdr:rowOff>45053</xdr:rowOff>
    </xdr:to>
    <xdr:sp macro="" textlink="">
      <xdr:nvSpPr>
        <xdr:cNvPr id="147" name="楕円 146">
          <a:extLst>
            <a:ext uri="{FF2B5EF4-FFF2-40B4-BE49-F238E27FC236}">
              <a16:creationId xmlns:a16="http://schemas.microsoft.com/office/drawing/2014/main" id="{0C999586-C02D-4A97-A29B-50762D4C2E43}"/>
            </a:ext>
          </a:extLst>
        </xdr:cNvPr>
        <xdr:cNvSpPr/>
      </xdr:nvSpPr>
      <xdr:spPr>
        <a:xfrm>
          <a:off x="11274425" y="513457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31</xdr:row>
      <xdr:rowOff>165703</xdr:rowOff>
    </xdr:from>
    <xdr:to>
      <xdr:col>68</xdr:col>
      <xdr:colOff>73025</xdr:colOff>
      <xdr:row>32</xdr:row>
      <xdr:rowOff>21421</xdr:rowOff>
    </xdr:to>
    <xdr:cxnSp macro="">
      <xdr:nvCxnSpPr>
        <xdr:cNvPr id="148" name="直線コネクタ 147">
          <a:extLst>
            <a:ext uri="{FF2B5EF4-FFF2-40B4-BE49-F238E27FC236}">
              <a16:creationId xmlns:a16="http://schemas.microsoft.com/office/drawing/2014/main" id="{54D4AD2D-A2BC-4531-9DA5-E7C65CC83160}"/>
            </a:ext>
          </a:extLst>
        </xdr:cNvPr>
        <xdr:cNvCxnSpPr/>
      </xdr:nvCxnSpPr>
      <xdr:spPr>
        <a:xfrm>
          <a:off x="11322050" y="5182203"/>
          <a:ext cx="685800" cy="208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32</xdr:row>
      <xdr:rowOff>58960</xdr:rowOff>
    </xdr:from>
    <xdr:to>
      <xdr:col>60</xdr:col>
      <xdr:colOff>123825</xdr:colOff>
      <xdr:row>32</xdr:row>
      <xdr:rowOff>160560</xdr:rowOff>
    </xdr:to>
    <xdr:sp macro="" textlink="">
      <xdr:nvSpPr>
        <xdr:cNvPr id="149" name="楕円 148">
          <a:extLst>
            <a:ext uri="{FF2B5EF4-FFF2-40B4-BE49-F238E27FC236}">
              <a16:creationId xmlns:a16="http://schemas.microsoft.com/office/drawing/2014/main" id="{65D030D2-F045-4E1C-AEFE-263C59E8F118}"/>
            </a:ext>
          </a:extLst>
        </xdr:cNvPr>
        <xdr:cNvSpPr/>
      </xdr:nvSpPr>
      <xdr:spPr>
        <a:xfrm>
          <a:off x="10588625" y="524056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31</xdr:row>
      <xdr:rowOff>165703</xdr:rowOff>
    </xdr:from>
    <xdr:to>
      <xdr:col>64</xdr:col>
      <xdr:colOff>73025</xdr:colOff>
      <xdr:row>32</xdr:row>
      <xdr:rowOff>109760</xdr:rowOff>
    </xdr:to>
    <xdr:cxnSp macro="">
      <xdr:nvCxnSpPr>
        <xdr:cNvPr id="150" name="直線コネクタ 149">
          <a:extLst>
            <a:ext uri="{FF2B5EF4-FFF2-40B4-BE49-F238E27FC236}">
              <a16:creationId xmlns:a16="http://schemas.microsoft.com/office/drawing/2014/main" id="{AAF715B7-8FA2-4CE0-8712-2D439FD5594D}"/>
            </a:ext>
          </a:extLst>
        </xdr:cNvPr>
        <xdr:cNvCxnSpPr/>
      </xdr:nvCxnSpPr>
      <xdr:spPr>
        <a:xfrm flipV="1">
          <a:off x="10636250" y="5182203"/>
          <a:ext cx="685800" cy="1059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34</xdr:row>
      <xdr:rowOff>121482</xdr:rowOff>
    </xdr:from>
    <xdr:ext cx="560923" cy="259045"/>
    <xdr:sp macro="" textlink="">
      <xdr:nvSpPr>
        <xdr:cNvPr id="151" name="n_1aveValue債務償還比率">
          <a:extLst>
            <a:ext uri="{FF2B5EF4-FFF2-40B4-BE49-F238E27FC236}">
              <a16:creationId xmlns:a16="http://schemas.microsoft.com/office/drawing/2014/main" id="{F1D966E7-CBA9-45E1-B5FE-9684BDB1F887}"/>
            </a:ext>
          </a:extLst>
        </xdr:cNvPr>
        <xdr:cNvSpPr txBox="1"/>
      </xdr:nvSpPr>
      <xdr:spPr>
        <a:xfrm>
          <a:off x="12441763" y="563010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35</xdr:row>
      <xdr:rowOff>41250</xdr:rowOff>
    </xdr:from>
    <xdr:ext cx="560923" cy="259045"/>
    <xdr:sp macro="" textlink="">
      <xdr:nvSpPr>
        <xdr:cNvPr id="152" name="n_2aveValue債務償還比率">
          <a:extLst>
            <a:ext uri="{FF2B5EF4-FFF2-40B4-BE49-F238E27FC236}">
              <a16:creationId xmlns:a16="http://schemas.microsoft.com/office/drawing/2014/main" id="{D2CB1FDF-59FE-45F7-B82D-B23DAF8D7E41}"/>
            </a:ext>
          </a:extLst>
        </xdr:cNvPr>
        <xdr:cNvSpPr txBox="1"/>
      </xdr:nvSpPr>
      <xdr:spPr>
        <a:xfrm>
          <a:off x="11765488" y="570862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34</xdr:row>
      <xdr:rowOff>138754</xdr:rowOff>
    </xdr:from>
    <xdr:ext cx="560923" cy="259045"/>
    <xdr:sp macro="" textlink="">
      <xdr:nvSpPr>
        <xdr:cNvPr id="153" name="n_3aveValue債務償還比率">
          <a:extLst>
            <a:ext uri="{FF2B5EF4-FFF2-40B4-BE49-F238E27FC236}">
              <a16:creationId xmlns:a16="http://schemas.microsoft.com/office/drawing/2014/main" id="{2A5F48E8-5F9E-43E3-A2EF-B1999714A32D}"/>
            </a:ext>
          </a:extLst>
        </xdr:cNvPr>
        <xdr:cNvSpPr txBox="1"/>
      </xdr:nvSpPr>
      <xdr:spPr>
        <a:xfrm>
          <a:off x="11079688" y="564737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136775</xdr:rowOff>
    </xdr:from>
    <xdr:ext cx="560923" cy="259045"/>
    <xdr:sp macro="" textlink="">
      <xdr:nvSpPr>
        <xdr:cNvPr id="154" name="n_4aveValue債務償還比率">
          <a:extLst>
            <a:ext uri="{FF2B5EF4-FFF2-40B4-BE49-F238E27FC236}">
              <a16:creationId xmlns:a16="http://schemas.microsoft.com/office/drawing/2014/main" id="{968333C6-51B3-4AEA-88FE-19C094EEF17E}"/>
            </a:ext>
          </a:extLst>
        </xdr:cNvPr>
        <xdr:cNvSpPr txBox="1"/>
      </xdr:nvSpPr>
      <xdr:spPr>
        <a:xfrm>
          <a:off x="10393888" y="564540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30</xdr:row>
      <xdr:rowOff>74534</xdr:rowOff>
    </xdr:from>
    <xdr:ext cx="560923" cy="259045"/>
    <xdr:sp macro="" textlink="">
      <xdr:nvSpPr>
        <xdr:cNvPr id="155" name="n_1mainValue債務償還比率">
          <a:extLst>
            <a:ext uri="{FF2B5EF4-FFF2-40B4-BE49-F238E27FC236}">
              <a16:creationId xmlns:a16="http://schemas.microsoft.com/office/drawing/2014/main" id="{089D2B9C-90F4-4EBF-9553-8794BF2CC92F}"/>
            </a:ext>
          </a:extLst>
        </xdr:cNvPr>
        <xdr:cNvSpPr txBox="1"/>
      </xdr:nvSpPr>
      <xdr:spPr>
        <a:xfrm>
          <a:off x="12441763" y="493228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30</xdr:row>
      <xdr:rowOff>88748</xdr:rowOff>
    </xdr:from>
    <xdr:ext cx="560923" cy="259045"/>
    <xdr:sp macro="" textlink="">
      <xdr:nvSpPr>
        <xdr:cNvPr id="156" name="n_2mainValue債務償還比率">
          <a:extLst>
            <a:ext uri="{FF2B5EF4-FFF2-40B4-BE49-F238E27FC236}">
              <a16:creationId xmlns:a16="http://schemas.microsoft.com/office/drawing/2014/main" id="{814B7765-8D1C-4BB8-9EF3-3E314CF56D23}"/>
            </a:ext>
          </a:extLst>
        </xdr:cNvPr>
        <xdr:cNvSpPr txBox="1"/>
      </xdr:nvSpPr>
      <xdr:spPr>
        <a:xfrm>
          <a:off x="11765488" y="494332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30</xdr:row>
      <xdr:rowOff>61580</xdr:rowOff>
    </xdr:from>
    <xdr:ext cx="560923" cy="259045"/>
    <xdr:sp macro="" textlink="">
      <xdr:nvSpPr>
        <xdr:cNvPr id="157" name="n_3mainValue債務償還比率">
          <a:extLst>
            <a:ext uri="{FF2B5EF4-FFF2-40B4-BE49-F238E27FC236}">
              <a16:creationId xmlns:a16="http://schemas.microsoft.com/office/drawing/2014/main" id="{A8618492-B6AD-48F2-8072-76FD3454F71A}"/>
            </a:ext>
          </a:extLst>
        </xdr:cNvPr>
        <xdr:cNvSpPr txBox="1"/>
      </xdr:nvSpPr>
      <xdr:spPr>
        <a:xfrm>
          <a:off x="11079688" y="492250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5637</xdr:rowOff>
    </xdr:from>
    <xdr:ext cx="560923" cy="259045"/>
    <xdr:sp macro="" textlink="">
      <xdr:nvSpPr>
        <xdr:cNvPr id="158" name="n_4mainValue債務償還比率">
          <a:extLst>
            <a:ext uri="{FF2B5EF4-FFF2-40B4-BE49-F238E27FC236}">
              <a16:creationId xmlns:a16="http://schemas.microsoft.com/office/drawing/2014/main" id="{F5A9F0C1-E8E1-4440-A03A-2B3F870737E7}"/>
            </a:ext>
          </a:extLst>
        </xdr:cNvPr>
        <xdr:cNvSpPr txBox="1"/>
      </xdr:nvSpPr>
      <xdr:spPr>
        <a:xfrm>
          <a:off x="10393888" y="502848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D1755257-2917-4B3E-B2EF-6D8445D88DC1}"/>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C8DCC9E2-9494-4811-9853-0AF4FDD9103A}"/>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552751DD-0064-4705-95AD-5ECF463A15FE}"/>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151D1623-2ADF-4693-9534-AE69C8984FA3}"/>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6DB95EEE-A782-4FF5-A9FF-FE24672087CE}"/>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2E91F3A7-7525-453C-8762-B0E8D14DD31D}"/>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D27E1474-FD6E-4BEE-8FBE-8529ABC41A56}"/>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3376735C-618C-4FEE-A166-2049ABF91176}"/>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87284D30-7450-467C-9AA1-29EAD5746AC2}"/>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85C2404F-8262-485C-9995-34AB77909FE7}"/>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山口県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5B28AB75-1F4E-4692-96C5-353B01FBB3ED}"/>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8D62A451-A351-4C22-8B60-E269D14A96A4}"/>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1A3B91A-6C04-4D93-8F70-33AF2895F3D4}"/>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ECC8C2A6-4EA3-4509-B84E-2C47EC3448BF}"/>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47BFC4A9-F0D3-4787-A697-AC8BE606D4DE}"/>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D1989CB1-FE4D-4069-82BC-60D080DAF9A6}"/>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1,340,458
1,324,819
6,112.55
773,936,649
735,504,502
27,435,007
387,586,051
1,190,363,949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A16FA1F-027A-4F37-A8EC-A4C7F73A499B}"/>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89937E79-CE62-41CD-A143-B1F824CA180F}"/>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4D7AE930-9272-425E-A476-0019F39BFE46}"/>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8.4
181.1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3FAA9A57-2E7C-4732-B75B-95C05CCFAF99}"/>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9E86A011-429B-4B43-86BA-3010068E91D8}"/>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BCE8179-DCDE-4D7B-919D-074E330AF674}"/>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BFEC4A40-C100-481E-972B-28EDC0ECDC12}"/>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46404D5A-97AC-4BED-9678-D501BD90B577}"/>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14535B45-9CF9-4773-B51D-E271D39EFCA6}"/>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B740F1F5-CA61-44FD-AD6B-23321DA3B734}"/>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001407C4-AE5F-49C4-8674-22B9928345A8}"/>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1D9D4EF1-70A5-4E0C-A391-CBCCF434C5B5}"/>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FE7CC6C5-6B55-4547-9FBC-9D4529DA5D79}"/>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DA2B872D-F7C2-4EBC-B349-876BA1498F62}"/>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D00FF570-9D1F-41F1-852C-C8351EE31E3C}"/>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5C5EC8D3-6AAB-4228-938F-2083752FE1D7}"/>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C697E5F5-C219-490E-8732-D7606554AD6F}"/>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33F3952F-D0CD-4D7A-B3A0-9AD5166D0B65}"/>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E1A68878-3EFB-4445-8342-D0A38731C39D}"/>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C1B19B17-7002-4769-A16F-4F0F76FC38FB}"/>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562ED925-B174-4E0C-908E-951521672804}"/>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78B67C49-1699-450C-AF75-231C1BEAA2F4}"/>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DF427DFB-A000-49FE-A42C-0C2BD13D08EC}"/>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C558BFDE-B715-4C42-A4B2-E8FC61011686}"/>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E370C351-3E3F-4D8E-98F5-C2273B5259AC}"/>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F3A117C1-B252-4544-94F4-27BF1D9D06BA}"/>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DE7D9839-4FD2-4E35-917C-CD3CE829183B}"/>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89288990-30F1-4F53-803C-02167FA4F456}"/>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13CCA718-F647-4AE3-A53A-99F285BFB7CB}"/>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8A72B2F5-E65D-4954-B2C6-C8E80D3F74C7}"/>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A463351E-EAA4-4AA6-9A88-4BFA75FE79FB}"/>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A19EB902-8517-44F7-AD71-A11D9C870657}"/>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133350</xdr:rowOff>
    </xdr:from>
    <xdr:to>
      <xdr:col>28</xdr:col>
      <xdr:colOff>114300</xdr:colOff>
      <xdr:row>42</xdr:row>
      <xdr:rowOff>133350</xdr:rowOff>
    </xdr:to>
    <xdr:cxnSp macro="">
      <xdr:nvCxnSpPr>
        <xdr:cNvPr id="44" name="直線コネクタ 43">
          <a:extLst>
            <a:ext uri="{FF2B5EF4-FFF2-40B4-BE49-F238E27FC236}">
              <a16:creationId xmlns:a16="http://schemas.microsoft.com/office/drawing/2014/main" id="{2B7C07A8-4407-49B1-9943-64604956881A}"/>
            </a:ext>
          </a:extLst>
        </xdr:cNvPr>
        <xdr:cNvCxnSpPr/>
      </xdr:nvCxnSpPr>
      <xdr:spPr>
        <a:xfrm>
          <a:off x="685800" y="6934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162577</xdr:rowOff>
    </xdr:from>
    <xdr:ext cx="403059" cy="259045"/>
    <xdr:sp macro="" textlink="">
      <xdr:nvSpPr>
        <xdr:cNvPr id="45" name="テキスト ボックス 44">
          <a:extLst>
            <a:ext uri="{FF2B5EF4-FFF2-40B4-BE49-F238E27FC236}">
              <a16:creationId xmlns:a16="http://schemas.microsoft.com/office/drawing/2014/main" id="{21B7027A-0C24-4BB4-B685-47D3DCBAB97C}"/>
            </a:ext>
          </a:extLst>
        </xdr:cNvPr>
        <xdr:cNvSpPr txBox="1"/>
      </xdr:nvSpPr>
      <xdr:spPr>
        <a:xfrm>
          <a:off x="339891" y="6798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19050</xdr:rowOff>
    </xdr:from>
    <xdr:to>
      <xdr:col>28</xdr:col>
      <xdr:colOff>114300</xdr:colOff>
      <xdr:row>41</xdr:row>
      <xdr:rowOff>19050</xdr:rowOff>
    </xdr:to>
    <xdr:cxnSp macro="">
      <xdr:nvCxnSpPr>
        <xdr:cNvPr id="46" name="直線コネクタ 45">
          <a:extLst>
            <a:ext uri="{FF2B5EF4-FFF2-40B4-BE49-F238E27FC236}">
              <a16:creationId xmlns:a16="http://schemas.microsoft.com/office/drawing/2014/main" id="{2FD8C9DE-E5F9-4188-919A-634AB6B66563}"/>
            </a:ext>
          </a:extLst>
        </xdr:cNvPr>
        <xdr:cNvCxnSpPr/>
      </xdr:nvCxnSpPr>
      <xdr:spPr>
        <a:xfrm>
          <a:off x="685800" y="66579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48277</xdr:rowOff>
    </xdr:from>
    <xdr:ext cx="403059" cy="259045"/>
    <xdr:sp macro="" textlink="">
      <xdr:nvSpPr>
        <xdr:cNvPr id="47" name="テキスト ボックス 46">
          <a:extLst>
            <a:ext uri="{FF2B5EF4-FFF2-40B4-BE49-F238E27FC236}">
              <a16:creationId xmlns:a16="http://schemas.microsoft.com/office/drawing/2014/main" id="{8C72383F-4A1B-41FA-8A17-64BC3F75750E}"/>
            </a:ext>
          </a:extLst>
        </xdr:cNvPr>
        <xdr:cNvSpPr txBox="1"/>
      </xdr:nvSpPr>
      <xdr:spPr>
        <a:xfrm>
          <a:off x="339891" y="65221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76200</xdr:rowOff>
    </xdr:from>
    <xdr:to>
      <xdr:col>28</xdr:col>
      <xdr:colOff>114300</xdr:colOff>
      <xdr:row>39</xdr:row>
      <xdr:rowOff>76200</xdr:rowOff>
    </xdr:to>
    <xdr:cxnSp macro="">
      <xdr:nvCxnSpPr>
        <xdr:cNvPr id="48" name="直線コネクタ 47">
          <a:extLst>
            <a:ext uri="{FF2B5EF4-FFF2-40B4-BE49-F238E27FC236}">
              <a16:creationId xmlns:a16="http://schemas.microsoft.com/office/drawing/2014/main" id="{6F248B84-66D2-4830-BAB2-08AA9189DFEC}"/>
            </a:ext>
          </a:extLst>
        </xdr:cNvPr>
        <xdr:cNvCxnSpPr/>
      </xdr:nvCxnSpPr>
      <xdr:spPr>
        <a:xfrm>
          <a:off x="685800" y="6391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105427</xdr:rowOff>
    </xdr:from>
    <xdr:ext cx="403059" cy="259045"/>
    <xdr:sp macro="" textlink="">
      <xdr:nvSpPr>
        <xdr:cNvPr id="49" name="テキスト ボックス 48">
          <a:extLst>
            <a:ext uri="{FF2B5EF4-FFF2-40B4-BE49-F238E27FC236}">
              <a16:creationId xmlns:a16="http://schemas.microsoft.com/office/drawing/2014/main" id="{785339D7-36CD-41D0-959D-6BFB1CCCAB14}"/>
            </a:ext>
          </a:extLst>
        </xdr:cNvPr>
        <xdr:cNvSpPr txBox="1"/>
      </xdr:nvSpPr>
      <xdr:spPr>
        <a:xfrm>
          <a:off x="339891" y="6255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50" name="直線コネクタ 49">
          <a:extLst>
            <a:ext uri="{FF2B5EF4-FFF2-40B4-BE49-F238E27FC236}">
              <a16:creationId xmlns:a16="http://schemas.microsoft.com/office/drawing/2014/main" id="{5E25F01D-70FF-479B-AF58-1B81B0455716}"/>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51" name="テキスト ボックス 50">
          <a:extLst>
            <a:ext uri="{FF2B5EF4-FFF2-40B4-BE49-F238E27FC236}">
              <a16:creationId xmlns:a16="http://schemas.microsoft.com/office/drawing/2014/main" id="{33810BB3-2F47-4ECD-9F9B-3F4815D10845}"/>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19050</xdr:rowOff>
    </xdr:from>
    <xdr:to>
      <xdr:col>28</xdr:col>
      <xdr:colOff>114300</xdr:colOff>
      <xdr:row>36</xdr:row>
      <xdr:rowOff>19050</xdr:rowOff>
    </xdr:to>
    <xdr:cxnSp macro="">
      <xdr:nvCxnSpPr>
        <xdr:cNvPr id="52" name="直線コネクタ 51">
          <a:extLst>
            <a:ext uri="{FF2B5EF4-FFF2-40B4-BE49-F238E27FC236}">
              <a16:creationId xmlns:a16="http://schemas.microsoft.com/office/drawing/2014/main" id="{57A83613-9370-4D83-B7DD-20436B034546}"/>
            </a:ext>
          </a:extLst>
        </xdr:cNvPr>
        <xdr:cNvCxnSpPr/>
      </xdr:nvCxnSpPr>
      <xdr:spPr>
        <a:xfrm>
          <a:off x="685800" y="584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48277</xdr:rowOff>
    </xdr:from>
    <xdr:ext cx="403059" cy="259045"/>
    <xdr:sp macro="" textlink="">
      <xdr:nvSpPr>
        <xdr:cNvPr id="53" name="テキスト ボックス 52">
          <a:extLst>
            <a:ext uri="{FF2B5EF4-FFF2-40B4-BE49-F238E27FC236}">
              <a16:creationId xmlns:a16="http://schemas.microsoft.com/office/drawing/2014/main" id="{01B725DE-877E-452A-977F-56A49E34DD50}"/>
            </a:ext>
          </a:extLst>
        </xdr:cNvPr>
        <xdr:cNvSpPr txBox="1"/>
      </xdr:nvSpPr>
      <xdr:spPr>
        <a:xfrm>
          <a:off x="339891" y="571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76200</xdr:rowOff>
    </xdr:from>
    <xdr:to>
      <xdr:col>28</xdr:col>
      <xdr:colOff>114300</xdr:colOff>
      <xdr:row>34</xdr:row>
      <xdr:rowOff>76200</xdr:rowOff>
    </xdr:to>
    <xdr:cxnSp macro="">
      <xdr:nvCxnSpPr>
        <xdr:cNvPr id="54" name="直線コネクタ 53">
          <a:extLst>
            <a:ext uri="{FF2B5EF4-FFF2-40B4-BE49-F238E27FC236}">
              <a16:creationId xmlns:a16="http://schemas.microsoft.com/office/drawing/2014/main" id="{863E378A-C977-40C0-BCFC-4C44C2EECF67}"/>
            </a:ext>
          </a:extLst>
        </xdr:cNvPr>
        <xdr:cNvCxnSpPr/>
      </xdr:nvCxnSpPr>
      <xdr:spPr>
        <a:xfrm>
          <a:off x="685800" y="5581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33</xdr:row>
      <xdr:rowOff>105427</xdr:rowOff>
    </xdr:from>
    <xdr:ext cx="403059" cy="259045"/>
    <xdr:sp macro="" textlink="">
      <xdr:nvSpPr>
        <xdr:cNvPr id="55" name="テキスト ボックス 54">
          <a:extLst>
            <a:ext uri="{FF2B5EF4-FFF2-40B4-BE49-F238E27FC236}">
              <a16:creationId xmlns:a16="http://schemas.microsoft.com/office/drawing/2014/main" id="{A57DA13A-7D2E-4F46-B0E7-8CB839CD8943}"/>
            </a:ext>
          </a:extLst>
        </xdr:cNvPr>
        <xdr:cNvSpPr txBox="1"/>
      </xdr:nvSpPr>
      <xdr:spPr>
        <a:xfrm>
          <a:off x="339891" y="54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133350</xdr:rowOff>
    </xdr:from>
    <xdr:to>
      <xdr:col>28</xdr:col>
      <xdr:colOff>114300</xdr:colOff>
      <xdr:row>32</xdr:row>
      <xdr:rowOff>133350</xdr:rowOff>
    </xdr:to>
    <xdr:cxnSp macro="">
      <xdr:nvCxnSpPr>
        <xdr:cNvPr id="56" name="直線コネクタ 55">
          <a:extLst>
            <a:ext uri="{FF2B5EF4-FFF2-40B4-BE49-F238E27FC236}">
              <a16:creationId xmlns:a16="http://schemas.microsoft.com/office/drawing/2014/main" id="{7CCB65CB-5966-4762-B1D3-891FAFE8AD1E}"/>
            </a:ext>
          </a:extLst>
        </xdr:cNvPr>
        <xdr:cNvCxnSpPr/>
      </xdr:nvCxnSpPr>
      <xdr:spPr>
        <a:xfrm>
          <a:off x="685800" y="5314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31</xdr:row>
      <xdr:rowOff>162577</xdr:rowOff>
    </xdr:from>
    <xdr:ext cx="403059" cy="259045"/>
    <xdr:sp macro="" textlink="">
      <xdr:nvSpPr>
        <xdr:cNvPr id="57" name="テキスト ボックス 56">
          <a:extLst>
            <a:ext uri="{FF2B5EF4-FFF2-40B4-BE49-F238E27FC236}">
              <a16:creationId xmlns:a16="http://schemas.microsoft.com/office/drawing/2014/main" id="{24C90E97-B203-4135-8B2E-1F54BD5D0BD3}"/>
            </a:ext>
          </a:extLst>
        </xdr:cNvPr>
        <xdr:cNvSpPr txBox="1"/>
      </xdr:nvSpPr>
      <xdr:spPr>
        <a:xfrm>
          <a:off x="339891" y="5179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8" name="直線コネクタ 57">
          <a:extLst>
            <a:ext uri="{FF2B5EF4-FFF2-40B4-BE49-F238E27FC236}">
              <a16:creationId xmlns:a16="http://schemas.microsoft.com/office/drawing/2014/main" id="{83FBD7FF-B1B7-4AFB-B1AA-DEF28C714722}"/>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9" name="テキスト ボックス 58">
          <a:extLst>
            <a:ext uri="{FF2B5EF4-FFF2-40B4-BE49-F238E27FC236}">
              <a16:creationId xmlns:a16="http://schemas.microsoft.com/office/drawing/2014/main" id="{97068DE8-2E37-4B99-8DF0-2FB35D530621}"/>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60" name="【道路】&#10;有形固定資産減価償却率グラフ枠">
          <a:extLst>
            <a:ext uri="{FF2B5EF4-FFF2-40B4-BE49-F238E27FC236}">
              <a16:creationId xmlns:a16="http://schemas.microsoft.com/office/drawing/2014/main" id="{0F73A198-1C10-43C5-9F5B-9592EB67A203}"/>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4763</xdr:rowOff>
    </xdr:from>
    <xdr:to>
      <xdr:col>24</xdr:col>
      <xdr:colOff>62865</xdr:colOff>
      <xdr:row>41</xdr:row>
      <xdr:rowOff>101918</xdr:rowOff>
    </xdr:to>
    <xdr:cxnSp macro="">
      <xdr:nvCxnSpPr>
        <xdr:cNvPr id="61" name="直線コネクタ 60">
          <a:extLst>
            <a:ext uri="{FF2B5EF4-FFF2-40B4-BE49-F238E27FC236}">
              <a16:creationId xmlns:a16="http://schemas.microsoft.com/office/drawing/2014/main" id="{CE48FA4F-C45D-405A-B2BA-F482D73E5AC5}"/>
            </a:ext>
          </a:extLst>
        </xdr:cNvPr>
        <xdr:cNvCxnSpPr/>
      </xdr:nvCxnSpPr>
      <xdr:spPr>
        <a:xfrm flipV="1">
          <a:off x="4179570" y="5513388"/>
          <a:ext cx="1270" cy="12306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105745</xdr:rowOff>
    </xdr:from>
    <xdr:ext cx="405111" cy="259045"/>
    <xdr:sp macro="" textlink="">
      <xdr:nvSpPr>
        <xdr:cNvPr id="62" name="【道路】&#10;有形固定資産減価償却率最小値テキスト">
          <a:extLst>
            <a:ext uri="{FF2B5EF4-FFF2-40B4-BE49-F238E27FC236}">
              <a16:creationId xmlns:a16="http://schemas.microsoft.com/office/drawing/2014/main" id="{DEDFF6F6-CA06-4481-892C-C92611015439}"/>
            </a:ext>
          </a:extLst>
        </xdr:cNvPr>
        <xdr:cNvSpPr txBox="1"/>
      </xdr:nvSpPr>
      <xdr:spPr>
        <a:xfrm>
          <a:off x="4229100" y="67414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101918</xdr:rowOff>
    </xdr:from>
    <xdr:to>
      <xdr:col>24</xdr:col>
      <xdr:colOff>152400</xdr:colOff>
      <xdr:row>41</xdr:row>
      <xdr:rowOff>101918</xdr:rowOff>
    </xdr:to>
    <xdr:cxnSp macro="">
      <xdr:nvCxnSpPr>
        <xdr:cNvPr id="63" name="直線コネクタ 62">
          <a:extLst>
            <a:ext uri="{FF2B5EF4-FFF2-40B4-BE49-F238E27FC236}">
              <a16:creationId xmlns:a16="http://schemas.microsoft.com/office/drawing/2014/main" id="{90D23838-48F0-44FA-804D-4EF367D9E81B}"/>
            </a:ext>
          </a:extLst>
        </xdr:cNvPr>
        <xdr:cNvCxnSpPr/>
      </xdr:nvCxnSpPr>
      <xdr:spPr>
        <a:xfrm>
          <a:off x="4105275" y="674401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122890</xdr:rowOff>
    </xdr:from>
    <xdr:ext cx="405111" cy="259045"/>
    <xdr:sp macro="" textlink="">
      <xdr:nvSpPr>
        <xdr:cNvPr id="64" name="【道路】&#10;有形固定資産減価償却率最大値テキスト">
          <a:extLst>
            <a:ext uri="{FF2B5EF4-FFF2-40B4-BE49-F238E27FC236}">
              <a16:creationId xmlns:a16="http://schemas.microsoft.com/office/drawing/2014/main" id="{921863B7-A7EC-43C6-BC3A-D31E91D9ECD3}"/>
            </a:ext>
          </a:extLst>
        </xdr:cNvPr>
        <xdr:cNvSpPr txBox="1"/>
      </xdr:nvSpPr>
      <xdr:spPr>
        <a:xfrm>
          <a:off x="4229100" y="53076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4763</xdr:rowOff>
    </xdr:from>
    <xdr:to>
      <xdr:col>24</xdr:col>
      <xdr:colOff>152400</xdr:colOff>
      <xdr:row>34</xdr:row>
      <xdr:rowOff>4763</xdr:rowOff>
    </xdr:to>
    <xdr:cxnSp macro="">
      <xdr:nvCxnSpPr>
        <xdr:cNvPr id="65" name="直線コネクタ 64">
          <a:extLst>
            <a:ext uri="{FF2B5EF4-FFF2-40B4-BE49-F238E27FC236}">
              <a16:creationId xmlns:a16="http://schemas.microsoft.com/office/drawing/2014/main" id="{FFBA031F-70FE-4073-8733-D812F7A2C9C2}"/>
            </a:ext>
          </a:extLst>
        </xdr:cNvPr>
        <xdr:cNvCxnSpPr/>
      </xdr:nvCxnSpPr>
      <xdr:spPr>
        <a:xfrm>
          <a:off x="4105275" y="55133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100982</xdr:rowOff>
    </xdr:from>
    <xdr:ext cx="405111" cy="259045"/>
    <xdr:sp macro="" textlink="">
      <xdr:nvSpPr>
        <xdr:cNvPr id="66" name="【道路】&#10;有形固定資産減価償却率平均値テキスト">
          <a:extLst>
            <a:ext uri="{FF2B5EF4-FFF2-40B4-BE49-F238E27FC236}">
              <a16:creationId xmlns:a16="http://schemas.microsoft.com/office/drawing/2014/main" id="{FA30A916-1E1C-4FF2-8A6B-4AC458DC43E7}"/>
            </a:ext>
          </a:extLst>
        </xdr:cNvPr>
        <xdr:cNvSpPr txBox="1"/>
      </xdr:nvSpPr>
      <xdr:spPr>
        <a:xfrm>
          <a:off x="4229100" y="60953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122555</xdr:rowOff>
    </xdr:from>
    <xdr:to>
      <xdr:col>24</xdr:col>
      <xdr:colOff>114300</xdr:colOff>
      <xdr:row>38</xdr:row>
      <xdr:rowOff>52705</xdr:rowOff>
    </xdr:to>
    <xdr:sp macro="" textlink="">
      <xdr:nvSpPr>
        <xdr:cNvPr id="67" name="フローチャート: 判断 66">
          <a:extLst>
            <a:ext uri="{FF2B5EF4-FFF2-40B4-BE49-F238E27FC236}">
              <a16:creationId xmlns:a16="http://schemas.microsoft.com/office/drawing/2014/main" id="{EA367282-6A4C-4E64-A739-E18026C96FA2}"/>
            </a:ext>
          </a:extLst>
        </xdr:cNvPr>
        <xdr:cNvSpPr/>
      </xdr:nvSpPr>
      <xdr:spPr>
        <a:xfrm>
          <a:off x="4124325" y="611695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165417</xdr:rowOff>
    </xdr:from>
    <xdr:to>
      <xdr:col>20</xdr:col>
      <xdr:colOff>38100</xdr:colOff>
      <xdr:row>37</xdr:row>
      <xdr:rowOff>95567</xdr:rowOff>
    </xdr:to>
    <xdr:sp macro="" textlink="">
      <xdr:nvSpPr>
        <xdr:cNvPr id="68" name="フローチャート: 判断 67">
          <a:extLst>
            <a:ext uri="{FF2B5EF4-FFF2-40B4-BE49-F238E27FC236}">
              <a16:creationId xmlns:a16="http://schemas.microsoft.com/office/drawing/2014/main" id="{2094E889-FF18-4C6E-9BE5-231E95185189}"/>
            </a:ext>
          </a:extLst>
        </xdr:cNvPr>
        <xdr:cNvSpPr/>
      </xdr:nvSpPr>
      <xdr:spPr>
        <a:xfrm>
          <a:off x="3381375" y="599154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122555</xdr:rowOff>
    </xdr:from>
    <xdr:to>
      <xdr:col>15</xdr:col>
      <xdr:colOff>101600</xdr:colOff>
      <xdr:row>37</xdr:row>
      <xdr:rowOff>52705</xdr:rowOff>
    </xdr:to>
    <xdr:sp macro="" textlink="">
      <xdr:nvSpPr>
        <xdr:cNvPr id="69" name="フローチャート: 判断 68">
          <a:extLst>
            <a:ext uri="{FF2B5EF4-FFF2-40B4-BE49-F238E27FC236}">
              <a16:creationId xmlns:a16="http://schemas.microsoft.com/office/drawing/2014/main" id="{7D0378D4-29DA-4FDE-B696-71962FF56C6B}"/>
            </a:ext>
          </a:extLst>
        </xdr:cNvPr>
        <xdr:cNvSpPr/>
      </xdr:nvSpPr>
      <xdr:spPr>
        <a:xfrm>
          <a:off x="2571750" y="59550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79692</xdr:rowOff>
    </xdr:from>
    <xdr:to>
      <xdr:col>10</xdr:col>
      <xdr:colOff>165100</xdr:colOff>
      <xdr:row>37</xdr:row>
      <xdr:rowOff>9842</xdr:rowOff>
    </xdr:to>
    <xdr:sp macro="" textlink="">
      <xdr:nvSpPr>
        <xdr:cNvPr id="70" name="フローチャート: 判断 69">
          <a:extLst>
            <a:ext uri="{FF2B5EF4-FFF2-40B4-BE49-F238E27FC236}">
              <a16:creationId xmlns:a16="http://schemas.microsoft.com/office/drawing/2014/main" id="{63F65AB7-08A9-43C8-9D66-A402F95C286B}"/>
            </a:ext>
          </a:extLst>
        </xdr:cNvPr>
        <xdr:cNvSpPr/>
      </xdr:nvSpPr>
      <xdr:spPr>
        <a:xfrm>
          <a:off x="1781175" y="591216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56833</xdr:rowOff>
    </xdr:from>
    <xdr:to>
      <xdr:col>6</xdr:col>
      <xdr:colOff>38100</xdr:colOff>
      <xdr:row>36</xdr:row>
      <xdr:rowOff>158433</xdr:rowOff>
    </xdr:to>
    <xdr:sp macro="" textlink="">
      <xdr:nvSpPr>
        <xdr:cNvPr id="71" name="フローチャート: 判断 70">
          <a:extLst>
            <a:ext uri="{FF2B5EF4-FFF2-40B4-BE49-F238E27FC236}">
              <a16:creationId xmlns:a16="http://schemas.microsoft.com/office/drawing/2014/main" id="{9D524F28-1B70-4079-A22D-07458091701C}"/>
            </a:ext>
          </a:extLst>
        </xdr:cNvPr>
        <xdr:cNvSpPr/>
      </xdr:nvSpPr>
      <xdr:spPr>
        <a:xfrm>
          <a:off x="981075" y="588613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C8AC52AD-CEBC-4CD2-9CED-3A45D095E51C}"/>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2C6CC11C-B3AA-4FFA-8D1E-9EF18D871A1E}"/>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51688530-44FB-4A7E-A428-DFDE47666685}"/>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5" name="テキスト ボックス 74">
          <a:extLst>
            <a:ext uri="{FF2B5EF4-FFF2-40B4-BE49-F238E27FC236}">
              <a16:creationId xmlns:a16="http://schemas.microsoft.com/office/drawing/2014/main" id="{BDE8CB92-F841-45FC-96A5-79063EECEC48}"/>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6" name="テキスト ボックス 75">
          <a:extLst>
            <a:ext uri="{FF2B5EF4-FFF2-40B4-BE49-F238E27FC236}">
              <a16:creationId xmlns:a16="http://schemas.microsoft.com/office/drawing/2014/main" id="{4F89715F-CB9A-4685-B3A6-C44E5A9FCAB3}"/>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145415</xdr:rowOff>
    </xdr:from>
    <xdr:to>
      <xdr:col>24</xdr:col>
      <xdr:colOff>114300</xdr:colOff>
      <xdr:row>35</xdr:row>
      <xdr:rowOff>75565</xdr:rowOff>
    </xdr:to>
    <xdr:sp macro="" textlink="">
      <xdr:nvSpPr>
        <xdr:cNvPr id="77" name="楕円 76">
          <a:extLst>
            <a:ext uri="{FF2B5EF4-FFF2-40B4-BE49-F238E27FC236}">
              <a16:creationId xmlns:a16="http://schemas.microsoft.com/office/drawing/2014/main" id="{03A16839-6E6C-48F7-8BB2-BABA8838B077}"/>
            </a:ext>
          </a:extLst>
        </xdr:cNvPr>
        <xdr:cNvSpPr/>
      </xdr:nvSpPr>
      <xdr:spPr>
        <a:xfrm>
          <a:off x="4124325" y="56476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168292</xdr:rowOff>
    </xdr:from>
    <xdr:ext cx="405111" cy="259045"/>
    <xdr:sp macro="" textlink="">
      <xdr:nvSpPr>
        <xdr:cNvPr id="78" name="【道路】&#10;有形固定資産減価償却率該当値テキスト">
          <a:extLst>
            <a:ext uri="{FF2B5EF4-FFF2-40B4-BE49-F238E27FC236}">
              <a16:creationId xmlns:a16="http://schemas.microsoft.com/office/drawing/2014/main" id="{10919FDA-5294-4AAC-88E5-2C16750F98DD}"/>
            </a:ext>
          </a:extLst>
        </xdr:cNvPr>
        <xdr:cNvSpPr txBox="1"/>
      </xdr:nvSpPr>
      <xdr:spPr>
        <a:xfrm>
          <a:off x="4229100" y="5502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99695</xdr:rowOff>
    </xdr:from>
    <xdr:to>
      <xdr:col>20</xdr:col>
      <xdr:colOff>38100</xdr:colOff>
      <xdr:row>35</xdr:row>
      <xdr:rowOff>29845</xdr:rowOff>
    </xdr:to>
    <xdr:sp macro="" textlink="">
      <xdr:nvSpPr>
        <xdr:cNvPr id="79" name="楕円 78">
          <a:extLst>
            <a:ext uri="{FF2B5EF4-FFF2-40B4-BE49-F238E27FC236}">
              <a16:creationId xmlns:a16="http://schemas.microsoft.com/office/drawing/2014/main" id="{3ECCFC7F-8E46-465C-8F5E-FEC1B46A5A7A}"/>
            </a:ext>
          </a:extLst>
        </xdr:cNvPr>
        <xdr:cNvSpPr/>
      </xdr:nvSpPr>
      <xdr:spPr>
        <a:xfrm>
          <a:off x="3381375" y="560832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150495</xdr:rowOff>
    </xdr:from>
    <xdr:to>
      <xdr:col>24</xdr:col>
      <xdr:colOff>63500</xdr:colOff>
      <xdr:row>35</xdr:row>
      <xdr:rowOff>24765</xdr:rowOff>
    </xdr:to>
    <xdr:cxnSp macro="">
      <xdr:nvCxnSpPr>
        <xdr:cNvPr id="80" name="直線コネクタ 79">
          <a:extLst>
            <a:ext uri="{FF2B5EF4-FFF2-40B4-BE49-F238E27FC236}">
              <a16:creationId xmlns:a16="http://schemas.microsoft.com/office/drawing/2014/main" id="{BC49EC1E-6756-4527-B3CD-5912267670BA}"/>
            </a:ext>
          </a:extLst>
        </xdr:cNvPr>
        <xdr:cNvCxnSpPr/>
      </xdr:nvCxnSpPr>
      <xdr:spPr>
        <a:xfrm>
          <a:off x="3429000" y="5655945"/>
          <a:ext cx="7524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45403</xdr:rowOff>
    </xdr:from>
    <xdr:to>
      <xdr:col>15</xdr:col>
      <xdr:colOff>101600</xdr:colOff>
      <xdr:row>34</xdr:row>
      <xdr:rowOff>147003</xdr:rowOff>
    </xdr:to>
    <xdr:sp macro="" textlink="">
      <xdr:nvSpPr>
        <xdr:cNvPr id="81" name="楕円 80">
          <a:extLst>
            <a:ext uri="{FF2B5EF4-FFF2-40B4-BE49-F238E27FC236}">
              <a16:creationId xmlns:a16="http://schemas.microsoft.com/office/drawing/2014/main" id="{76DE615B-754E-4E1E-9C20-9D9B128E815A}"/>
            </a:ext>
          </a:extLst>
        </xdr:cNvPr>
        <xdr:cNvSpPr/>
      </xdr:nvSpPr>
      <xdr:spPr>
        <a:xfrm>
          <a:off x="2571750" y="555402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96203</xdr:rowOff>
    </xdr:from>
    <xdr:to>
      <xdr:col>19</xdr:col>
      <xdr:colOff>177800</xdr:colOff>
      <xdr:row>34</xdr:row>
      <xdr:rowOff>150495</xdr:rowOff>
    </xdr:to>
    <xdr:cxnSp macro="">
      <xdr:nvCxnSpPr>
        <xdr:cNvPr id="82" name="直線コネクタ 81">
          <a:extLst>
            <a:ext uri="{FF2B5EF4-FFF2-40B4-BE49-F238E27FC236}">
              <a16:creationId xmlns:a16="http://schemas.microsoft.com/office/drawing/2014/main" id="{AA4C85A4-0FE2-4D92-A589-4D69F7E139BD}"/>
            </a:ext>
          </a:extLst>
        </xdr:cNvPr>
        <xdr:cNvCxnSpPr/>
      </xdr:nvCxnSpPr>
      <xdr:spPr>
        <a:xfrm>
          <a:off x="2619375" y="5601653"/>
          <a:ext cx="809625" cy="542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33</xdr:row>
      <xdr:rowOff>159703</xdr:rowOff>
    </xdr:from>
    <xdr:to>
      <xdr:col>10</xdr:col>
      <xdr:colOff>165100</xdr:colOff>
      <xdr:row>34</xdr:row>
      <xdr:rowOff>89853</xdr:rowOff>
    </xdr:to>
    <xdr:sp macro="" textlink="">
      <xdr:nvSpPr>
        <xdr:cNvPr id="83" name="楕円 82">
          <a:extLst>
            <a:ext uri="{FF2B5EF4-FFF2-40B4-BE49-F238E27FC236}">
              <a16:creationId xmlns:a16="http://schemas.microsoft.com/office/drawing/2014/main" id="{B3313368-3AD7-499A-9831-D53F0CBC78A4}"/>
            </a:ext>
          </a:extLst>
        </xdr:cNvPr>
        <xdr:cNvSpPr/>
      </xdr:nvSpPr>
      <xdr:spPr>
        <a:xfrm>
          <a:off x="1781175" y="550640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39053</xdr:rowOff>
    </xdr:from>
    <xdr:to>
      <xdr:col>15</xdr:col>
      <xdr:colOff>50800</xdr:colOff>
      <xdr:row>34</xdr:row>
      <xdr:rowOff>96203</xdr:rowOff>
    </xdr:to>
    <xdr:cxnSp macro="">
      <xdr:nvCxnSpPr>
        <xdr:cNvPr id="84" name="直線コネクタ 83">
          <a:extLst>
            <a:ext uri="{FF2B5EF4-FFF2-40B4-BE49-F238E27FC236}">
              <a16:creationId xmlns:a16="http://schemas.microsoft.com/office/drawing/2014/main" id="{0180D9DE-D658-4742-9BB4-16BB7F451E45}"/>
            </a:ext>
          </a:extLst>
        </xdr:cNvPr>
        <xdr:cNvCxnSpPr/>
      </xdr:nvCxnSpPr>
      <xdr:spPr>
        <a:xfrm>
          <a:off x="1828800" y="5544503"/>
          <a:ext cx="7905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33</xdr:row>
      <xdr:rowOff>99695</xdr:rowOff>
    </xdr:from>
    <xdr:to>
      <xdr:col>6</xdr:col>
      <xdr:colOff>38100</xdr:colOff>
      <xdr:row>34</xdr:row>
      <xdr:rowOff>29845</xdr:rowOff>
    </xdr:to>
    <xdr:sp macro="" textlink="">
      <xdr:nvSpPr>
        <xdr:cNvPr id="85" name="楕円 84">
          <a:extLst>
            <a:ext uri="{FF2B5EF4-FFF2-40B4-BE49-F238E27FC236}">
              <a16:creationId xmlns:a16="http://schemas.microsoft.com/office/drawing/2014/main" id="{D8F9DBED-328E-48FA-80FC-52C7866195BC}"/>
            </a:ext>
          </a:extLst>
        </xdr:cNvPr>
        <xdr:cNvSpPr/>
      </xdr:nvSpPr>
      <xdr:spPr>
        <a:xfrm>
          <a:off x="981075" y="544639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33</xdr:row>
      <xdr:rowOff>150495</xdr:rowOff>
    </xdr:from>
    <xdr:to>
      <xdr:col>10</xdr:col>
      <xdr:colOff>114300</xdr:colOff>
      <xdr:row>34</xdr:row>
      <xdr:rowOff>39053</xdr:rowOff>
    </xdr:to>
    <xdr:cxnSp macro="">
      <xdr:nvCxnSpPr>
        <xdr:cNvPr id="86" name="直線コネクタ 85">
          <a:extLst>
            <a:ext uri="{FF2B5EF4-FFF2-40B4-BE49-F238E27FC236}">
              <a16:creationId xmlns:a16="http://schemas.microsoft.com/office/drawing/2014/main" id="{E81D69DC-5E6B-40BB-A8E5-765796A61DB1}"/>
            </a:ext>
          </a:extLst>
        </xdr:cNvPr>
        <xdr:cNvCxnSpPr/>
      </xdr:nvCxnSpPr>
      <xdr:spPr>
        <a:xfrm>
          <a:off x="1028700" y="5494020"/>
          <a:ext cx="800100" cy="504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86694</xdr:rowOff>
    </xdr:from>
    <xdr:ext cx="405111" cy="259045"/>
    <xdr:sp macro="" textlink="">
      <xdr:nvSpPr>
        <xdr:cNvPr id="87" name="n_1aveValue【道路】&#10;有形固定資産減価償却率">
          <a:extLst>
            <a:ext uri="{FF2B5EF4-FFF2-40B4-BE49-F238E27FC236}">
              <a16:creationId xmlns:a16="http://schemas.microsoft.com/office/drawing/2014/main" id="{2D037EBB-4D8E-4DAE-996C-331469DE8BA6}"/>
            </a:ext>
          </a:extLst>
        </xdr:cNvPr>
        <xdr:cNvSpPr txBox="1"/>
      </xdr:nvSpPr>
      <xdr:spPr>
        <a:xfrm>
          <a:off x="3239144" y="60747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43832</xdr:rowOff>
    </xdr:from>
    <xdr:ext cx="405111" cy="259045"/>
    <xdr:sp macro="" textlink="">
      <xdr:nvSpPr>
        <xdr:cNvPr id="88" name="n_2aveValue【道路】&#10;有形固定資産減価償却率">
          <a:extLst>
            <a:ext uri="{FF2B5EF4-FFF2-40B4-BE49-F238E27FC236}">
              <a16:creationId xmlns:a16="http://schemas.microsoft.com/office/drawing/2014/main" id="{2F2EB63B-08F1-479D-AB84-92917EE15156}"/>
            </a:ext>
          </a:extLst>
        </xdr:cNvPr>
        <xdr:cNvSpPr txBox="1"/>
      </xdr:nvSpPr>
      <xdr:spPr>
        <a:xfrm>
          <a:off x="2439044" y="6038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969</xdr:rowOff>
    </xdr:from>
    <xdr:ext cx="405111" cy="259045"/>
    <xdr:sp macro="" textlink="">
      <xdr:nvSpPr>
        <xdr:cNvPr id="89" name="n_3aveValue【道路】&#10;有形固定資産減価償却率">
          <a:extLst>
            <a:ext uri="{FF2B5EF4-FFF2-40B4-BE49-F238E27FC236}">
              <a16:creationId xmlns:a16="http://schemas.microsoft.com/office/drawing/2014/main" id="{3A5921BB-7676-4B18-B6FF-BB21AE5F39E1}"/>
            </a:ext>
          </a:extLst>
        </xdr:cNvPr>
        <xdr:cNvSpPr txBox="1"/>
      </xdr:nvSpPr>
      <xdr:spPr>
        <a:xfrm>
          <a:off x="1648469" y="59921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149560</xdr:rowOff>
    </xdr:from>
    <xdr:ext cx="405111" cy="259045"/>
    <xdr:sp macro="" textlink="">
      <xdr:nvSpPr>
        <xdr:cNvPr id="90" name="n_4aveValue【道路】&#10;有形固定資産減価償却率">
          <a:extLst>
            <a:ext uri="{FF2B5EF4-FFF2-40B4-BE49-F238E27FC236}">
              <a16:creationId xmlns:a16="http://schemas.microsoft.com/office/drawing/2014/main" id="{D50BBDD6-C56D-456E-9BD9-C1C986094BED}"/>
            </a:ext>
          </a:extLst>
        </xdr:cNvPr>
        <xdr:cNvSpPr txBox="1"/>
      </xdr:nvSpPr>
      <xdr:spPr>
        <a:xfrm>
          <a:off x="848369" y="59788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33</xdr:row>
      <xdr:rowOff>46372</xdr:rowOff>
    </xdr:from>
    <xdr:ext cx="405111" cy="259045"/>
    <xdr:sp macro="" textlink="">
      <xdr:nvSpPr>
        <xdr:cNvPr id="91" name="n_1mainValue【道路】&#10;有形固定資産減価償却率">
          <a:extLst>
            <a:ext uri="{FF2B5EF4-FFF2-40B4-BE49-F238E27FC236}">
              <a16:creationId xmlns:a16="http://schemas.microsoft.com/office/drawing/2014/main" id="{6CD18A20-C516-4B76-96D1-30286A80DBFD}"/>
            </a:ext>
          </a:extLst>
        </xdr:cNvPr>
        <xdr:cNvSpPr txBox="1"/>
      </xdr:nvSpPr>
      <xdr:spPr>
        <a:xfrm>
          <a:off x="3239144" y="5393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32</xdr:row>
      <xdr:rowOff>163530</xdr:rowOff>
    </xdr:from>
    <xdr:ext cx="405111" cy="259045"/>
    <xdr:sp macro="" textlink="">
      <xdr:nvSpPr>
        <xdr:cNvPr id="92" name="n_2mainValue【道路】&#10;有形固定資産減価償却率">
          <a:extLst>
            <a:ext uri="{FF2B5EF4-FFF2-40B4-BE49-F238E27FC236}">
              <a16:creationId xmlns:a16="http://schemas.microsoft.com/office/drawing/2014/main" id="{7FF15EBE-6C67-4D94-B3E6-E936C6ED36EA}"/>
            </a:ext>
          </a:extLst>
        </xdr:cNvPr>
        <xdr:cNvSpPr txBox="1"/>
      </xdr:nvSpPr>
      <xdr:spPr>
        <a:xfrm>
          <a:off x="2439044" y="53419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32</xdr:row>
      <xdr:rowOff>106380</xdr:rowOff>
    </xdr:from>
    <xdr:ext cx="405111" cy="259045"/>
    <xdr:sp macro="" textlink="">
      <xdr:nvSpPr>
        <xdr:cNvPr id="93" name="n_3mainValue【道路】&#10;有形固定資産減価償却率">
          <a:extLst>
            <a:ext uri="{FF2B5EF4-FFF2-40B4-BE49-F238E27FC236}">
              <a16:creationId xmlns:a16="http://schemas.microsoft.com/office/drawing/2014/main" id="{75B0866F-AFC0-4FD8-90E5-06B94DB26649}"/>
            </a:ext>
          </a:extLst>
        </xdr:cNvPr>
        <xdr:cNvSpPr txBox="1"/>
      </xdr:nvSpPr>
      <xdr:spPr>
        <a:xfrm>
          <a:off x="1648469" y="52848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32</xdr:row>
      <xdr:rowOff>46372</xdr:rowOff>
    </xdr:from>
    <xdr:ext cx="405111" cy="259045"/>
    <xdr:sp macro="" textlink="">
      <xdr:nvSpPr>
        <xdr:cNvPr id="94" name="n_4mainValue【道路】&#10;有形固定資産減価償却率">
          <a:extLst>
            <a:ext uri="{FF2B5EF4-FFF2-40B4-BE49-F238E27FC236}">
              <a16:creationId xmlns:a16="http://schemas.microsoft.com/office/drawing/2014/main" id="{BC4F16D1-8CC6-471F-8B1F-38EA5CCD73AE}"/>
            </a:ext>
          </a:extLst>
        </xdr:cNvPr>
        <xdr:cNvSpPr txBox="1"/>
      </xdr:nvSpPr>
      <xdr:spPr>
        <a:xfrm>
          <a:off x="848369" y="5231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5" name="正方形/長方形 94">
          <a:extLst>
            <a:ext uri="{FF2B5EF4-FFF2-40B4-BE49-F238E27FC236}">
              <a16:creationId xmlns:a16="http://schemas.microsoft.com/office/drawing/2014/main" id="{43C5477E-35D5-4569-8791-7077BB85FE6A}"/>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6" name="正方形/長方形 95">
          <a:extLst>
            <a:ext uri="{FF2B5EF4-FFF2-40B4-BE49-F238E27FC236}">
              <a16:creationId xmlns:a16="http://schemas.microsoft.com/office/drawing/2014/main" id="{54CAF2D6-BE27-4177-AF6A-64029E45EC00}"/>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7" name="正方形/長方形 96">
          <a:extLst>
            <a:ext uri="{FF2B5EF4-FFF2-40B4-BE49-F238E27FC236}">
              <a16:creationId xmlns:a16="http://schemas.microsoft.com/office/drawing/2014/main" id="{48BE9899-1BE8-4934-BCED-1F3E823E78D6}"/>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8" name="正方形/長方形 97">
          <a:extLst>
            <a:ext uri="{FF2B5EF4-FFF2-40B4-BE49-F238E27FC236}">
              <a16:creationId xmlns:a16="http://schemas.microsoft.com/office/drawing/2014/main" id="{74C8EC65-200D-41B5-9443-903AD5FCD08C}"/>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9" name="正方形/長方形 98">
          <a:extLst>
            <a:ext uri="{FF2B5EF4-FFF2-40B4-BE49-F238E27FC236}">
              <a16:creationId xmlns:a16="http://schemas.microsoft.com/office/drawing/2014/main" id="{5B81C021-E5E2-401F-A349-ABC1FB3C354C}"/>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100" name="正方形/長方形 99">
          <a:extLst>
            <a:ext uri="{FF2B5EF4-FFF2-40B4-BE49-F238E27FC236}">
              <a16:creationId xmlns:a16="http://schemas.microsoft.com/office/drawing/2014/main" id="{2DD193F1-C64C-4886-BE69-9E86FBAD3F9F}"/>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101" name="テキスト ボックス 100">
          <a:extLst>
            <a:ext uri="{FF2B5EF4-FFF2-40B4-BE49-F238E27FC236}">
              <a16:creationId xmlns:a16="http://schemas.microsoft.com/office/drawing/2014/main" id="{E72C3CC1-0D1D-4CFC-AD5B-EF0AB443EAC8}"/>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2" name="直線コネクタ 101">
          <a:extLst>
            <a:ext uri="{FF2B5EF4-FFF2-40B4-BE49-F238E27FC236}">
              <a16:creationId xmlns:a16="http://schemas.microsoft.com/office/drawing/2014/main" id="{DF8BEC49-D578-44C0-B155-BA2E042D11AD}"/>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3" name="直線コネクタ 102">
          <a:extLst>
            <a:ext uri="{FF2B5EF4-FFF2-40B4-BE49-F238E27FC236}">
              <a16:creationId xmlns:a16="http://schemas.microsoft.com/office/drawing/2014/main" id="{23056D63-4B5C-4EB1-8949-9C99F11D7206}"/>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4" name="テキスト ボックス 103">
          <a:extLst>
            <a:ext uri="{FF2B5EF4-FFF2-40B4-BE49-F238E27FC236}">
              <a16:creationId xmlns:a16="http://schemas.microsoft.com/office/drawing/2014/main" id="{AE6DBEFE-816D-4244-BA08-4BAFAE84E34A}"/>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5" name="直線コネクタ 104">
          <a:extLst>
            <a:ext uri="{FF2B5EF4-FFF2-40B4-BE49-F238E27FC236}">
              <a16:creationId xmlns:a16="http://schemas.microsoft.com/office/drawing/2014/main" id="{ACB8C95F-9550-4B08-B126-BAE675CE236C}"/>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6" name="テキスト ボックス 105">
          <a:extLst>
            <a:ext uri="{FF2B5EF4-FFF2-40B4-BE49-F238E27FC236}">
              <a16:creationId xmlns:a16="http://schemas.microsoft.com/office/drawing/2014/main" id="{A94DC9A4-7FDF-43ED-B739-EB7890903CF3}"/>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7" name="直線コネクタ 106">
          <a:extLst>
            <a:ext uri="{FF2B5EF4-FFF2-40B4-BE49-F238E27FC236}">
              <a16:creationId xmlns:a16="http://schemas.microsoft.com/office/drawing/2014/main" id="{D9137D04-5103-4B41-8621-D5C344C30B58}"/>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8" name="テキスト ボックス 107">
          <a:extLst>
            <a:ext uri="{FF2B5EF4-FFF2-40B4-BE49-F238E27FC236}">
              <a16:creationId xmlns:a16="http://schemas.microsoft.com/office/drawing/2014/main" id="{B7902F88-DD7A-4B42-A711-FBD656FD5E41}"/>
            </a:ext>
          </a:extLst>
        </xdr:cNvPr>
        <xdr:cNvSpPr txBox="1"/>
      </xdr:nvSpPr>
      <xdr:spPr>
        <a:xfrm>
          <a:off x="5478976" y="59887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9" name="直線コネクタ 108">
          <a:extLst>
            <a:ext uri="{FF2B5EF4-FFF2-40B4-BE49-F238E27FC236}">
              <a16:creationId xmlns:a16="http://schemas.microsoft.com/office/drawing/2014/main" id="{0B91A4BC-CECB-4F08-9861-D0F91E69531A}"/>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10" name="テキスト ボックス 109">
          <a:extLst>
            <a:ext uri="{FF2B5EF4-FFF2-40B4-BE49-F238E27FC236}">
              <a16:creationId xmlns:a16="http://schemas.microsoft.com/office/drawing/2014/main" id="{9C4B1A93-5890-41BB-A66F-1CC568879B51}"/>
            </a:ext>
          </a:extLst>
        </xdr:cNvPr>
        <xdr:cNvSpPr txBox="1"/>
      </xdr:nvSpPr>
      <xdr:spPr>
        <a:xfrm>
          <a:off x="5478976" y="5626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11" name="直線コネクタ 110">
          <a:extLst>
            <a:ext uri="{FF2B5EF4-FFF2-40B4-BE49-F238E27FC236}">
              <a16:creationId xmlns:a16="http://schemas.microsoft.com/office/drawing/2014/main" id="{046CE6A2-1922-4114-922E-248958D15D00}"/>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12" name="テキスト ボックス 111">
          <a:extLst>
            <a:ext uri="{FF2B5EF4-FFF2-40B4-BE49-F238E27FC236}">
              <a16:creationId xmlns:a16="http://schemas.microsoft.com/office/drawing/2014/main" id="{BF87BA30-804C-4B2F-A2C5-2A7582655D74}"/>
            </a:ext>
          </a:extLst>
        </xdr:cNvPr>
        <xdr:cNvSpPr txBox="1"/>
      </xdr:nvSpPr>
      <xdr:spPr>
        <a:xfrm>
          <a:off x="5478976"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3" name="直線コネクタ 112">
          <a:extLst>
            <a:ext uri="{FF2B5EF4-FFF2-40B4-BE49-F238E27FC236}">
              <a16:creationId xmlns:a16="http://schemas.microsoft.com/office/drawing/2014/main" id="{3CD8E894-68CA-46B1-90E3-0C8F2F217640}"/>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14" name="テキスト ボックス 113">
          <a:extLst>
            <a:ext uri="{FF2B5EF4-FFF2-40B4-BE49-F238E27FC236}">
              <a16:creationId xmlns:a16="http://schemas.microsoft.com/office/drawing/2014/main" id="{CED4D05A-7312-4D4C-BAB8-E14D3E5283B8}"/>
            </a:ext>
          </a:extLst>
        </xdr:cNvPr>
        <xdr:cNvSpPr txBox="1"/>
      </xdr:nvSpPr>
      <xdr:spPr>
        <a:xfrm>
          <a:off x="5478976"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5" name="【道路】&#10;一人当たり延長グラフ枠">
          <a:extLst>
            <a:ext uri="{FF2B5EF4-FFF2-40B4-BE49-F238E27FC236}">
              <a16:creationId xmlns:a16="http://schemas.microsoft.com/office/drawing/2014/main" id="{2DBD9186-4A74-4EEF-993D-B7E004A67088}"/>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42900</xdr:rowOff>
    </xdr:from>
    <xdr:to>
      <xdr:col>54</xdr:col>
      <xdr:colOff>189865</xdr:colOff>
      <xdr:row>41</xdr:row>
      <xdr:rowOff>139522</xdr:rowOff>
    </xdr:to>
    <xdr:cxnSp macro="">
      <xdr:nvCxnSpPr>
        <xdr:cNvPr id="116" name="直線コネクタ 115">
          <a:extLst>
            <a:ext uri="{FF2B5EF4-FFF2-40B4-BE49-F238E27FC236}">
              <a16:creationId xmlns:a16="http://schemas.microsoft.com/office/drawing/2014/main" id="{F1FBAE31-BDE3-4D43-8362-9ADA202AFFBA}"/>
            </a:ext>
          </a:extLst>
        </xdr:cNvPr>
        <xdr:cNvCxnSpPr/>
      </xdr:nvCxnSpPr>
      <xdr:spPr>
        <a:xfrm flipV="1">
          <a:off x="9427845" y="5551525"/>
          <a:ext cx="1270" cy="12300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143349</xdr:rowOff>
    </xdr:from>
    <xdr:ext cx="469744" cy="259045"/>
    <xdr:sp macro="" textlink="">
      <xdr:nvSpPr>
        <xdr:cNvPr id="117" name="【道路】&#10;一人当たり延長最小値テキスト">
          <a:extLst>
            <a:ext uri="{FF2B5EF4-FFF2-40B4-BE49-F238E27FC236}">
              <a16:creationId xmlns:a16="http://schemas.microsoft.com/office/drawing/2014/main" id="{0EE324BC-8561-48EE-8B2C-C8B8CB2AFBD1}"/>
            </a:ext>
          </a:extLst>
        </xdr:cNvPr>
        <xdr:cNvSpPr txBox="1"/>
      </xdr:nvSpPr>
      <xdr:spPr>
        <a:xfrm>
          <a:off x="9477375" y="6779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139522</xdr:rowOff>
    </xdr:from>
    <xdr:to>
      <xdr:col>55</xdr:col>
      <xdr:colOff>88900</xdr:colOff>
      <xdr:row>41</xdr:row>
      <xdr:rowOff>139522</xdr:rowOff>
    </xdr:to>
    <xdr:cxnSp macro="">
      <xdr:nvCxnSpPr>
        <xdr:cNvPr id="118" name="直線コネクタ 117">
          <a:extLst>
            <a:ext uri="{FF2B5EF4-FFF2-40B4-BE49-F238E27FC236}">
              <a16:creationId xmlns:a16="http://schemas.microsoft.com/office/drawing/2014/main" id="{85EB8BE6-BADA-4FC7-AE9B-C5CDB4553AFA}"/>
            </a:ext>
          </a:extLst>
        </xdr:cNvPr>
        <xdr:cNvCxnSpPr/>
      </xdr:nvCxnSpPr>
      <xdr:spPr>
        <a:xfrm>
          <a:off x="9363075" y="678162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161027</xdr:rowOff>
    </xdr:from>
    <xdr:ext cx="534377" cy="259045"/>
    <xdr:sp macro="" textlink="">
      <xdr:nvSpPr>
        <xdr:cNvPr id="119" name="【道路】&#10;一人当たり延長最大値テキスト">
          <a:extLst>
            <a:ext uri="{FF2B5EF4-FFF2-40B4-BE49-F238E27FC236}">
              <a16:creationId xmlns:a16="http://schemas.microsoft.com/office/drawing/2014/main" id="{744D3CFF-E93E-406A-8B43-195698B396F6}"/>
            </a:ext>
          </a:extLst>
        </xdr:cNvPr>
        <xdr:cNvSpPr txBox="1"/>
      </xdr:nvSpPr>
      <xdr:spPr>
        <a:xfrm>
          <a:off x="9477375" y="5345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17.937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42900</xdr:rowOff>
    </xdr:from>
    <xdr:to>
      <xdr:col>55</xdr:col>
      <xdr:colOff>88900</xdr:colOff>
      <xdr:row>34</xdr:row>
      <xdr:rowOff>42900</xdr:rowOff>
    </xdr:to>
    <xdr:cxnSp macro="">
      <xdr:nvCxnSpPr>
        <xdr:cNvPr id="120" name="直線コネクタ 119">
          <a:extLst>
            <a:ext uri="{FF2B5EF4-FFF2-40B4-BE49-F238E27FC236}">
              <a16:creationId xmlns:a16="http://schemas.microsoft.com/office/drawing/2014/main" id="{76901E12-B42A-4D8B-9EA2-3839ED911FBA}"/>
            </a:ext>
          </a:extLst>
        </xdr:cNvPr>
        <xdr:cNvCxnSpPr/>
      </xdr:nvCxnSpPr>
      <xdr:spPr>
        <a:xfrm>
          <a:off x="9363075" y="55515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113733</xdr:rowOff>
    </xdr:from>
    <xdr:ext cx="469744" cy="259045"/>
    <xdr:sp macro="" textlink="">
      <xdr:nvSpPr>
        <xdr:cNvPr id="121" name="【道路】&#10;一人当たり延長平均値テキスト">
          <a:extLst>
            <a:ext uri="{FF2B5EF4-FFF2-40B4-BE49-F238E27FC236}">
              <a16:creationId xmlns:a16="http://schemas.microsoft.com/office/drawing/2014/main" id="{5187D810-A354-4179-9A17-CAE84AF31C0B}"/>
            </a:ext>
          </a:extLst>
        </xdr:cNvPr>
        <xdr:cNvSpPr txBox="1"/>
      </xdr:nvSpPr>
      <xdr:spPr>
        <a:xfrm>
          <a:off x="9477375" y="642880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90856</xdr:rowOff>
    </xdr:from>
    <xdr:to>
      <xdr:col>55</xdr:col>
      <xdr:colOff>50800</xdr:colOff>
      <xdr:row>41</xdr:row>
      <xdr:rowOff>21006</xdr:rowOff>
    </xdr:to>
    <xdr:sp macro="" textlink="">
      <xdr:nvSpPr>
        <xdr:cNvPr id="122" name="フローチャート: 判断 121">
          <a:extLst>
            <a:ext uri="{FF2B5EF4-FFF2-40B4-BE49-F238E27FC236}">
              <a16:creationId xmlns:a16="http://schemas.microsoft.com/office/drawing/2014/main" id="{F6BFB686-00F6-4BC6-87C3-6E62774DCE5C}"/>
            </a:ext>
          </a:extLst>
        </xdr:cNvPr>
        <xdr:cNvSpPr/>
      </xdr:nvSpPr>
      <xdr:spPr>
        <a:xfrm>
          <a:off x="9401175" y="656468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85903</xdr:rowOff>
    </xdr:from>
    <xdr:to>
      <xdr:col>50</xdr:col>
      <xdr:colOff>165100</xdr:colOff>
      <xdr:row>41</xdr:row>
      <xdr:rowOff>16053</xdr:rowOff>
    </xdr:to>
    <xdr:sp macro="" textlink="">
      <xdr:nvSpPr>
        <xdr:cNvPr id="123" name="フローチャート: 判断 122">
          <a:extLst>
            <a:ext uri="{FF2B5EF4-FFF2-40B4-BE49-F238E27FC236}">
              <a16:creationId xmlns:a16="http://schemas.microsoft.com/office/drawing/2014/main" id="{F0DBA2BE-9F20-4A34-9C00-869EB5170EA2}"/>
            </a:ext>
          </a:extLst>
        </xdr:cNvPr>
        <xdr:cNvSpPr/>
      </xdr:nvSpPr>
      <xdr:spPr>
        <a:xfrm>
          <a:off x="8639175" y="65597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78816</xdr:rowOff>
    </xdr:from>
    <xdr:to>
      <xdr:col>46</xdr:col>
      <xdr:colOff>38100</xdr:colOff>
      <xdr:row>41</xdr:row>
      <xdr:rowOff>8966</xdr:rowOff>
    </xdr:to>
    <xdr:sp macro="" textlink="">
      <xdr:nvSpPr>
        <xdr:cNvPr id="124" name="フローチャート: 判断 123">
          <a:extLst>
            <a:ext uri="{FF2B5EF4-FFF2-40B4-BE49-F238E27FC236}">
              <a16:creationId xmlns:a16="http://schemas.microsoft.com/office/drawing/2014/main" id="{FFD629C1-641C-4D84-B13D-D8054B38A72F}"/>
            </a:ext>
          </a:extLst>
        </xdr:cNvPr>
        <xdr:cNvSpPr/>
      </xdr:nvSpPr>
      <xdr:spPr>
        <a:xfrm>
          <a:off x="7839075" y="655581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81559</xdr:rowOff>
    </xdr:from>
    <xdr:to>
      <xdr:col>41</xdr:col>
      <xdr:colOff>101600</xdr:colOff>
      <xdr:row>41</xdr:row>
      <xdr:rowOff>11709</xdr:rowOff>
    </xdr:to>
    <xdr:sp macro="" textlink="">
      <xdr:nvSpPr>
        <xdr:cNvPr id="125" name="フローチャート: 判断 124">
          <a:extLst>
            <a:ext uri="{FF2B5EF4-FFF2-40B4-BE49-F238E27FC236}">
              <a16:creationId xmlns:a16="http://schemas.microsoft.com/office/drawing/2014/main" id="{F70B7ECD-66F2-43D1-A8C9-7EFE3580B395}"/>
            </a:ext>
          </a:extLst>
        </xdr:cNvPr>
        <xdr:cNvSpPr/>
      </xdr:nvSpPr>
      <xdr:spPr>
        <a:xfrm>
          <a:off x="7029450" y="656173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63119</xdr:rowOff>
    </xdr:from>
    <xdr:to>
      <xdr:col>36</xdr:col>
      <xdr:colOff>165100</xdr:colOff>
      <xdr:row>40</xdr:row>
      <xdr:rowOff>164719</xdr:rowOff>
    </xdr:to>
    <xdr:sp macro="" textlink="">
      <xdr:nvSpPr>
        <xdr:cNvPr id="126" name="フローチャート: 判断 125">
          <a:extLst>
            <a:ext uri="{FF2B5EF4-FFF2-40B4-BE49-F238E27FC236}">
              <a16:creationId xmlns:a16="http://schemas.microsoft.com/office/drawing/2014/main" id="{BB459C45-7BFF-421E-90D7-37140E1F8EA9}"/>
            </a:ext>
          </a:extLst>
        </xdr:cNvPr>
        <xdr:cNvSpPr/>
      </xdr:nvSpPr>
      <xdr:spPr>
        <a:xfrm>
          <a:off x="6238875" y="65432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99B96FA3-05EE-42B4-8916-A022D4ACB7AD}"/>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E2DA309D-3655-472C-A3B6-33FD9A191A47}"/>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1232E6C5-419C-433A-8B28-4A1FB525DEDA}"/>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30" name="テキスト ボックス 129">
          <a:extLst>
            <a:ext uri="{FF2B5EF4-FFF2-40B4-BE49-F238E27FC236}">
              <a16:creationId xmlns:a16="http://schemas.microsoft.com/office/drawing/2014/main" id="{8DCA7EE1-C245-40E9-B69D-8A6412B2F3D9}"/>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31" name="テキスト ボックス 130">
          <a:extLst>
            <a:ext uri="{FF2B5EF4-FFF2-40B4-BE49-F238E27FC236}">
              <a16:creationId xmlns:a16="http://schemas.microsoft.com/office/drawing/2014/main" id="{1D915F9F-7A9D-4F2A-A7F0-1B8C375F611D}"/>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2616</xdr:rowOff>
    </xdr:from>
    <xdr:to>
      <xdr:col>55</xdr:col>
      <xdr:colOff>50800</xdr:colOff>
      <xdr:row>41</xdr:row>
      <xdr:rowOff>104216</xdr:rowOff>
    </xdr:to>
    <xdr:sp macro="" textlink="">
      <xdr:nvSpPr>
        <xdr:cNvPr id="132" name="楕円 131">
          <a:extLst>
            <a:ext uri="{FF2B5EF4-FFF2-40B4-BE49-F238E27FC236}">
              <a16:creationId xmlns:a16="http://schemas.microsoft.com/office/drawing/2014/main" id="{F44E018D-9D0E-4F16-8415-93BE693E4511}"/>
            </a:ext>
          </a:extLst>
        </xdr:cNvPr>
        <xdr:cNvSpPr/>
      </xdr:nvSpPr>
      <xdr:spPr>
        <a:xfrm>
          <a:off x="9401175" y="6641541"/>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88993</xdr:rowOff>
    </xdr:from>
    <xdr:ext cx="469744" cy="259045"/>
    <xdr:sp macro="" textlink="">
      <xdr:nvSpPr>
        <xdr:cNvPr id="133" name="【道路】&#10;一人当たり延長該当値テキスト">
          <a:extLst>
            <a:ext uri="{FF2B5EF4-FFF2-40B4-BE49-F238E27FC236}">
              <a16:creationId xmlns:a16="http://schemas.microsoft.com/office/drawing/2014/main" id="{02CE861A-1F3F-4D86-BAE5-96B494027786}"/>
            </a:ext>
          </a:extLst>
        </xdr:cNvPr>
        <xdr:cNvSpPr txBox="1"/>
      </xdr:nvSpPr>
      <xdr:spPr>
        <a:xfrm>
          <a:off x="9477375" y="65628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4293</xdr:rowOff>
    </xdr:from>
    <xdr:to>
      <xdr:col>50</xdr:col>
      <xdr:colOff>165100</xdr:colOff>
      <xdr:row>41</xdr:row>
      <xdr:rowOff>105893</xdr:rowOff>
    </xdr:to>
    <xdr:sp macro="" textlink="">
      <xdr:nvSpPr>
        <xdr:cNvPr id="134" name="楕円 133">
          <a:extLst>
            <a:ext uri="{FF2B5EF4-FFF2-40B4-BE49-F238E27FC236}">
              <a16:creationId xmlns:a16="http://schemas.microsoft.com/office/drawing/2014/main" id="{38F7DEDE-3C04-4A2D-B087-6ABB2D3D2289}"/>
            </a:ext>
          </a:extLst>
        </xdr:cNvPr>
        <xdr:cNvSpPr/>
      </xdr:nvSpPr>
      <xdr:spPr>
        <a:xfrm>
          <a:off x="8639175" y="66463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53416</xdr:rowOff>
    </xdr:from>
    <xdr:to>
      <xdr:col>55</xdr:col>
      <xdr:colOff>0</xdr:colOff>
      <xdr:row>41</xdr:row>
      <xdr:rowOff>55093</xdr:rowOff>
    </xdr:to>
    <xdr:cxnSp macro="">
      <xdr:nvCxnSpPr>
        <xdr:cNvPr id="135" name="直線コネクタ 134">
          <a:extLst>
            <a:ext uri="{FF2B5EF4-FFF2-40B4-BE49-F238E27FC236}">
              <a16:creationId xmlns:a16="http://schemas.microsoft.com/office/drawing/2014/main" id="{5445C802-A3C7-487F-B7E8-6C24F8EFAB28}"/>
            </a:ext>
          </a:extLst>
        </xdr:cNvPr>
        <xdr:cNvCxnSpPr/>
      </xdr:nvCxnSpPr>
      <xdr:spPr>
        <a:xfrm flipV="1">
          <a:off x="8686800" y="6689166"/>
          <a:ext cx="742950" cy="48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5969</xdr:rowOff>
    </xdr:from>
    <xdr:to>
      <xdr:col>46</xdr:col>
      <xdr:colOff>38100</xdr:colOff>
      <xdr:row>41</xdr:row>
      <xdr:rowOff>107569</xdr:rowOff>
    </xdr:to>
    <xdr:sp macro="" textlink="">
      <xdr:nvSpPr>
        <xdr:cNvPr id="136" name="楕円 135">
          <a:extLst>
            <a:ext uri="{FF2B5EF4-FFF2-40B4-BE49-F238E27FC236}">
              <a16:creationId xmlns:a16="http://schemas.microsoft.com/office/drawing/2014/main" id="{D0B9D85C-D220-4FEC-81D1-726ED8BA02E6}"/>
            </a:ext>
          </a:extLst>
        </xdr:cNvPr>
        <xdr:cNvSpPr/>
      </xdr:nvSpPr>
      <xdr:spPr>
        <a:xfrm>
          <a:off x="7839075" y="664806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55093</xdr:rowOff>
    </xdr:from>
    <xdr:to>
      <xdr:col>50</xdr:col>
      <xdr:colOff>114300</xdr:colOff>
      <xdr:row>41</xdr:row>
      <xdr:rowOff>56769</xdr:rowOff>
    </xdr:to>
    <xdr:cxnSp macro="">
      <xdr:nvCxnSpPr>
        <xdr:cNvPr id="137" name="直線コネクタ 136">
          <a:extLst>
            <a:ext uri="{FF2B5EF4-FFF2-40B4-BE49-F238E27FC236}">
              <a16:creationId xmlns:a16="http://schemas.microsoft.com/office/drawing/2014/main" id="{BE0BD704-632B-4365-86C4-317A97019944}"/>
            </a:ext>
          </a:extLst>
        </xdr:cNvPr>
        <xdr:cNvCxnSpPr/>
      </xdr:nvCxnSpPr>
      <xdr:spPr>
        <a:xfrm flipV="1">
          <a:off x="7886700" y="6694018"/>
          <a:ext cx="800100" cy="16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7493</xdr:rowOff>
    </xdr:from>
    <xdr:to>
      <xdr:col>41</xdr:col>
      <xdr:colOff>101600</xdr:colOff>
      <xdr:row>41</xdr:row>
      <xdr:rowOff>109093</xdr:rowOff>
    </xdr:to>
    <xdr:sp macro="" textlink="">
      <xdr:nvSpPr>
        <xdr:cNvPr id="138" name="楕円 137">
          <a:extLst>
            <a:ext uri="{FF2B5EF4-FFF2-40B4-BE49-F238E27FC236}">
              <a16:creationId xmlns:a16="http://schemas.microsoft.com/office/drawing/2014/main" id="{BFC64A51-7850-4B92-BDBD-16C9D55EBE10}"/>
            </a:ext>
          </a:extLst>
        </xdr:cNvPr>
        <xdr:cNvSpPr/>
      </xdr:nvSpPr>
      <xdr:spPr>
        <a:xfrm>
          <a:off x="7029450" y="664959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56769</xdr:rowOff>
    </xdr:from>
    <xdr:to>
      <xdr:col>45</xdr:col>
      <xdr:colOff>177800</xdr:colOff>
      <xdr:row>41</xdr:row>
      <xdr:rowOff>58293</xdr:rowOff>
    </xdr:to>
    <xdr:cxnSp macro="">
      <xdr:nvCxnSpPr>
        <xdr:cNvPr id="139" name="直線コネクタ 138">
          <a:extLst>
            <a:ext uri="{FF2B5EF4-FFF2-40B4-BE49-F238E27FC236}">
              <a16:creationId xmlns:a16="http://schemas.microsoft.com/office/drawing/2014/main" id="{36AAB090-60D3-449F-B4E8-CF98A9B276CC}"/>
            </a:ext>
          </a:extLst>
        </xdr:cNvPr>
        <xdr:cNvCxnSpPr/>
      </xdr:nvCxnSpPr>
      <xdr:spPr>
        <a:xfrm flipV="1">
          <a:off x="7077075" y="6695694"/>
          <a:ext cx="809625" cy="1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9169</xdr:rowOff>
    </xdr:from>
    <xdr:to>
      <xdr:col>36</xdr:col>
      <xdr:colOff>165100</xdr:colOff>
      <xdr:row>41</xdr:row>
      <xdr:rowOff>110769</xdr:rowOff>
    </xdr:to>
    <xdr:sp macro="" textlink="">
      <xdr:nvSpPr>
        <xdr:cNvPr id="140" name="楕円 139">
          <a:extLst>
            <a:ext uri="{FF2B5EF4-FFF2-40B4-BE49-F238E27FC236}">
              <a16:creationId xmlns:a16="http://schemas.microsoft.com/office/drawing/2014/main" id="{E1A45262-A2AF-46A7-B3F8-687D5D272BE3}"/>
            </a:ext>
          </a:extLst>
        </xdr:cNvPr>
        <xdr:cNvSpPr/>
      </xdr:nvSpPr>
      <xdr:spPr>
        <a:xfrm>
          <a:off x="6238875" y="665126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58293</xdr:rowOff>
    </xdr:from>
    <xdr:to>
      <xdr:col>41</xdr:col>
      <xdr:colOff>50800</xdr:colOff>
      <xdr:row>41</xdr:row>
      <xdr:rowOff>59969</xdr:rowOff>
    </xdr:to>
    <xdr:cxnSp macro="">
      <xdr:nvCxnSpPr>
        <xdr:cNvPr id="141" name="直線コネクタ 140">
          <a:extLst>
            <a:ext uri="{FF2B5EF4-FFF2-40B4-BE49-F238E27FC236}">
              <a16:creationId xmlns:a16="http://schemas.microsoft.com/office/drawing/2014/main" id="{D2F4821A-D381-4B0F-BC30-B7B524A781BF}"/>
            </a:ext>
          </a:extLst>
        </xdr:cNvPr>
        <xdr:cNvCxnSpPr/>
      </xdr:nvCxnSpPr>
      <xdr:spPr>
        <a:xfrm flipV="1">
          <a:off x="6286500" y="6697218"/>
          <a:ext cx="790575" cy="16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32580</xdr:rowOff>
    </xdr:from>
    <xdr:ext cx="469744" cy="259045"/>
    <xdr:sp macro="" textlink="">
      <xdr:nvSpPr>
        <xdr:cNvPr id="142" name="n_1aveValue【道路】&#10;一人当たり延長">
          <a:extLst>
            <a:ext uri="{FF2B5EF4-FFF2-40B4-BE49-F238E27FC236}">
              <a16:creationId xmlns:a16="http://schemas.microsoft.com/office/drawing/2014/main" id="{E15C38DB-F05A-4B48-89C2-CC400FBE4474}"/>
            </a:ext>
          </a:extLst>
        </xdr:cNvPr>
        <xdr:cNvSpPr txBox="1"/>
      </xdr:nvSpPr>
      <xdr:spPr>
        <a:xfrm>
          <a:off x="8458277" y="6344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25493</xdr:rowOff>
    </xdr:from>
    <xdr:ext cx="469744" cy="259045"/>
    <xdr:sp macro="" textlink="">
      <xdr:nvSpPr>
        <xdr:cNvPr id="143" name="n_2aveValue【道路】&#10;一人当たり延長">
          <a:extLst>
            <a:ext uri="{FF2B5EF4-FFF2-40B4-BE49-F238E27FC236}">
              <a16:creationId xmlns:a16="http://schemas.microsoft.com/office/drawing/2014/main" id="{AA135218-3BE8-4CA0-925D-E2A4020AEBB1}"/>
            </a:ext>
          </a:extLst>
        </xdr:cNvPr>
        <xdr:cNvSpPr txBox="1"/>
      </xdr:nvSpPr>
      <xdr:spPr>
        <a:xfrm>
          <a:off x="7677227" y="63437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28236</xdr:rowOff>
    </xdr:from>
    <xdr:ext cx="469744" cy="259045"/>
    <xdr:sp macro="" textlink="">
      <xdr:nvSpPr>
        <xdr:cNvPr id="144" name="n_3aveValue【道路】&#10;一人当たり延長">
          <a:extLst>
            <a:ext uri="{FF2B5EF4-FFF2-40B4-BE49-F238E27FC236}">
              <a16:creationId xmlns:a16="http://schemas.microsoft.com/office/drawing/2014/main" id="{A625DCF0-7D4B-4F04-A806-E37BB296DE0B}"/>
            </a:ext>
          </a:extLst>
        </xdr:cNvPr>
        <xdr:cNvSpPr txBox="1"/>
      </xdr:nvSpPr>
      <xdr:spPr>
        <a:xfrm>
          <a:off x="6867602" y="6346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9796</xdr:rowOff>
    </xdr:from>
    <xdr:ext cx="469744" cy="259045"/>
    <xdr:sp macro="" textlink="">
      <xdr:nvSpPr>
        <xdr:cNvPr id="145" name="n_4aveValue【道路】&#10;一人当たり延長">
          <a:extLst>
            <a:ext uri="{FF2B5EF4-FFF2-40B4-BE49-F238E27FC236}">
              <a16:creationId xmlns:a16="http://schemas.microsoft.com/office/drawing/2014/main" id="{99FA4D1A-3724-4887-BCE8-AC4FE168C657}"/>
            </a:ext>
          </a:extLst>
        </xdr:cNvPr>
        <xdr:cNvSpPr txBox="1"/>
      </xdr:nvSpPr>
      <xdr:spPr>
        <a:xfrm>
          <a:off x="6067502" y="63216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97020</xdr:rowOff>
    </xdr:from>
    <xdr:ext cx="469744" cy="259045"/>
    <xdr:sp macro="" textlink="">
      <xdr:nvSpPr>
        <xdr:cNvPr id="146" name="n_1mainValue【道路】&#10;一人当たり延長">
          <a:extLst>
            <a:ext uri="{FF2B5EF4-FFF2-40B4-BE49-F238E27FC236}">
              <a16:creationId xmlns:a16="http://schemas.microsoft.com/office/drawing/2014/main" id="{D7F67562-6547-4674-A52C-65277927868A}"/>
            </a:ext>
          </a:extLst>
        </xdr:cNvPr>
        <xdr:cNvSpPr txBox="1"/>
      </xdr:nvSpPr>
      <xdr:spPr>
        <a:xfrm>
          <a:off x="8458277" y="67359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98696</xdr:rowOff>
    </xdr:from>
    <xdr:ext cx="469744" cy="259045"/>
    <xdr:sp macro="" textlink="">
      <xdr:nvSpPr>
        <xdr:cNvPr id="147" name="n_2mainValue【道路】&#10;一人当たり延長">
          <a:extLst>
            <a:ext uri="{FF2B5EF4-FFF2-40B4-BE49-F238E27FC236}">
              <a16:creationId xmlns:a16="http://schemas.microsoft.com/office/drawing/2014/main" id="{8B34FA1B-2A2D-444C-A227-DD42C9CC6DB1}"/>
            </a:ext>
          </a:extLst>
        </xdr:cNvPr>
        <xdr:cNvSpPr txBox="1"/>
      </xdr:nvSpPr>
      <xdr:spPr>
        <a:xfrm>
          <a:off x="7677227" y="67407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100220</xdr:rowOff>
    </xdr:from>
    <xdr:ext cx="469744" cy="259045"/>
    <xdr:sp macro="" textlink="">
      <xdr:nvSpPr>
        <xdr:cNvPr id="148" name="n_3mainValue【道路】&#10;一人当たり延長">
          <a:extLst>
            <a:ext uri="{FF2B5EF4-FFF2-40B4-BE49-F238E27FC236}">
              <a16:creationId xmlns:a16="http://schemas.microsoft.com/office/drawing/2014/main" id="{319A0CD6-3CCE-4A37-9CA0-6917CB2CF7AD}"/>
            </a:ext>
          </a:extLst>
        </xdr:cNvPr>
        <xdr:cNvSpPr txBox="1"/>
      </xdr:nvSpPr>
      <xdr:spPr>
        <a:xfrm>
          <a:off x="6867602" y="6742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101896</xdr:rowOff>
    </xdr:from>
    <xdr:ext cx="469744" cy="259045"/>
    <xdr:sp macro="" textlink="">
      <xdr:nvSpPr>
        <xdr:cNvPr id="149" name="n_4mainValue【道路】&#10;一人当たり延長">
          <a:extLst>
            <a:ext uri="{FF2B5EF4-FFF2-40B4-BE49-F238E27FC236}">
              <a16:creationId xmlns:a16="http://schemas.microsoft.com/office/drawing/2014/main" id="{B03CA68A-C581-4BE8-9969-B8F65BC859F2}"/>
            </a:ext>
          </a:extLst>
        </xdr:cNvPr>
        <xdr:cNvSpPr txBox="1"/>
      </xdr:nvSpPr>
      <xdr:spPr>
        <a:xfrm>
          <a:off x="6067502" y="67439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50" name="正方形/長方形 149">
          <a:extLst>
            <a:ext uri="{FF2B5EF4-FFF2-40B4-BE49-F238E27FC236}">
              <a16:creationId xmlns:a16="http://schemas.microsoft.com/office/drawing/2014/main" id="{F6E3D101-6600-4943-AFE0-F7573B15E40A}"/>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51" name="正方形/長方形 150">
          <a:extLst>
            <a:ext uri="{FF2B5EF4-FFF2-40B4-BE49-F238E27FC236}">
              <a16:creationId xmlns:a16="http://schemas.microsoft.com/office/drawing/2014/main" id="{6AED7D89-4531-4B6C-9F13-B4CEFD67E3A2}"/>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2" name="正方形/長方形 151">
          <a:extLst>
            <a:ext uri="{FF2B5EF4-FFF2-40B4-BE49-F238E27FC236}">
              <a16:creationId xmlns:a16="http://schemas.microsoft.com/office/drawing/2014/main" id="{D6E482C5-339F-45ED-A09E-FDBCAFC12801}"/>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3" name="正方形/長方形 152">
          <a:extLst>
            <a:ext uri="{FF2B5EF4-FFF2-40B4-BE49-F238E27FC236}">
              <a16:creationId xmlns:a16="http://schemas.microsoft.com/office/drawing/2014/main" id="{ADE4E742-5C88-4592-B8D7-915DC2EC8300}"/>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4" name="正方形/長方形 153">
          <a:extLst>
            <a:ext uri="{FF2B5EF4-FFF2-40B4-BE49-F238E27FC236}">
              <a16:creationId xmlns:a16="http://schemas.microsoft.com/office/drawing/2014/main" id="{189857C3-F8CC-4C81-8423-AC0177D71E59}"/>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5" name="正方形/長方形 154">
          <a:extLst>
            <a:ext uri="{FF2B5EF4-FFF2-40B4-BE49-F238E27FC236}">
              <a16:creationId xmlns:a16="http://schemas.microsoft.com/office/drawing/2014/main" id="{1533720D-1FDA-44FF-B3D8-E688C9693958}"/>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6" name="テキスト ボックス 155">
          <a:extLst>
            <a:ext uri="{FF2B5EF4-FFF2-40B4-BE49-F238E27FC236}">
              <a16:creationId xmlns:a16="http://schemas.microsoft.com/office/drawing/2014/main" id="{BA385D2E-F685-44F5-9783-7188FBDD87AB}"/>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7" name="直線コネクタ 156">
          <a:extLst>
            <a:ext uri="{FF2B5EF4-FFF2-40B4-BE49-F238E27FC236}">
              <a16:creationId xmlns:a16="http://schemas.microsoft.com/office/drawing/2014/main" id="{C9AD69BF-57FA-4977-BDE5-290FE32D5E9F}"/>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8" name="テキスト ボックス 157">
          <a:extLst>
            <a:ext uri="{FF2B5EF4-FFF2-40B4-BE49-F238E27FC236}">
              <a16:creationId xmlns:a16="http://schemas.microsoft.com/office/drawing/2014/main" id="{7214D919-9508-429D-87ED-59A54772C105}"/>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9" name="直線コネクタ 158">
          <a:extLst>
            <a:ext uri="{FF2B5EF4-FFF2-40B4-BE49-F238E27FC236}">
              <a16:creationId xmlns:a16="http://schemas.microsoft.com/office/drawing/2014/main" id="{EBC5C856-5A41-4670-ABA3-7BE89F2AF753}"/>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60" name="テキスト ボックス 159">
          <a:extLst>
            <a:ext uri="{FF2B5EF4-FFF2-40B4-BE49-F238E27FC236}">
              <a16:creationId xmlns:a16="http://schemas.microsoft.com/office/drawing/2014/main" id="{5B71CC89-1C1B-451B-B633-0D2B7A631CA0}"/>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61" name="直線コネクタ 160">
          <a:extLst>
            <a:ext uri="{FF2B5EF4-FFF2-40B4-BE49-F238E27FC236}">
              <a16:creationId xmlns:a16="http://schemas.microsoft.com/office/drawing/2014/main" id="{A1C0A765-E45B-4462-BC9C-C77A2FC73E93}"/>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2" name="テキスト ボックス 161">
          <a:extLst>
            <a:ext uri="{FF2B5EF4-FFF2-40B4-BE49-F238E27FC236}">
              <a16:creationId xmlns:a16="http://schemas.microsoft.com/office/drawing/2014/main" id="{9023E45E-C76D-42C7-8C80-9D9B0043F106}"/>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3" name="直線コネクタ 162">
          <a:extLst>
            <a:ext uri="{FF2B5EF4-FFF2-40B4-BE49-F238E27FC236}">
              <a16:creationId xmlns:a16="http://schemas.microsoft.com/office/drawing/2014/main" id="{83CB937B-6A41-43C7-B207-F2116B360374}"/>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4" name="テキスト ボックス 163">
          <a:extLst>
            <a:ext uri="{FF2B5EF4-FFF2-40B4-BE49-F238E27FC236}">
              <a16:creationId xmlns:a16="http://schemas.microsoft.com/office/drawing/2014/main" id="{3DE55D20-5FCC-41E9-AFBB-C6B3079014AE}"/>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5" name="直線コネクタ 164">
          <a:extLst>
            <a:ext uri="{FF2B5EF4-FFF2-40B4-BE49-F238E27FC236}">
              <a16:creationId xmlns:a16="http://schemas.microsoft.com/office/drawing/2014/main" id="{620C105F-E50F-4E63-93E7-6D16E6330CFE}"/>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6" name="テキスト ボックス 165">
          <a:extLst>
            <a:ext uri="{FF2B5EF4-FFF2-40B4-BE49-F238E27FC236}">
              <a16:creationId xmlns:a16="http://schemas.microsoft.com/office/drawing/2014/main" id="{C5030C55-BE94-40DF-8AFB-B064D40BA57D}"/>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7" name="直線コネクタ 166">
          <a:extLst>
            <a:ext uri="{FF2B5EF4-FFF2-40B4-BE49-F238E27FC236}">
              <a16:creationId xmlns:a16="http://schemas.microsoft.com/office/drawing/2014/main" id="{6D214CEE-F391-45DA-9A07-9A39D7050388}"/>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8" name="テキスト ボックス 167">
          <a:extLst>
            <a:ext uri="{FF2B5EF4-FFF2-40B4-BE49-F238E27FC236}">
              <a16:creationId xmlns:a16="http://schemas.microsoft.com/office/drawing/2014/main" id="{366A2346-1344-4174-BFFD-7FB2510EA4F2}"/>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9" name="直線コネクタ 168">
          <a:extLst>
            <a:ext uri="{FF2B5EF4-FFF2-40B4-BE49-F238E27FC236}">
              <a16:creationId xmlns:a16="http://schemas.microsoft.com/office/drawing/2014/main" id="{5582BFA1-D2F3-40B5-A2BE-AEF3770A9C81}"/>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70" name="テキスト ボックス 169">
          <a:extLst>
            <a:ext uri="{FF2B5EF4-FFF2-40B4-BE49-F238E27FC236}">
              <a16:creationId xmlns:a16="http://schemas.microsoft.com/office/drawing/2014/main" id="{285ABB83-5A49-4468-8128-78A6A8962E27}"/>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71" name="【橋りょう・トンネル】&#10;有形固定資産減価償却率グラフ枠">
          <a:extLst>
            <a:ext uri="{FF2B5EF4-FFF2-40B4-BE49-F238E27FC236}">
              <a16:creationId xmlns:a16="http://schemas.microsoft.com/office/drawing/2014/main" id="{436EDC35-463D-4186-8F91-37278B45CB6F}"/>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57</xdr:row>
      <xdr:rowOff>3810</xdr:rowOff>
    </xdr:from>
    <xdr:to>
      <xdr:col>24</xdr:col>
      <xdr:colOff>62865</xdr:colOff>
      <xdr:row>64</xdr:row>
      <xdr:rowOff>68580</xdr:rowOff>
    </xdr:to>
    <xdr:cxnSp macro="">
      <xdr:nvCxnSpPr>
        <xdr:cNvPr id="172" name="直線コネクタ 171">
          <a:extLst>
            <a:ext uri="{FF2B5EF4-FFF2-40B4-BE49-F238E27FC236}">
              <a16:creationId xmlns:a16="http://schemas.microsoft.com/office/drawing/2014/main" id="{A368C4D8-FA6D-4C11-B580-96301CDDD966}"/>
            </a:ext>
          </a:extLst>
        </xdr:cNvPr>
        <xdr:cNvCxnSpPr/>
      </xdr:nvCxnSpPr>
      <xdr:spPr>
        <a:xfrm flipV="1">
          <a:off x="4179570" y="9236710"/>
          <a:ext cx="1270" cy="1191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72407</xdr:rowOff>
    </xdr:from>
    <xdr:ext cx="405111" cy="259045"/>
    <xdr:sp macro="" textlink="">
      <xdr:nvSpPr>
        <xdr:cNvPr id="173" name="【橋りょう・トンネル】&#10;有形固定資産減価償却率最小値テキスト">
          <a:extLst>
            <a:ext uri="{FF2B5EF4-FFF2-40B4-BE49-F238E27FC236}">
              <a16:creationId xmlns:a16="http://schemas.microsoft.com/office/drawing/2014/main" id="{4E647CC3-AB94-4B0C-8EEB-DD7698D53894}"/>
            </a:ext>
          </a:extLst>
        </xdr:cNvPr>
        <xdr:cNvSpPr txBox="1"/>
      </xdr:nvSpPr>
      <xdr:spPr>
        <a:xfrm>
          <a:off x="4229100" y="10432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68580</xdr:rowOff>
    </xdr:from>
    <xdr:to>
      <xdr:col>24</xdr:col>
      <xdr:colOff>152400</xdr:colOff>
      <xdr:row>64</xdr:row>
      <xdr:rowOff>68580</xdr:rowOff>
    </xdr:to>
    <xdr:cxnSp macro="">
      <xdr:nvCxnSpPr>
        <xdr:cNvPr id="174" name="直線コネクタ 173">
          <a:extLst>
            <a:ext uri="{FF2B5EF4-FFF2-40B4-BE49-F238E27FC236}">
              <a16:creationId xmlns:a16="http://schemas.microsoft.com/office/drawing/2014/main" id="{30BA5907-1469-4D7F-9E18-3BE9E4E58DF3}"/>
            </a:ext>
          </a:extLst>
        </xdr:cNvPr>
        <xdr:cNvCxnSpPr/>
      </xdr:nvCxnSpPr>
      <xdr:spPr>
        <a:xfrm>
          <a:off x="4105275" y="104286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121937</xdr:rowOff>
    </xdr:from>
    <xdr:ext cx="405111" cy="259045"/>
    <xdr:sp macro="" textlink="">
      <xdr:nvSpPr>
        <xdr:cNvPr id="175" name="【橋りょう・トンネル】&#10;有形固定資産減価償却率最大値テキスト">
          <a:extLst>
            <a:ext uri="{FF2B5EF4-FFF2-40B4-BE49-F238E27FC236}">
              <a16:creationId xmlns:a16="http://schemas.microsoft.com/office/drawing/2014/main" id="{66F45B2E-65E7-4483-96B1-93FA3382E006}"/>
            </a:ext>
          </a:extLst>
        </xdr:cNvPr>
        <xdr:cNvSpPr txBox="1"/>
      </xdr:nvSpPr>
      <xdr:spPr>
        <a:xfrm>
          <a:off x="4229100" y="9030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3810</xdr:rowOff>
    </xdr:from>
    <xdr:to>
      <xdr:col>24</xdr:col>
      <xdr:colOff>152400</xdr:colOff>
      <xdr:row>57</xdr:row>
      <xdr:rowOff>3810</xdr:rowOff>
    </xdr:to>
    <xdr:cxnSp macro="">
      <xdr:nvCxnSpPr>
        <xdr:cNvPr id="176" name="直線コネクタ 175">
          <a:extLst>
            <a:ext uri="{FF2B5EF4-FFF2-40B4-BE49-F238E27FC236}">
              <a16:creationId xmlns:a16="http://schemas.microsoft.com/office/drawing/2014/main" id="{13FE17B7-0B1E-40F0-AA88-B28D278AA592}"/>
            </a:ext>
          </a:extLst>
        </xdr:cNvPr>
        <xdr:cNvCxnSpPr/>
      </xdr:nvCxnSpPr>
      <xdr:spPr>
        <a:xfrm>
          <a:off x="4105275" y="92367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11447</xdr:rowOff>
    </xdr:from>
    <xdr:ext cx="405111" cy="259045"/>
    <xdr:sp macro="" textlink="">
      <xdr:nvSpPr>
        <xdr:cNvPr id="177" name="【橋りょう・トンネル】&#10;有形固定資産減価償却率平均値テキスト">
          <a:extLst>
            <a:ext uri="{FF2B5EF4-FFF2-40B4-BE49-F238E27FC236}">
              <a16:creationId xmlns:a16="http://schemas.microsoft.com/office/drawing/2014/main" id="{F0EBD58A-BBB1-405C-87C0-F2F17985A16A}"/>
            </a:ext>
          </a:extLst>
        </xdr:cNvPr>
        <xdr:cNvSpPr txBox="1"/>
      </xdr:nvSpPr>
      <xdr:spPr>
        <a:xfrm>
          <a:off x="4229100" y="98856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33020</xdr:rowOff>
    </xdr:from>
    <xdr:to>
      <xdr:col>24</xdr:col>
      <xdr:colOff>114300</xdr:colOff>
      <xdr:row>61</xdr:row>
      <xdr:rowOff>134620</xdr:rowOff>
    </xdr:to>
    <xdr:sp macro="" textlink="">
      <xdr:nvSpPr>
        <xdr:cNvPr id="178" name="フローチャート: 判断 177">
          <a:extLst>
            <a:ext uri="{FF2B5EF4-FFF2-40B4-BE49-F238E27FC236}">
              <a16:creationId xmlns:a16="http://schemas.microsoft.com/office/drawing/2014/main" id="{555AEA9F-9981-418A-996A-6ED24E66BEA7}"/>
            </a:ext>
          </a:extLst>
        </xdr:cNvPr>
        <xdr:cNvSpPr/>
      </xdr:nvSpPr>
      <xdr:spPr>
        <a:xfrm>
          <a:off x="4124325" y="990727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166370</xdr:rowOff>
    </xdr:from>
    <xdr:to>
      <xdr:col>20</xdr:col>
      <xdr:colOff>38100</xdr:colOff>
      <xdr:row>61</xdr:row>
      <xdr:rowOff>96520</xdr:rowOff>
    </xdr:to>
    <xdr:sp macro="" textlink="">
      <xdr:nvSpPr>
        <xdr:cNvPr id="179" name="フローチャート: 判断 178">
          <a:extLst>
            <a:ext uri="{FF2B5EF4-FFF2-40B4-BE49-F238E27FC236}">
              <a16:creationId xmlns:a16="http://schemas.microsoft.com/office/drawing/2014/main" id="{330B7560-627E-4EC0-965A-6687351670DC}"/>
            </a:ext>
          </a:extLst>
        </xdr:cNvPr>
        <xdr:cNvSpPr/>
      </xdr:nvSpPr>
      <xdr:spPr>
        <a:xfrm>
          <a:off x="3381375" y="98786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116840</xdr:rowOff>
    </xdr:from>
    <xdr:to>
      <xdr:col>15</xdr:col>
      <xdr:colOff>101600</xdr:colOff>
      <xdr:row>61</xdr:row>
      <xdr:rowOff>46990</xdr:rowOff>
    </xdr:to>
    <xdr:sp macro="" textlink="">
      <xdr:nvSpPr>
        <xdr:cNvPr id="180" name="フローチャート: 判断 179">
          <a:extLst>
            <a:ext uri="{FF2B5EF4-FFF2-40B4-BE49-F238E27FC236}">
              <a16:creationId xmlns:a16="http://schemas.microsoft.com/office/drawing/2014/main" id="{BE923DFB-3C87-4C2D-8A06-CD196791FC7F}"/>
            </a:ext>
          </a:extLst>
        </xdr:cNvPr>
        <xdr:cNvSpPr/>
      </xdr:nvSpPr>
      <xdr:spPr>
        <a:xfrm>
          <a:off x="2571750" y="98323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78740</xdr:rowOff>
    </xdr:from>
    <xdr:to>
      <xdr:col>10</xdr:col>
      <xdr:colOff>165100</xdr:colOff>
      <xdr:row>61</xdr:row>
      <xdr:rowOff>8890</xdr:rowOff>
    </xdr:to>
    <xdr:sp macro="" textlink="">
      <xdr:nvSpPr>
        <xdr:cNvPr id="181" name="フローチャート: 判断 180">
          <a:extLst>
            <a:ext uri="{FF2B5EF4-FFF2-40B4-BE49-F238E27FC236}">
              <a16:creationId xmlns:a16="http://schemas.microsoft.com/office/drawing/2014/main" id="{DE2F01CE-C3C3-4CD9-867E-61E21289E789}"/>
            </a:ext>
          </a:extLst>
        </xdr:cNvPr>
        <xdr:cNvSpPr/>
      </xdr:nvSpPr>
      <xdr:spPr>
        <a:xfrm>
          <a:off x="1781175" y="97942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2540</xdr:rowOff>
    </xdr:from>
    <xdr:to>
      <xdr:col>6</xdr:col>
      <xdr:colOff>38100</xdr:colOff>
      <xdr:row>60</xdr:row>
      <xdr:rowOff>104140</xdr:rowOff>
    </xdr:to>
    <xdr:sp macro="" textlink="">
      <xdr:nvSpPr>
        <xdr:cNvPr id="182" name="フローチャート: 判断 181">
          <a:extLst>
            <a:ext uri="{FF2B5EF4-FFF2-40B4-BE49-F238E27FC236}">
              <a16:creationId xmlns:a16="http://schemas.microsoft.com/office/drawing/2014/main" id="{19F3B960-D727-4545-9A22-B8E36AB0D46B}"/>
            </a:ext>
          </a:extLst>
        </xdr:cNvPr>
        <xdr:cNvSpPr/>
      </xdr:nvSpPr>
      <xdr:spPr>
        <a:xfrm>
          <a:off x="981075" y="971804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B1098E74-F5BE-4709-B60E-5008FA82E6B8}"/>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DC8B2716-95F6-4542-B062-329A48D93F28}"/>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9F949EB3-CDED-4D8E-AE54-DBE24E0D1731}"/>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6" name="テキスト ボックス 185">
          <a:extLst>
            <a:ext uri="{FF2B5EF4-FFF2-40B4-BE49-F238E27FC236}">
              <a16:creationId xmlns:a16="http://schemas.microsoft.com/office/drawing/2014/main" id="{D6F70B8C-1DE4-4F86-ACDF-21207561C733}"/>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7" name="テキスト ボックス 186">
          <a:extLst>
            <a:ext uri="{FF2B5EF4-FFF2-40B4-BE49-F238E27FC236}">
              <a16:creationId xmlns:a16="http://schemas.microsoft.com/office/drawing/2014/main" id="{07955573-2BAC-4770-9483-D0F945D8D9D9}"/>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55880</xdr:rowOff>
    </xdr:from>
    <xdr:to>
      <xdr:col>24</xdr:col>
      <xdr:colOff>114300</xdr:colOff>
      <xdr:row>60</xdr:row>
      <xdr:rowOff>157480</xdr:rowOff>
    </xdr:to>
    <xdr:sp macro="" textlink="">
      <xdr:nvSpPr>
        <xdr:cNvPr id="188" name="楕円 187">
          <a:extLst>
            <a:ext uri="{FF2B5EF4-FFF2-40B4-BE49-F238E27FC236}">
              <a16:creationId xmlns:a16="http://schemas.microsoft.com/office/drawing/2014/main" id="{FBD5D707-5577-43C4-B93E-835B7D3E4CAE}"/>
            </a:ext>
          </a:extLst>
        </xdr:cNvPr>
        <xdr:cNvSpPr/>
      </xdr:nvSpPr>
      <xdr:spPr>
        <a:xfrm>
          <a:off x="4124325" y="97713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78757</xdr:rowOff>
    </xdr:from>
    <xdr:ext cx="405111" cy="259045"/>
    <xdr:sp macro="" textlink="">
      <xdr:nvSpPr>
        <xdr:cNvPr id="189" name="【橋りょう・トンネル】&#10;有形固定資産減価償却率該当値テキスト">
          <a:extLst>
            <a:ext uri="{FF2B5EF4-FFF2-40B4-BE49-F238E27FC236}">
              <a16:creationId xmlns:a16="http://schemas.microsoft.com/office/drawing/2014/main" id="{F9A91F2B-0FA5-45BA-9AEC-1206D39F4803}"/>
            </a:ext>
          </a:extLst>
        </xdr:cNvPr>
        <xdr:cNvSpPr txBox="1"/>
      </xdr:nvSpPr>
      <xdr:spPr>
        <a:xfrm>
          <a:off x="4229100" y="963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17780</xdr:rowOff>
    </xdr:from>
    <xdr:to>
      <xdr:col>20</xdr:col>
      <xdr:colOff>38100</xdr:colOff>
      <xdr:row>60</xdr:row>
      <xdr:rowOff>119380</xdr:rowOff>
    </xdr:to>
    <xdr:sp macro="" textlink="">
      <xdr:nvSpPr>
        <xdr:cNvPr id="190" name="楕円 189">
          <a:extLst>
            <a:ext uri="{FF2B5EF4-FFF2-40B4-BE49-F238E27FC236}">
              <a16:creationId xmlns:a16="http://schemas.microsoft.com/office/drawing/2014/main" id="{400FCB3E-4F47-4D27-BAAC-D44CAE070185}"/>
            </a:ext>
          </a:extLst>
        </xdr:cNvPr>
        <xdr:cNvSpPr/>
      </xdr:nvSpPr>
      <xdr:spPr>
        <a:xfrm>
          <a:off x="3381375" y="97332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68580</xdr:rowOff>
    </xdr:from>
    <xdr:to>
      <xdr:col>24</xdr:col>
      <xdr:colOff>63500</xdr:colOff>
      <xdr:row>60</xdr:row>
      <xdr:rowOff>106680</xdr:rowOff>
    </xdr:to>
    <xdr:cxnSp macro="">
      <xdr:nvCxnSpPr>
        <xdr:cNvPr id="191" name="直線コネクタ 190">
          <a:extLst>
            <a:ext uri="{FF2B5EF4-FFF2-40B4-BE49-F238E27FC236}">
              <a16:creationId xmlns:a16="http://schemas.microsoft.com/office/drawing/2014/main" id="{5073BF45-1883-439A-AD34-5425939E1E6B}"/>
            </a:ext>
          </a:extLst>
        </xdr:cNvPr>
        <xdr:cNvCxnSpPr/>
      </xdr:nvCxnSpPr>
      <xdr:spPr>
        <a:xfrm>
          <a:off x="3429000" y="9780905"/>
          <a:ext cx="7524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151130</xdr:rowOff>
    </xdr:from>
    <xdr:to>
      <xdr:col>15</xdr:col>
      <xdr:colOff>101600</xdr:colOff>
      <xdr:row>60</xdr:row>
      <xdr:rowOff>81280</xdr:rowOff>
    </xdr:to>
    <xdr:sp macro="" textlink="">
      <xdr:nvSpPr>
        <xdr:cNvPr id="192" name="楕円 191">
          <a:extLst>
            <a:ext uri="{FF2B5EF4-FFF2-40B4-BE49-F238E27FC236}">
              <a16:creationId xmlns:a16="http://schemas.microsoft.com/office/drawing/2014/main" id="{198A0FD8-4AE9-4F61-B329-20E12C91F0BF}"/>
            </a:ext>
          </a:extLst>
        </xdr:cNvPr>
        <xdr:cNvSpPr/>
      </xdr:nvSpPr>
      <xdr:spPr>
        <a:xfrm>
          <a:off x="2571750" y="97047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30480</xdr:rowOff>
    </xdr:from>
    <xdr:to>
      <xdr:col>19</xdr:col>
      <xdr:colOff>177800</xdr:colOff>
      <xdr:row>60</xdr:row>
      <xdr:rowOff>68580</xdr:rowOff>
    </xdr:to>
    <xdr:cxnSp macro="">
      <xdr:nvCxnSpPr>
        <xdr:cNvPr id="193" name="直線コネクタ 192">
          <a:extLst>
            <a:ext uri="{FF2B5EF4-FFF2-40B4-BE49-F238E27FC236}">
              <a16:creationId xmlns:a16="http://schemas.microsoft.com/office/drawing/2014/main" id="{0738A791-3F97-4153-A235-B0BF9956BC30}"/>
            </a:ext>
          </a:extLst>
        </xdr:cNvPr>
        <xdr:cNvCxnSpPr/>
      </xdr:nvCxnSpPr>
      <xdr:spPr>
        <a:xfrm>
          <a:off x="2619375" y="9742805"/>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124460</xdr:rowOff>
    </xdr:from>
    <xdr:to>
      <xdr:col>10</xdr:col>
      <xdr:colOff>165100</xdr:colOff>
      <xdr:row>60</xdr:row>
      <xdr:rowOff>54610</xdr:rowOff>
    </xdr:to>
    <xdr:sp macro="" textlink="">
      <xdr:nvSpPr>
        <xdr:cNvPr id="194" name="楕円 193">
          <a:extLst>
            <a:ext uri="{FF2B5EF4-FFF2-40B4-BE49-F238E27FC236}">
              <a16:creationId xmlns:a16="http://schemas.microsoft.com/office/drawing/2014/main" id="{002A19AE-EDE4-4F18-BED6-417DBE1E7AD1}"/>
            </a:ext>
          </a:extLst>
        </xdr:cNvPr>
        <xdr:cNvSpPr/>
      </xdr:nvSpPr>
      <xdr:spPr>
        <a:xfrm>
          <a:off x="1781175" y="967486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3810</xdr:rowOff>
    </xdr:from>
    <xdr:to>
      <xdr:col>15</xdr:col>
      <xdr:colOff>50800</xdr:colOff>
      <xdr:row>60</xdr:row>
      <xdr:rowOff>30480</xdr:rowOff>
    </xdr:to>
    <xdr:cxnSp macro="">
      <xdr:nvCxnSpPr>
        <xdr:cNvPr id="195" name="直線コネクタ 194">
          <a:extLst>
            <a:ext uri="{FF2B5EF4-FFF2-40B4-BE49-F238E27FC236}">
              <a16:creationId xmlns:a16="http://schemas.microsoft.com/office/drawing/2014/main" id="{73E47B70-7A7E-47A6-B66A-03D1116D6370}"/>
            </a:ext>
          </a:extLst>
        </xdr:cNvPr>
        <xdr:cNvCxnSpPr/>
      </xdr:nvCxnSpPr>
      <xdr:spPr>
        <a:xfrm>
          <a:off x="1828800" y="9722485"/>
          <a:ext cx="790575"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78740</xdr:rowOff>
    </xdr:from>
    <xdr:to>
      <xdr:col>6</xdr:col>
      <xdr:colOff>38100</xdr:colOff>
      <xdr:row>60</xdr:row>
      <xdr:rowOff>8890</xdr:rowOff>
    </xdr:to>
    <xdr:sp macro="" textlink="">
      <xdr:nvSpPr>
        <xdr:cNvPr id="196" name="楕円 195">
          <a:extLst>
            <a:ext uri="{FF2B5EF4-FFF2-40B4-BE49-F238E27FC236}">
              <a16:creationId xmlns:a16="http://schemas.microsoft.com/office/drawing/2014/main" id="{4C31CDE9-00D3-4A75-9A7B-C34ED9154B8C}"/>
            </a:ext>
          </a:extLst>
        </xdr:cNvPr>
        <xdr:cNvSpPr/>
      </xdr:nvSpPr>
      <xdr:spPr>
        <a:xfrm>
          <a:off x="981075" y="96323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129540</xdr:rowOff>
    </xdr:from>
    <xdr:to>
      <xdr:col>10</xdr:col>
      <xdr:colOff>114300</xdr:colOff>
      <xdr:row>60</xdr:row>
      <xdr:rowOff>3810</xdr:rowOff>
    </xdr:to>
    <xdr:cxnSp macro="">
      <xdr:nvCxnSpPr>
        <xdr:cNvPr id="197" name="直線コネクタ 196">
          <a:extLst>
            <a:ext uri="{FF2B5EF4-FFF2-40B4-BE49-F238E27FC236}">
              <a16:creationId xmlns:a16="http://schemas.microsoft.com/office/drawing/2014/main" id="{35252553-D198-4B50-B7F8-9D89CA2D5B54}"/>
            </a:ext>
          </a:extLst>
        </xdr:cNvPr>
        <xdr:cNvCxnSpPr/>
      </xdr:nvCxnSpPr>
      <xdr:spPr>
        <a:xfrm>
          <a:off x="1028700" y="9679940"/>
          <a:ext cx="800100" cy="42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87647</xdr:rowOff>
    </xdr:from>
    <xdr:ext cx="405111" cy="259045"/>
    <xdr:sp macro="" textlink="">
      <xdr:nvSpPr>
        <xdr:cNvPr id="198" name="n_1aveValue【橋りょう・トンネル】&#10;有形固定資産減価償却率">
          <a:extLst>
            <a:ext uri="{FF2B5EF4-FFF2-40B4-BE49-F238E27FC236}">
              <a16:creationId xmlns:a16="http://schemas.microsoft.com/office/drawing/2014/main" id="{79CE53FF-AD97-4B5C-9F76-D704DEDEDC4C}"/>
            </a:ext>
          </a:extLst>
        </xdr:cNvPr>
        <xdr:cNvSpPr txBox="1"/>
      </xdr:nvSpPr>
      <xdr:spPr>
        <a:xfrm>
          <a:off x="3239144" y="9961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38117</xdr:rowOff>
    </xdr:from>
    <xdr:ext cx="405111" cy="259045"/>
    <xdr:sp macro="" textlink="">
      <xdr:nvSpPr>
        <xdr:cNvPr id="199" name="n_2aveValue【橋りょう・トンネル】&#10;有形固定資産減価償却率">
          <a:extLst>
            <a:ext uri="{FF2B5EF4-FFF2-40B4-BE49-F238E27FC236}">
              <a16:creationId xmlns:a16="http://schemas.microsoft.com/office/drawing/2014/main" id="{A7A5B095-EB87-4E3D-ACFC-82EBDF19C9DD}"/>
            </a:ext>
          </a:extLst>
        </xdr:cNvPr>
        <xdr:cNvSpPr txBox="1"/>
      </xdr:nvSpPr>
      <xdr:spPr>
        <a:xfrm>
          <a:off x="2439044" y="991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17</xdr:rowOff>
    </xdr:from>
    <xdr:ext cx="405111" cy="259045"/>
    <xdr:sp macro="" textlink="">
      <xdr:nvSpPr>
        <xdr:cNvPr id="200" name="n_3aveValue【橋りょう・トンネル】&#10;有形固定資産減価償却率">
          <a:extLst>
            <a:ext uri="{FF2B5EF4-FFF2-40B4-BE49-F238E27FC236}">
              <a16:creationId xmlns:a16="http://schemas.microsoft.com/office/drawing/2014/main" id="{90BE5D1F-A8BE-41A2-BD46-E80DEBEF6EEE}"/>
            </a:ext>
          </a:extLst>
        </xdr:cNvPr>
        <xdr:cNvSpPr txBox="1"/>
      </xdr:nvSpPr>
      <xdr:spPr>
        <a:xfrm>
          <a:off x="1648469" y="9877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95267</xdr:rowOff>
    </xdr:from>
    <xdr:ext cx="405111" cy="259045"/>
    <xdr:sp macro="" textlink="">
      <xdr:nvSpPr>
        <xdr:cNvPr id="201" name="n_4aveValue【橋りょう・トンネル】&#10;有形固定資産減価償却率">
          <a:extLst>
            <a:ext uri="{FF2B5EF4-FFF2-40B4-BE49-F238E27FC236}">
              <a16:creationId xmlns:a16="http://schemas.microsoft.com/office/drawing/2014/main" id="{FA669227-B952-44FD-BA8F-84F6A0C14BD0}"/>
            </a:ext>
          </a:extLst>
        </xdr:cNvPr>
        <xdr:cNvSpPr txBox="1"/>
      </xdr:nvSpPr>
      <xdr:spPr>
        <a:xfrm>
          <a:off x="848369" y="98107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58</xdr:row>
      <xdr:rowOff>135907</xdr:rowOff>
    </xdr:from>
    <xdr:ext cx="405111" cy="259045"/>
    <xdr:sp macro="" textlink="">
      <xdr:nvSpPr>
        <xdr:cNvPr id="202" name="n_1mainValue【橋りょう・トンネル】&#10;有形固定資産減価償却率">
          <a:extLst>
            <a:ext uri="{FF2B5EF4-FFF2-40B4-BE49-F238E27FC236}">
              <a16:creationId xmlns:a16="http://schemas.microsoft.com/office/drawing/2014/main" id="{EB759F68-287C-4F83-BF8E-7F14F15CA63A}"/>
            </a:ext>
          </a:extLst>
        </xdr:cNvPr>
        <xdr:cNvSpPr txBox="1"/>
      </xdr:nvSpPr>
      <xdr:spPr>
        <a:xfrm>
          <a:off x="3239144" y="9527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97807</xdr:rowOff>
    </xdr:from>
    <xdr:ext cx="405111" cy="259045"/>
    <xdr:sp macro="" textlink="">
      <xdr:nvSpPr>
        <xdr:cNvPr id="203" name="n_2mainValue【橋りょう・トンネル】&#10;有形固定資産減価償却率">
          <a:extLst>
            <a:ext uri="{FF2B5EF4-FFF2-40B4-BE49-F238E27FC236}">
              <a16:creationId xmlns:a16="http://schemas.microsoft.com/office/drawing/2014/main" id="{DF801E45-E478-46A9-9A83-72B73021570A}"/>
            </a:ext>
          </a:extLst>
        </xdr:cNvPr>
        <xdr:cNvSpPr txBox="1"/>
      </xdr:nvSpPr>
      <xdr:spPr>
        <a:xfrm>
          <a:off x="2439044" y="9489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71137</xdr:rowOff>
    </xdr:from>
    <xdr:ext cx="405111" cy="259045"/>
    <xdr:sp macro="" textlink="">
      <xdr:nvSpPr>
        <xdr:cNvPr id="204" name="n_3mainValue【橋りょう・トンネル】&#10;有形固定資産減価償却率">
          <a:extLst>
            <a:ext uri="{FF2B5EF4-FFF2-40B4-BE49-F238E27FC236}">
              <a16:creationId xmlns:a16="http://schemas.microsoft.com/office/drawing/2014/main" id="{6116108F-BC65-4694-9316-63C941318726}"/>
            </a:ext>
          </a:extLst>
        </xdr:cNvPr>
        <xdr:cNvSpPr txBox="1"/>
      </xdr:nvSpPr>
      <xdr:spPr>
        <a:xfrm>
          <a:off x="1648469" y="9459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25417</xdr:rowOff>
    </xdr:from>
    <xdr:ext cx="405111" cy="259045"/>
    <xdr:sp macro="" textlink="">
      <xdr:nvSpPr>
        <xdr:cNvPr id="205" name="n_4mainValue【橋りょう・トンネル】&#10;有形固定資産減価償却率">
          <a:extLst>
            <a:ext uri="{FF2B5EF4-FFF2-40B4-BE49-F238E27FC236}">
              <a16:creationId xmlns:a16="http://schemas.microsoft.com/office/drawing/2014/main" id="{4622C71A-CA36-42B2-82A2-85D4A0E4436F}"/>
            </a:ext>
          </a:extLst>
        </xdr:cNvPr>
        <xdr:cNvSpPr txBox="1"/>
      </xdr:nvSpPr>
      <xdr:spPr>
        <a:xfrm>
          <a:off x="848369" y="9420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6" name="正方形/長方形 205">
          <a:extLst>
            <a:ext uri="{FF2B5EF4-FFF2-40B4-BE49-F238E27FC236}">
              <a16:creationId xmlns:a16="http://schemas.microsoft.com/office/drawing/2014/main" id="{60DE05F3-DABD-47B1-9733-B8A2226388D6}"/>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7" name="正方形/長方形 206">
          <a:extLst>
            <a:ext uri="{FF2B5EF4-FFF2-40B4-BE49-F238E27FC236}">
              <a16:creationId xmlns:a16="http://schemas.microsoft.com/office/drawing/2014/main" id="{923A5F24-E0C1-48D2-A761-D85653217DA4}"/>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8" name="正方形/長方形 207">
          <a:extLst>
            <a:ext uri="{FF2B5EF4-FFF2-40B4-BE49-F238E27FC236}">
              <a16:creationId xmlns:a16="http://schemas.microsoft.com/office/drawing/2014/main" id="{B8BD372A-3AB6-44F2-9B83-5C43F2990506}"/>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9" name="正方形/長方形 208">
          <a:extLst>
            <a:ext uri="{FF2B5EF4-FFF2-40B4-BE49-F238E27FC236}">
              <a16:creationId xmlns:a16="http://schemas.microsoft.com/office/drawing/2014/main" id="{4D19AFE8-CAD2-43DA-ACA8-BE8373063290}"/>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10" name="正方形/長方形 209">
          <a:extLst>
            <a:ext uri="{FF2B5EF4-FFF2-40B4-BE49-F238E27FC236}">
              <a16:creationId xmlns:a16="http://schemas.microsoft.com/office/drawing/2014/main" id="{C8144EDA-32E7-45DD-B56B-88C84CB310CE}"/>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11" name="正方形/長方形 210">
          <a:extLst>
            <a:ext uri="{FF2B5EF4-FFF2-40B4-BE49-F238E27FC236}">
              <a16:creationId xmlns:a16="http://schemas.microsoft.com/office/drawing/2014/main" id="{394BC186-4DDA-435F-BECD-B341317D1C0C}"/>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2" name="テキスト ボックス 211">
          <a:extLst>
            <a:ext uri="{FF2B5EF4-FFF2-40B4-BE49-F238E27FC236}">
              <a16:creationId xmlns:a16="http://schemas.microsoft.com/office/drawing/2014/main" id="{F75EE976-9396-4E53-9EDD-446267FA223D}"/>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3" name="直線コネクタ 212">
          <a:extLst>
            <a:ext uri="{FF2B5EF4-FFF2-40B4-BE49-F238E27FC236}">
              <a16:creationId xmlns:a16="http://schemas.microsoft.com/office/drawing/2014/main" id="{33B985F5-BFFE-4F5D-88CB-C7D3BD7DBAC3}"/>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214" name="直線コネクタ 213">
          <a:extLst>
            <a:ext uri="{FF2B5EF4-FFF2-40B4-BE49-F238E27FC236}">
              <a16:creationId xmlns:a16="http://schemas.microsoft.com/office/drawing/2014/main" id="{0054B4A7-D76F-4D8C-A102-4FBECD407B22}"/>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105427</xdr:rowOff>
    </xdr:from>
    <xdr:ext cx="248786" cy="259045"/>
    <xdr:sp macro="" textlink="">
      <xdr:nvSpPr>
        <xdr:cNvPr id="215" name="テキスト ボックス 214">
          <a:extLst>
            <a:ext uri="{FF2B5EF4-FFF2-40B4-BE49-F238E27FC236}">
              <a16:creationId xmlns:a16="http://schemas.microsoft.com/office/drawing/2014/main" id="{BCE7CFC3-C990-4186-9725-5E186A9A8232}"/>
            </a:ext>
          </a:extLst>
        </xdr:cNvPr>
        <xdr:cNvSpPr txBox="1"/>
      </xdr:nvSpPr>
      <xdr:spPr>
        <a:xfrm>
          <a:off x="5723389" y="103035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6" name="直線コネクタ 215">
          <a:extLst>
            <a:ext uri="{FF2B5EF4-FFF2-40B4-BE49-F238E27FC236}">
              <a16:creationId xmlns:a16="http://schemas.microsoft.com/office/drawing/2014/main" id="{44F274C3-D31D-4727-8BB7-8767C70AC9F1}"/>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7" name="テキスト ボックス 216">
          <a:extLst>
            <a:ext uri="{FF2B5EF4-FFF2-40B4-BE49-F238E27FC236}">
              <a16:creationId xmlns:a16="http://schemas.microsoft.com/office/drawing/2014/main" id="{A1017898-7DAE-429A-9F95-62823B87D2EB}"/>
            </a:ext>
          </a:extLst>
        </xdr:cNvPr>
        <xdr:cNvSpPr txBox="1"/>
      </xdr:nvSpPr>
      <xdr:spPr>
        <a:xfrm>
          <a:off x="5421206"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8" name="直線コネクタ 217">
          <a:extLst>
            <a:ext uri="{FF2B5EF4-FFF2-40B4-BE49-F238E27FC236}">
              <a16:creationId xmlns:a16="http://schemas.microsoft.com/office/drawing/2014/main" id="{EFEB40A9-3EF9-420E-9CC2-66575FAF9EA0}"/>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9" name="テキスト ボックス 218">
          <a:extLst>
            <a:ext uri="{FF2B5EF4-FFF2-40B4-BE49-F238E27FC236}">
              <a16:creationId xmlns:a16="http://schemas.microsoft.com/office/drawing/2014/main" id="{0758266A-8C11-4E03-9D91-BF13CDD48C25}"/>
            </a:ext>
          </a:extLst>
        </xdr:cNvPr>
        <xdr:cNvSpPr txBox="1"/>
      </xdr:nvSpPr>
      <xdr:spPr>
        <a:xfrm>
          <a:off x="5421206" y="9579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20" name="直線コネクタ 219">
          <a:extLst>
            <a:ext uri="{FF2B5EF4-FFF2-40B4-BE49-F238E27FC236}">
              <a16:creationId xmlns:a16="http://schemas.microsoft.com/office/drawing/2014/main" id="{9865381E-45BB-4632-950A-D4E0848C929C}"/>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21" name="テキスト ボックス 220">
          <a:extLst>
            <a:ext uri="{FF2B5EF4-FFF2-40B4-BE49-F238E27FC236}">
              <a16:creationId xmlns:a16="http://schemas.microsoft.com/office/drawing/2014/main" id="{878DFB5E-5C23-4149-8262-C7AF97A328C7}"/>
            </a:ext>
          </a:extLst>
        </xdr:cNvPr>
        <xdr:cNvSpPr txBox="1"/>
      </xdr:nvSpPr>
      <xdr:spPr>
        <a:xfrm>
          <a:off x="5421206" y="9227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22" name="直線コネクタ 221">
          <a:extLst>
            <a:ext uri="{FF2B5EF4-FFF2-40B4-BE49-F238E27FC236}">
              <a16:creationId xmlns:a16="http://schemas.microsoft.com/office/drawing/2014/main" id="{AAB3BFA9-E4FE-473D-9D03-2CA1881F4390}"/>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23" name="テキスト ボックス 222">
          <a:extLst>
            <a:ext uri="{FF2B5EF4-FFF2-40B4-BE49-F238E27FC236}">
              <a16:creationId xmlns:a16="http://schemas.microsoft.com/office/drawing/2014/main" id="{E40BBA76-ABB0-4305-B098-C0E3FC509E69}"/>
            </a:ext>
          </a:extLst>
        </xdr:cNvPr>
        <xdr:cNvSpPr txBox="1"/>
      </xdr:nvSpPr>
      <xdr:spPr>
        <a:xfrm>
          <a:off x="5421206" y="88652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4" name="直線コネクタ 223">
          <a:extLst>
            <a:ext uri="{FF2B5EF4-FFF2-40B4-BE49-F238E27FC236}">
              <a16:creationId xmlns:a16="http://schemas.microsoft.com/office/drawing/2014/main" id="{61EDD22B-3846-4397-8AE2-94A68F99C0E4}"/>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5" name="テキスト ボックス 224">
          <a:extLst>
            <a:ext uri="{FF2B5EF4-FFF2-40B4-BE49-F238E27FC236}">
              <a16:creationId xmlns:a16="http://schemas.microsoft.com/office/drawing/2014/main" id="{BE19F5C5-F1D4-47A1-8970-B5B26FBA87C9}"/>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6" name="【橋りょう・トンネル】&#10;一人当たり有形固定資産（償却資産）額グラフ枠">
          <a:extLst>
            <a:ext uri="{FF2B5EF4-FFF2-40B4-BE49-F238E27FC236}">
              <a16:creationId xmlns:a16="http://schemas.microsoft.com/office/drawing/2014/main" id="{315F2842-693F-4FB3-ADDC-BA52B5A6203B}"/>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131918</xdr:rowOff>
    </xdr:from>
    <xdr:to>
      <xdr:col>54</xdr:col>
      <xdr:colOff>189865</xdr:colOff>
      <xdr:row>63</xdr:row>
      <xdr:rowOff>93376</xdr:rowOff>
    </xdr:to>
    <xdr:cxnSp macro="">
      <xdr:nvCxnSpPr>
        <xdr:cNvPr id="227" name="直線コネクタ 226">
          <a:extLst>
            <a:ext uri="{FF2B5EF4-FFF2-40B4-BE49-F238E27FC236}">
              <a16:creationId xmlns:a16="http://schemas.microsoft.com/office/drawing/2014/main" id="{C58E187B-0AF6-4013-B79C-E2C6D83179D6}"/>
            </a:ext>
          </a:extLst>
        </xdr:cNvPr>
        <xdr:cNvCxnSpPr/>
      </xdr:nvCxnSpPr>
      <xdr:spPr>
        <a:xfrm flipV="1">
          <a:off x="9427845" y="9037793"/>
          <a:ext cx="1270" cy="12568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97203</xdr:rowOff>
    </xdr:from>
    <xdr:ext cx="534377" cy="259045"/>
    <xdr:sp macro="" textlink="">
      <xdr:nvSpPr>
        <xdr:cNvPr id="228" name="【橋りょう・トンネル】&#10;一人当たり有形固定資産（償却資産）額最小値テキスト">
          <a:extLst>
            <a:ext uri="{FF2B5EF4-FFF2-40B4-BE49-F238E27FC236}">
              <a16:creationId xmlns:a16="http://schemas.microsoft.com/office/drawing/2014/main" id="{629D7EA0-89D4-4E15-81D9-790579D7343D}"/>
            </a:ext>
          </a:extLst>
        </xdr:cNvPr>
        <xdr:cNvSpPr txBox="1"/>
      </xdr:nvSpPr>
      <xdr:spPr>
        <a:xfrm>
          <a:off x="9477375" y="10298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93376</xdr:rowOff>
    </xdr:from>
    <xdr:to>
      <xdr:col>55</xdr:col>
      <xdr:colOff>88900</xdr:colOff>
      <xdr:row>63</xdr:row>
      <xdr:rowOff>93376</xdr:rowOff>
    </xdr:to>
    <xdr:cxnSp macro="">
      <xdr:nvCxnSpPr>
        <xdr:cNvPr id="229" name="直線コネクタ 228">
          <a:extLst>
            <a:ext uri="{FF2B5EF4-FFF2-40B4-BE49-F238E27FC236}">
              <a16:creationId xmlns:a16="http://schemas.microsoft.com/office/drawing/2014/main" id="{D281BE67-5248-4866-BA11-476B3429103D}"/>
            </a:ext>
          </a:extLst>
        </xdr:cNvPr>
        <xdr:cNvCxnSpPr/>
      </xdr:nvCxnSpPr>
      <xdr:spPr>
        <a:xfrm>
          <a:off x="9363075" y="1029465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78595</xdr:rowOff>
    </xdr:from>
    <xdr:ext cx="599010" cy="259045"/>
    <xdr:sp macro="" textlink="">
      <xdr:nvSpPr>
        <xdr:cNvPr id="230" name="【橋りょう・トンネル】&#10;一人当たり有形固定資産（償却資産）額最大値テキスト">
          <a:extLst>
            <a:ext uri="{FF2B5EF4-FFF2-40B4-BE49-F238E27FC236}">
              <a16:creationId xmlns:a16="http://schemas.microsoft.com/office/drawing/2014/main" id="{79D696FE-534B-48E0-83CA-175D6AB1902C}"/>
            </a:ext>
          </a:extLst>
        </xdr:cNvPr>
        <xdr:cNvSpPr txBox="1"/>
      </xdr:nvSpPr>
      <xdr:spPr>
        <a:xfrm>
          <a:off x="9477375" y="88225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390,376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131918</xdr:rowOff>
    </xdr:from>
    <xdr:to>
      <xdr:col>55</xdr:col>
      <xdr:colOff>88900</xdr:colOff>
      <xdr:row>55</xdr:row>
      <xdr:rowOff>131918</xdr:rowOff>
    </xdr:to>
    <xdr:cxnSp macro="">
      <xdr:nvCxnSpPr>
        <xdr:cNvPr id="231" name="直線コネクタ 230">
          <a:extLst>
            <a:ext uri="{FF2B5EF4-FFF2-40B4-BE49-F238E27FC236}">
              <a16:creationId xmlns:a16="http://schemas.microsoft.com/office/drawing/2014/main" id="{F492E594-42AE-4BDD-875C-A72E52FA46DD}"/>
            </a:ext>
          </a:extLst>
        </xdr:cNvPr>
        <xdr:cNvCxnSpPr/>
      </xdr:nvCxnSpPr>
      <xdr:spPr>
        <a:xfrm>
          <a:off x="9363075" y="903779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145948</xdr:rowOff>
    </xdr:from>
    <xdr:ext cx="599010" cy="259045"/>
    <xdr:sp macro="" textlink="">
      <xdr:nvSpPr>
        <xdr:cNvPr id="232" name="【橋りょう・トンネル】&#10;一人当たり有形固定資産（償却資産）額平均値テキスト">
          <a:extLst>
            <a:ext uri="{FF2B5EF4-FFF2-40B4-BE49-F238E27FC236}">
              <a16:creationId xmlns:a16="http://schemas.microsoft.com/office/drawing/2014/main" id="{CF77CA33-9F7C-495A-9086-4C9CEAC905DA}"/>
            </a:ext>
          </a:extLst>
        </xdr:cNvPr>
        <xdr:cNvSpPr txBox="1"/>
      </xdr:nvSpPr>
      <xdr:spPr>
        <a:xfrm>
          <a:off x="9477375" y="937249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277,698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167521</xdr:rowOff>
    </xdr:from>
    <xdr:to>
      <xdr:col>55</xdr:col>
      <xdr:colOff>50800</xdr:colOff>
      <xdr:row>58</xdr:row>
      <xdr:rowOff>97671</xdr:rowOff>
    </xdr:to>
    <xdr:sp macro="" textlink="">
      <xdr:nvSpPr>
        <xdr:cNvPr id="233" name="フローチャート: 判断 232">
          <a:extLst>
            <a:ext uri="{FF2B5EF4-FFF2-40B4-BE49-F238E27FC236}">
              <a16:creationId xmlns:a16="http://schemas.microsoft.com/office/drawing/2014/main" id="{E0E8D974-5843-434F-8E25-BA1EB0E7B777}"/>
            </a:ext>
          </a:extLst>
        </xdr:cNvPr>
        <xdr:cNvSpPr/>
      </xdr:nvSpPr>
      <xdr:spPr>
        <a:xfrm>
          <a:off x="9401175" y="939407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57</xdr:row>
      <xdr:rowOff>148059</xdr:rowOff>
    </xdr:from>
    <xdr:to>
      <xdr:col>50</xdr:col>
      <xdr:colOff>165100</xdr:colOff>
      <xdr:row>58</xdr:row>
      <xdr:rowOff>78209</xdr:rowOff>
    </xdr:to>
    <xdr:sp macro="" textlink="">
      <xdr:nvSpPr>
        <xdr:cNvPr id="234" name="フローチャート: 判断 233">
          <a:extLst>
            <a:ext uri="{FF2B5EF4-FFF2-40B4-BE49-F238E27FC236}">
              <a16:creationId xmlns:a16="http://schemas.microsoft.com/office/drawing/2014/main" id="{7FBCF250-3D90-4118-BC73-597572C41A06}"/>
            </a:ext>
          </a:extLst>
        </xdr:cNvPr>
        <xdr:cNvSpPr/>
      </xdr:nvSpPr>
      <xdr:spPr>
        <a:xfrm>
          <a:off x="8639175" y="93746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57</xdr:row>
      <xdr:rowOff>154449</xdr:rowOff>
    </xdr:from>
    <xdr:to>
      <xdr:col>46</xdr:col>
      <xdr:colOff>38100</xdr:colOff>
      <xdr:row>58</xdr:row>
      <xdr:rowOff>84599</xdr:rowOff>
    </xdr:to>
    <xdr:sp macro="" textlink="">
      <xdr:nvSpPr>
        <xdr:cNvPr id="235" name="フローチャート: 判断 234">
          <a:extLst>
            <a:ext uri="{FF2B5EF4-FFF2-40B4-BE49-F238E27FC236}">
              <a16:creationId xmlns:a16="http://schemas.microsoft.com/office/drawing/2014/main" id="{AA1BF6CA-71C2-4A24-9205-6E28FC73B0C0}"/>
            </a:ext>
          </a:extLst>
        </xdr:cNvPr>
        <xdr:cNvSpPr/>
      </xdr:nvSpPr>
      <xdr:spPr>
        <a:xfrm>
          <a:off x="7839075" y="93841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58</xdr:row>
      <xdr:rowOff>6876</xdr:rowOff>
    </xdr:from>
    <xdr:to>
      <xdr:col>41</xdr:col>
      <xdr:colOff>101600</xdr:colOff>
      <xdr:row>58</xdr:row>
      <xdr:rowOff>108476</xdr:rowOff>
    </xdr:to>
    <xdr:sp macro="" textlink="">
      <xdr:nvSpPr>
        <xdr:cNvPr id="236" name="フローチャート: 判断 235">
          <a:extLst>
            <a:ext uri="{FF2B5EF4-FFF2-40B4-BE49-F238E27FC236}">
              <a16:creationId xmlns:a16="http://schemas.microsoft.com/office/drawing/2014/main" id="{4B891D19-3EA1-4FF7-B9E9-2215320AC805}"/>
            </a:ext>
          </a:extLst>
        </xdr:cNvPr>
        <xdr:cNvSpPr/>
      </xdr:nvSpPr>
      <xdr:spPr>
        <a:xfrm>
          <a:off x="7029450" y="940170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57</xdr:row>
      <xdr:rowOff>123306</xdr:rowOff>
    </xdr:from>
    <xdr:to>
      <xdr:col>36</xdr:col>
      <xdr:colOff>165100</xdr:colOff>
      <xdr:row>58</xdr:row>
      <xdr:rowOff>53456</xdr:rowOff>
    </xdr:to>
    <xdr:sp macro="" textlink="">
      <xdr:nvSpPr>
        <xdr:cNvPr id="237" name="フローチャート: 判断 236">
          <a:extLst>
            <a:ext uri="{FF2B5EF4-FFF2-40B4-BE49-F238E27FC236}">
              <a16:creationId xmlns:a16="http://schemas.microsoft.com/office/drawing/2014/main" id="{02313410-6E37-4E0B-9F6A-7F1422DC05FC}"/>
            </a:ext>
          </a:extLst>
        </xdr:cNvPr>
        <xdr:cNvSpPr/>
      </xdr:nvSpPr>
      <xdr:spPr>
        <a:xfrm>
          <a:off x="6238875" y="935620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05DCA517-7798-4C43-AABC-CB95182208C6}"/>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A206051B-1A91-40FF-BB49-CF3F4652F1B0}"/>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68D50519-8E67-4407-9D92-B1EA6C13CEDF}"/>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B352C8F6-1EB5-4153-970E-044B37100DA5}"/>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2" name="テキスト ボックス 241">
          <a:extLst>
            <a:ext uri="{FF2B5EF4-FFF2-40B4-BE49-F238E27FC236}">
              <a16:creationId xmlns:a16="http://schemas.microsoft.com/office/drawing/2014/main" id="{93C3A9E5-21D0-4648-BA4E-7D5ADAFEB9DE}"/>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87229</xdr:rowOff>
    </xdr:from>
    <xdr:to>
      <xdr:col>55</xdr:col>
      <xdr:colOff>50800</xdr:colOff>
      <xdr:row>56</xdr:row>
      <xdr:rowOff>17379</xdr:rowOff>
    </xdr:to>
    <xdr:sp macro="" textlink="">
      <xdr:nvSpPr>
        <xdr:cNvPr id="243" name="楕円 242">
          <a:extLst>
            <a:ext uri="{FF2B5EF4-FFF2-40B4-BE49-F238E27FC236}">
              <a16:creationId xmlns:a16="http://schemas.microsoft.com/office/drawing/2014/main" id="{A6E2E0DF-10A8-44C7-A275-21C060994DD4}"/>
            </a:ext>
          </a:extLst>
        </xdr:cNvPr>
        <xdr:cNvSpPr/>
      </xdr:nvSpPr>
      <xdr:spPr>
        <a:xfrm>
          <a:off x="9401175" y="898992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34145</xdr:rowOff>
    </xdr:from>
    <xdr:ext cx="599010" cy="259045"/>
    <xdr:sp macro="" textlink="">
      <xdr:nvSpPr>
        <xdr:cNvPr id="244" name="【橋りょう・トンネル】&#10;一人当たり有形固定資産（償却資産）額該当値テキスト">
          <a:extLst>
            <a:ext uri="{FF2B5EF4-FFF2-40B4-BE49-F238E27FC236}">
              <a16:creationId xmlns:a16="http://schemas.microsoft.com/office/drawing/2014/main" id="{4CA04B0D-108D-4347-B12B-1D1BF36E1BAC}"/>
            </a:ext>
          </a:extLst>
        </xdr:cNvPr>
        <xdr:cNvSpPr txBox="1"/>
      </xdr:nvSpPr>
      <xdr:spPr>
        <a:xfrm>
          <a:off x="9477375" y="89368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388,772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116242</xdr:rowOff>
    </xdr:from>
    <xdr:to>
      <xdr:col>50</xdr:col>
      <xdr:colOff>165100</xdr:colOff>
      <xdr:row>56</xdr:row>
      <xdr:rowOff>46392</xdr:rowOff>
    </xdr:to>
    <xdr:sp macro="" textlink="">
      <xdr:nvSpPr>
        <xdr:cNvPr id="245" name="楕円 244">
          <a:extLst>
            <a:ext uri="{FF2B5EF4-FFF2-40B4-BE49-F238E27FC236}">
              <a16:creationId xmlns:a16="http://schemas.microsoft.com/office/drawing/2014/main" id="{A8A38122-0F3E-47B1-8F04-EE7C9DE6F12D}"/>
            </a:ext>
          </a:extLst>
        </xdr:cNvPr>
        <xdr:cNvSpPr/>
      </xdr:nvSpPr>
      <xdr:spPr>
        <a:xfrm>
          <a:off x="8639175" y="902211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55</xdr:row>
      <xdr:rowOff>138029</xdr:rowOff>
    </xdr:from>
    <xdr:to>
      <xdr:col>55</xdr:col>
      <xdr:colOff>0</xdr:colOff>
      <xdr:row>55</xdr:row>
      <xdr:rowOff>167042</xdr:rowOff>
    </xdr:to>
    <xdr:cxnSp macro="">
      <xdr:nvCxnSpPr>
        <xdr:cNvPr id="246" name="直線コネクタ 245">
          <a:extLst>
            <a:ext uri="{FF2B5EF4-FFF2-40B4-BE49-F238E27FC236}">
              <a16:creationId xmlns:a16="http://schemas.microsoft.com/office/drawing/2014/main" id="{B8366372-8CF3-4A5E-942B-B8D176F94E03}"/>
            </a:ext>
          </a:extLst>
        </xdr:cNvPr>
        <xdr:cNvCxnSpPr/>
      </xdr:nvCxnSpPr>
      <xdr:spPr>
        <a:xfrm flipV="1">
          <a:off x="8686800" y="9047079"/>
          <a:ext cx="742950" cy="226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146909</xdr:rowOff>
    </xdr:from>
    <xdr:to>
      <xdr:col>46</xdr:col>
      <xdr:colOff>38100</xdr:colOff>
      <xdr:row>56</xdr:row>
      <xdr:rowOff>77059</xdr:rowOff>
    </xdr:to>
    <xdr:sp macro="" textlink="">
      <xdr:nvSpPr>
        <xdr:cNvPr id="247" name="楕円 246">
          <a:extLst>
            <a:ext uri="{FF2B5EF4-FFF2-40B4-BE49-F238E27FC236}">
              <a16:creationId xmlns:a16="http://schemas.microsoft.com/office/drawing/2014/main" id="{FE4D7E4B-C662-4B82-AE1D-81CC6557C6F5}"/>
            </a:ext>
          </a:extLst>
        </xdr:cNvPr>
        <xdr:cNvSpPr/>
      </xdr:nvSpPr>
      <xdr:spPr>
        <a:xfrm>
          <a:off x="7839075" y="904960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167042</xdr:rowOff>
    </xdr:from>
    <xdr:to>
      <xdr:col>50</xdr:col>
      <xdr:colOff>114300</xdr:colOff>
      <xdr:row>56</xdr:row>
      <xdr:rowOff>26259</xdr:rowOff>
    </xdr:to>
    <xdr:cxnSp macro="">
      <xdr:nvCxnSpPr>
        <xdr:cNvPr id="248" name="直線コネクタ 247">
          <a:extLst>
            <a:ext uri="{FF2B5EF4-FFF2-40B4-BE49-F238E27FC236}">
              <a16:creationId xmlns:a16="http://schemas.microsoft.com/office/drawing/2014/main" id="{3CE02939-EA9C-456E-B184-D1A1C05C711A}"/>
            </a:ext>
          </a:extLst>
        </xdr:cNvPr>
        <xdr:cNvCxnSpPr/>
      </xdr:nvCxnSpPr>
      <xdr:spPr>
        <a:xfrm flipV="1">
          <a:off x="7886700" y="9069742"/>
          <a:ext cx="800100" cy="274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9585</xdr:rowOff>
    </xdr:from>
    <xdr:to>
      <xdr:col>41</xdr:col>
      <xdr:colOff>101600</xdr:colOff>
      <xdr:row>56</xdr:row>
      <xdr:rowOff>111185</xdr:rowOff>
    </xdr:to>
    <xdr:sp macro="" textlink="">
      <xdr:nvSpPr>
        <xdr:cNvPr id="249" name="楕円 248">
          <a:extLst>
            <a:ext uri="{FF2B5EF4-FFF2-40B4-BE49-F238E27FC236}">
              <a16:creationId xmlns:a16="http://schemas.microsoft.com/office/drawing/2014/main" id="{0F8FB170-E2FC-43BA-8875-A18B9A50B7F7}"/>
            </a:ext>
          </a:extLst>
        </xdr:cNvPr>
        <xdr:cNvSpPr/>
      </xdr:nvSpPr>
      <xdr:spPr>
        <a:xfrm>
          <a:off x="7029450" y="90742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56</xdr:row>
      <xdr:rowOff>26259</xdr:rowOff>
    </xdr:from>
    <xdr:to>
      <xdr:col>45</xdr:col>
      <xdr:colOff>177800</xdr:colOff>
      <xdr:row>56</xdr:row>
      <xdr:rowOff>60385</xdr:rowOff>
    </xdr:to>
    <xdr:cxnSp macro="">
      <xdr:nvCxnSpPr>
        <xdr:cNvPr id="250" name="直線コネクタ 249">
          <a:extLst>
            <a:ext uri="{FF2B5EF4-FFF2-40B4-BE49-F238E27FC236}">
              <a16:creationId xmlns:a16="http://schemas.microsoft.com/office/drawing/2014/main" id="{18EBD6FB-AE28-48A0-84B9-A4191A968A67}"/>
            </a:ext>
          </a:extLst>
        </xdr:cNvPr>
        <xdr:cNvCxnSpPr/>
      </xdr:nvCxnSpPr>
      <xdr:spPr>
        <a:xfrm flipV="1">
          <a:off x="7077075" y="9097234"/>
          <a:ext cx="809625" cy="34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56</xdr:row>
      <xdr:rowOff>30856</xdr:rowOff>
    </xdr:from>
    <xdr:to>
      <xdr:col>36</xdr:col>
      <xdr:colOff>165100</xdr:colOff>
      <xdr:row>56</xdr:row>
      <xdr:rowOff>132456</xdr:rowOff>
    </xdr:to>
    <xdr:sp macro="" textlink="">
      <xdr:nvSpPr>
        <xdr:cNvPr id="251" name="楕円 250">
          <a:extLst>
            <a:ext uri="{FF2B5EF4-FFF2-40B4-BE49-F238E27FC236}">
              <a16:creationId xmlns:a16="http://schemas.microsoft.com/office/drawing/2014/main" id="{AF0A183F-1F23-466C-8BF7-261FD200A1CC}"/>
            </a:ext>
          </a:extLst>
        </xdr:cNvPr>
        <xdr:cNvSpPr/>
      </xdr:nvSpPr>
      <xdr:spPr>
        <a:xfrm>
          <a:off x="6238875" y="909548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56</xdr:row>
      <xdr:rowOff>60385</xdr:rowOff>
    </xdr:from>
    <xdr:to>
      <xdr:col>41</xdr:col>
      <xdr:colOff>50800</xdr:colOff>
      <xdr:row>56</xdr:row>
      <xdr:rowOff>81656</xdr:rowOff>
    </xdr:to>
    <xdr:cxnSp macro="">
      <xdr:nvCxnSpPr>
        <xdr:cNvPr id="252" name="直線コネクタ 251">
          <a:extLst>
            <a:ext uri="{FF2B5EF4-FFF2-40B4-BE49-F238E27FC236}">
              <a16:creationId xmlns:a16="http://schemas.microsoft.com/office/drawing/2014/main" id="{7A2060DC-E56C-47DA-88C0-8E507A0B028C}"/>
            </a:ext>
          </a:extLst>
        </xdr:cNvPr>
        <xdr:cNvCxnSpPr/>
      </xdr:nvCxnSpPr>
      <xdr:spPr>
        <a:xfrm flipV="1">
          <a:off x="6286500" y="9131360"/>
          <a:ext cx="790575" cy="21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58</xdr:row>
      <xdr:rowOff>69336</xdr:rowOff>
    </xdr:from>
    <xdr:ext cx="599010" cy="259045"/>
    <xdr:sp macro="" textlink="">
      <xdr:nvSpPr>
        <xdr:cNvPr id="253" name="n_1aveValue【橋りょう・トンネル】&#10;一人当たり有形固定資産（償却資産）額">
          <a:extLst>
            <a:ext uri="{FF2B5EF4-FFF2-40B4-BE49-F238E27FC236}">
              <a16:creationId xmlns:a16="http://schemas.microsoft.com/office/drawing/2014/main" id="{BF4292E8-7065-4438-8B6C-F66682F442ED}"/>
            </a:ext>
          </a:extLst>
        </xdr:cNvPr>
        <xdr:cNvSpPr txBox="1"/>
      </xdr:nvSpPr>
      <xdr:spPr>
        <a:xfrm>
          <a:off x="8399995" y="94578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282,806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58</xdr:row>
      <xdr:rowOff>75726</xdr:rowOff>
    </xdr:from>
    <xdr:ext cx="599010" cy="259045"/>
    <xdr:sp macro="" textlink="">
      <xdr:nvSpPr>
        <xdr:cNvPr id="254" name="n_2aveValue【橋りょう・トンネル】&#10;一人当たり有形固定資産（償却資産）額">
          <a:extLst>
            <a:ext uri="{FF2B5EF4-FFF2-40B4-BE49-F238E27FC236}">
              <a16:creationId xmlns:a16="http://schemas.microsoft.com/office/drawing/2014/main" id="{E58414A5-1604-4EBC-9FAE-1706FFEE0C5F}"/>
            </a:ext>
          </a:extLst>
        </xdr:cNvPr>
        <xdr:cNvSpPr txBox="1"/>
      </xdr:nvSpPr>
      <xdr:spPr>
        <a:xfrm>
          <a:off x="7609420" y="94673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58</xdr:row>
      <xdr:rowOff>99603</xdr:rowOff>
    </xdr:from>
    <xdr:ext cx="599010" cy="259045"/>
    <xdr:sp macro="" textlink="">
      <xdr:nvSpPr>
        <xdr:cNvPr id="255" name="n_3aveValue【橋りょう・トンネル】&#10;一人当たり有形固定資産（償却資産）額">
          <a:extLst>
            <a:ext uri="{FF2B5EF4-FFF2-40B4-BE49-F238E27FC236}">
              <a16:creationId xmlns:a16="http://schemas.microsoft.com/office/drawing/2014/main" id="{5FE1CE0D-2028-4D4A-800F-37AB9CDD8148}"/>
            </a:ext>
          </a:extLst>
        </xdr:cNvPr>
        <xdr:cNvSpPr txBox="1"/>
      </xdr:nvSpPr>
      <xdr:spPr>
        <a:xfrm>
          <a:off x="6818845" y="94944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44583</xdr:rowOff>
    </xdr:from>
    <xdr:ext cx="599010" cy="259045"/>
    <xdr:sp macro="" textlink="">
      <xdr:nvSpPr>
        <xdr:cNvPr id="256" name="n_4aveValue【橋りょう・トンネル】&#10;一人当たり有形固定資産（償却資産）額">
          <a:extLst>
            <a:ext uri="{FF2B5EF4-FFF2-40B4-BE49-F238E27FC236}">
              <a16:creationId xmlns:a16="http://schemas.microsoft.com/office/drawing/2014/main" id="{C4327FDB-19AC-47EB-A099-19529BBF0E0A}"/>
            </a:ext>
          </a:extLst>
        </xdr:cNvPr>
        <xdr:cNvSpPr txBox="1"/>
      </xdr:nvSpPr>
      <xdr:spPr>
        <a:xfrm>
          <a:off x="6009220" y="94394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289,303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54</xdr:row>
      <xdr:rowOff>62919</xdr:rowOff>
    </xdr:from>
    <xdr:ext cx="599010" cy="259045"/>
    <xdr:sp macro="" textlink="">
      <xdr:nvSpPr>
        <xdr:cNvPr id="257" name="n_1mainValue【橋りょう・トンネル】&#10;一人当たり有形固定資産（償却資産）額">
          <a:extLst>
            <a:ext uri="{FF2B5EF4-FFF2-40B4-BE49-F238E27FC236}">
              <a16:creationId xmlns:a16="http://schemas.microsoft.com/office/drawing/2014/main" id="{E7B8E1D1-D18A-444A-B975-DB9575B9EBE9}"/>
            </a:ext>
          </a:extLst>
        </xdr:cNvPr>
        <xdr:cNvSpPr txBox="1"/>
      </xdr:nvSpPr>
      <xdr:spPr>
        <a:xfrm>
          <a:off x="8399995" y="88100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381,157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54</xdr:row>
      <xdr:rowOff>93586</xdr:rowOff>
    </xdr:from>
    <xdr:ext cx="599010" cy="259045"/>
    <xdr:sp macro="" textlink="">
      <xdr:nvSpPr>
        <xdr:cNvPr id="258" name="n_2mainValue【橋りょう・トンネル】&#10;一人当たり有形固定資産（償却資産）額">
          <a:extLst>
            <a:ext uri="{FF2B5EF4-FFF2-40B4-BE49-F238E27FC236}">
              <a16:creationId xmlns:a16="http://schemas.microsoft.com/office/drawing/2014/main" id="{3A1652A4-2D72-472E-B46F-372746A33291}"/>
            </a:ext>
          </a:extLst>
        </xdr:cNvPr>
        <xdr:cNvSpPr txBox="1"/>
      </xdr:nvSpPr>
      <xdr:spPr>
        <a:xfrm>
          <a:off x="7609420" y="88375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373,108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54</xdr:row>
      <xdr:rowOff>127712</xdr:rowOff>
    </xdr:from>
    <xdr:ext cx="599010" cy="259045"/>
    <xdr:sp macro="" textlink="">
      <xdr:nvSpPr>
        <xdr:cNvPr id="259" name="n_3mainValue【橋りょう・トンネル】&#10;一人当たり有形固定資産（償却資産）額">
          <a:extLst>
            <a:ext uri="{FF2B5EF4-FFF2-40B4-BE49-F238E27FC236}">
              <a16:creationId xmlns:a16="http://schemas.microsoft.com/office/drawing/2014/main" id="{A5B480F9-A2D8-41B7-A6BF-2EB5EDC5D74B}"/>
            </a:ext>
          </a:extLst>
        </xdr:cNvPr>
        <xdr:cNvSpPr txBox="1"/>
      </xdr:nvSpPr>
      <xdr:spPr>
        <a:xfrm>
          <a:off x="6818845" y="88684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54</xdr:row>
      <xdr:rowOff>148983</xdr:rowOff>
    </xdr:from>
    <xdr:ext cx="599010" cy="259045"/>
    <xdr:sp macro="" textlink="">
      <xdr:nvSpPr>
        <xdr:cNvPr id="260" name="n_4mainValue【橋りょう・トンネル】&#10;一人当たり有形固定資産（償却資産）額">
          <a:extLst>
            <a:ext uri="{FF2B5EF4-FFF2-40B4-BE49-F238E27FC236}">
              <a16:creationId xmlns:a16="http://schemas.microsoft.com/office/drawing/2014/main" id="{E5BF8F3C-B0EA-4A32-8A1E-7A493799092C}"/>
            </a:ext>
          </a:extLst>
        </xdr:cNvPr>
        <xdr:cNvSpPr txBox="1"/>
      </xdr:nvSpPr>
      <xdr:spPr>
        <a:xfrm>
          <a:off x="6009220" y="88897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358,568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1" name="正方形/長方形 260">
          <a:extLst>
            <a:ext uri="{FF2B5EF4-FFF2-40B4-BE49-F238E27FC236}">
              <a16:creationId xmlns:a16="http://schemas.microsoft.com/office/drawing/2014/main" id="{4DE87413-B43A-4CC9-A3A0-629758DDFBB0}"/>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2" name="正方形/長方形 261">
          <a:extLst>
            <a:ext uri="{FF2B5EF4-FFF2-40B4-BE49-F238E27FC236}">
              <a16:creationId xmlns:a16="http://schemas.microsoft.com/office/drawing/2014/main" id="{F2E649FA-6D5A-4D6A-89C5-C16ED32AC10B}"/>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3" name="正方形/長方形 262">
          <a:extLst>
            <a:ext uri="{FF2B5EF4-FFF2-40B4-BE49-F238E27FC236}">
              <a16:creationId xmlns:a16="http://schemas.microsoft.com/office/drawing/2014/main" id="{9FAB3B95-1F5A-45A6-AFCE-7A652791A140}"/>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4" name="正方形/長方形 263">
          <a:extLst>
            <a:ext uri="{FF2B5EF4-FFF2-40B4-BE49-F238E27FC236}">
              <a16:creationId xmlns:a16="http://schemas.microsoft.com/office/drawing/2014/main" id="{5F1E9995-D759-426F-A76B-E26A0066FF1A}"/>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5" name="正方形/長方形 264">
          <a:extLst>
            <a:ext uri="{FF2B5EF4-FFF2-40B4-BE49-F238E27FC236}">
              <a16:creationId xmlns:a16="http://schemas.microsoft.com/office/drawing/2014/main" id="{CC481D7C-72E3-4AA3-AF7B-E672A156ECBD}"/>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6" name="正方形/長方形 265">
          <a:extLst>
            <a:ext uri="{FF2B5EF4-FFF2-40B4-BE49-F238E27FC236}">
              <a16:creationId xmlns:a16="http://schemas.microsoft.com/office/drawing/2014/main" id="{88B8FEA9-E1CB-4819-91D8-C27FBA69CECD}"/>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7" name="テキスト ボックス 266">
          <a:extLst>
            <a:ext uri="{FF2B5EF4-FFF2-40B4-BE49-F238E27FC236}">
              <a16:creationId xmlns:a16="http://schemas.microsoft.com/office/drawing/2014/main" id="{6366CC4A-0D70-4807-8DF5-B4B5C9709527}"/>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8" name="直線コネクタ 267">
          <a:extLst>
            <a:ext uri="{FF2B5EF4-FFF2-40B4-BE49-F238E27FC236}">
              <a16:creationId xmlns:a16="http://schemas.microsoft.com/office/drawing/2014/main" id="{2CE78D4D-ACCE-48BD-964B-1F6D7EE3EF88}"/>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9" name="テキスト ボックス 268">
          <a:extLst>
            <a:ext uri="{FF2B5EF4-FFF2-40B4-BE49-F238E27FC236}">
              <a16:creationId xmlns:a16="http://schemas.microsoft.com/office/drawing/2014/main" id="{A11811F1-605D-463B-B46F-909375905D16}"/>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70" name="直線コネクタ 269">
          <a:extLst>
            <a:ext uri="{FF2B5EF4-FFF2-40B4-BE49-F238E27FC236}">
              <a16:creationId xmlns:a16="http://schemas.microsoft.com/office/drawing/2014/main" id="{C08EF1AB-785B-4342-9682-B8E8299261FF}"/>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71" name="テキスト ボックス 270">
          <a:extLst>
            <a:ext uri="{FF2B5EF4-FFF2-40B4-BE49-F238E27FC236}">
              <a16:creationId xmlns:a16="http://schemas.microsoft.com/office/drawing/2014/main" id="{08D6355D-5FDA-4399-A800-3B9782A1A861}"/>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2" name="直線コネクタ 271">
          <a:extLst>
            <a:ext uri="{FF2B5EF4-FFF2-40B4-BE49-F238E27FC236}">
              <a16:creationId xmlns:a16="http://schemas.microsoft.com/office/drawing/2014/main" id="{B5447756-C938-45C9-85A3-AAC3B13E2B47}"/>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3" name="テキスト ボックス 272">
          <a:extLst>
            <a:ext uri="{FF2B5EF4-FFF2-40B4-BE49-F238E27FC236}">
              <a16:creationId xmlns:a16="http://schemas.microsoft.com/office/drawing/2014/main" id="{5576E10A-2528-425B-9BEC-64C4A47738C4}"/>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4" name="直線コネクタ 273">
          <a:extLst>
            <a:ext uri="{FF2B5EF4-FFF2-40B4-BE49-F238E27FC236}">
              <a16:creationId xmlns:a16="http://schemas.microsoft.com/office/drawing/2014/main" id="{C995E057-40DA-4259-9F38-D60E0A899A8A}"/>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5" name="テキスト ボックス 274">
          <a:extLst>
            <a:ext uri="{FF2B5EF4-FFF2-40B4-BE49-F238E27FC236}">
              <a16:creationId xmlns:a16="http://schemas.microsoft.com/office/drawing/2014/main" id="{AD019F03-F376-4F8D-A8DC-045F9D7DBB16}"/>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6" name="直線コネクタ 275">
          <a:extLst>
            <a:ext uri="{FF2B5EF4-FFF2-40B4-BE49-F238E27FC236}">
              <a16:creationId xmlns:a16="http://schemas.microsoft.com/office/drawing/2014/main" id="{B498D101-5A3B-48F2-AE89-A438A1339162}"/>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7" name="テキスト ボックス 276">
          <a:extLst>
            <a:ext uri="{FF2B5EF4-FFF2-40B4-BE49-F238E27FC236}">
              <a16:creationId xmlns:a16="http://schemas.microsoft.com/office/drawing/2014/main" id="{B6791F88-D5BC-40E0-B84F-C0218CABEFDD}"/>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8" name="直線コネクタ 277">
          <a:extLst>
            <a:ext uri="{FF2B5EF4-FFF2-40B4-BE49-F238E27FC236}">
              <a16:creationId xmlns:a16="http://schemas.microsoft.com/office/drawing/2014/main" id="{F43364BB-9D1F-45CE-BBFF-37F1A8F057EB}"/>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9" name="テキスト ボックス 278">
          <a:extLst>
            <a:ext uri="{FF2B5EF4-FFF2-40B4-BE49-F238E27FC236}">
              <a16:creationId xmlns:a16="http://schemas.microsoft.com/office/drawing/2014/main" id="{D1DE3B2D-B0D8-4BFF-AF95-E14CFE18ECA7}"/>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80" name="直線コネクタ 279">
          <a:extLst>
            <a:ext uri="{FF2B5EF4-FFF2-40B4-BE49-F238E27FC236}">
              <a16:creationId xmlns:a16="http://schemas.microsoft.com/office/drawing/2014/main" id="{3CFBF5B8-1492-4B22-8E41-466BA71896DA}"/>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81" name="テキスト ボックス 280">
          <a:extLst>
            <a:ext uri="{FF2B5EF4-FFF2-40B4-BE49-F238E27FC236}">
              <a16:creationId xmlns:a16="http://schemas.microsoft.com/office/drawing/2014/main" id="{E95A823F-B700-4687-A981-24EDC108FB44}"/>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2" name="【公営住宅】&#10;有形固定資産減価償却率グラフ枠">
          <a:extLst>
            <a:ext uri="{FF2B5EF4-FFF2-40B4-BE49-F238E27FC236}">
              <a16:creationId xmlns:a16="http://schemas.microsoft.com/office/drawing/2014/main" id="{6D1214C6-DCB5-465B-9553-32392722705E}"/>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163830</xdr:rowOff>
    </xdr:from>
    <xdr:to>
      <xdr:col>24</xdr:col>
      <xdr:colOff>62865</xdr:colOff>
      <xdr:row>85</xdr:row>
      <xdr:rowOff>125730</xdr:rowOff>
    </xdr:to>
    <xdr:cxnSp macro="">
      <xdr:nvCxnSpPr>
        <xdr:cNvPr id="283" name="直線コネクタ 282">
          <a:extLst>
            <a:ext uri="{FF2B5EF4-FFF2-40B4-BE49-F238E27FC236}">
              <a16:creationId xmlns:a16="http://schemas.microsoft.com/office/drawing/2014/main" id="{F790ED1B-B70F-40A0-A02A-8C2CCFF67049}"/>
            </a:ext>
          </a:extLst>
        </xdr:cNvPr>
        <xdr:cNvCxnSpPr/>
      </xdr:nvCxnSpPr>
      <xdr:spPr>
        <a:xfrm flipV="1">
          <a:off x="4179570" y="12952730"/>
          <a:ext cx="1270" cy="933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129557</xdr:rowOff>
    </xdr:from>
    <xdr:ext cx="405111" cy="259045"/>
    <xdr:sp macro="" textlink="">
      <xdr:nvSpPr>
        <xdr:cNvPr id="284" name="【公営住宅】&#10;有形固定資産減価償却率最小値テキスト">
          <a:extLst>
            <a:ext uri="{FF2B5EF4-FFF2-40B4-BE49-F238E27FC236}">
              <a16:creationId xmlns:a16="http://schemas.microsoft.com/office/drawing/2014/main" id="{841F78F9-4448-41A2-ACCC-439DDA67A82D}"/>
            </a:ext>
          </a:extLst>
        </xdr:cNvPr>
        <xdr:cNvSpPr txBox="1"/>
      </xdr:nvSpPr>
      <xdr:spPr>
        <a:xfrm>
          <a:off x="4229100" y="13890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125730</xdr:rowOff>
    </xdr:from>
    <xdr:to>
      <xdr:col>24</xdr:col>
      <xdr:colOff>152400</xdr:colOff>
      <xdr:row>85</xdr:row>
      <xdr:rowOff>125730</xdr:rowOff>
    </xdr:to>
    <xdr:cxnSp macro="">
      <xdr:nvCxnSpPr>
        <xdr:cNvPr id="285" name="直線コネクタ 284">
          <a:extLst>
            <a:ext uri="{FF2B5EF4-FFF2-40B4-BE49-F238E27FC236}">
              <a16:creationId xmlns:a16="http://schemas.microsoft.com/office/drawing/2014/main" id="{BA5A779C-9DD5-4691-AECC-4EA40EC2417D}"/>
            </a:ext>
          </a:extLst>
        </xdr:cNvPr>
        <xdr:cNvCxnSpPr/>
      </xdr:nvCxnSpPr>
      <xdr:spPr>
        <a:xfrm>
          <a:off x="4105275" y="138861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110507</xdr:rowOff>
    </xdr:from>
    <xdr:ext cx="405111" cy="259045"/>
    <xdr:sp macro="" textlink="">
      <xdr:nvSpPr>
        <xdr:cNvPr id="286" name="【公営住宅】&#10;有形固定資産減価償却率最大値テキスト">
          <a:extLst>
            <a:ext uri="{FF2B5EF4-FFF2-40B4-BE49-F238E27FC236}">
              <a16:creationId xmlns:a16="http://schemas.microsoft.com/office/drawing/2014/main" id="{05417D34-6508-4FFD-8DE0-E2DAC6023B88}"/>
            </a:ext>
          </a:extLst>
        </xdr:cNvPr>
        <xdr:cNvSpPr txBox="1"/>
      </xdr:nvSpPr>
      <xdr:spPr>
        <a:xfrm>
          <a:off x="4229100" y="127374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163830</xdr:rowOff>
    </xdr:from>
    <xdr:to>
      <xdr:col>24</xdr:col>
      <xdr:colOff>152400</xdr:colOff>
      <xdr:row>79</xdr:row>
      <xdr:rowOff>163830</xdr:rowOff>
    </xdr:to>
    <xdr:cxnSp macro="">
      <xdr:nvCxnSpPr>
        <xdr:cNvPr id="287" name="直線コネクタ 286">
          <a:extLst>
            <a:ext uri="{FF2B5EF4-FFF2-40B4-BE49-F238E27FC236}">
              <a16:creationId xmlns:a16="http://schemas.microsoft.com/office/drawing/2014/main" id="{281A2B1D-BE7A-4378-9F26-63BBB7D9272C}"/>
            </a:ext>
          </a:extLst>
        </xdr:cNvPr>
        <xdr:cNvCxnSpPr/>
      </xdr:nvCxnSpPr>
      <xdr:spPr>
        <a:xfrm>
          <a:off x="4105275" y="129527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49547</xdr:rowOff>
    </xdr:from>
    <xdr:ext cx="405111" cy="259045"/>
    <xdr:sp macro="" textlink="">
      <xdr:nvSpPr>
        <xdr:cNvPr id="288" name="【公営住宅】&#10;有形固定資産減価償却率平均値テキスト">
          <a:extLst>
            <a:ext uri="{FF2B5EF4-FFF2-40B4-BE49-F238E27FC236}">
              <a16:creationId xmlns:a16="http://schemas.microsoft.com/office/drawing/2014/main" id="{D648095B-BEEB-42C4-B1FD-86B89AC4970C}"/>
            </a:ext>
          </a:extLst>
        </xdr:cNvPr>
        <xdr:cNvSpPr txBox="1"/>
      </xdr:nvSpPr>
      <xdr:spPr>
        <a:xfrm>
          <a:off x="4229100" y="131622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71120</xdr:rowOff>
    </xdr:from>
    <xdr:to>
      <xdr:col>24</xdr:col>
      <xdr:colOff>114300</xdr:colOff>
      <xdr:row>82</xdr:row>
      <xdr:rowOff>1270</xdr:rowOff>
    </xdr:to>
    <xdr:sp macro="" textlink="">
      <xdr:nvSpPr>
        <xdr:cNvPr id="289" name="フローチャート: 判断 288">
          <a:extLst>
            <a:ext uri="{FF2B5EF4-FFF2-40B4-BE49-F238E27FC236}">
              <a16:creationId xmlns:a16="http://schemas.microsoft.com/office/drawing/2014/main" id="{6BEF86CD-B464-484B-A9A9-76287EA02AB5}"/>
            </a:ext>
          </a:extLst>
        </xdr:cNvPr>
        <xdr:cNvSpPr/>
      </xdr:nvSpPr>
      <xdr:spPr>
        <a:xfrm>
          <a:off x="4124325" y="131838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29211</xdr:rowOff>
    </xdr:from>
    <xdr:to>
      <xdr:col>20</xdr:col>
      <xdr:colOff>38100</xdr:colOff>
      <xdr:row>81</xdr:row>
      <xdr:rowOff>130811</xdr:rowOff>
    </xdr:to>
    <xdr:sp macro="" textlink="">
      <xdr:nvSpPr>
        <xdr:cNvPr id="290" name="フローチャート: 判断 289">
          <a:extLst>
            <a:ext uri="{FF2B5EF4-FFF2-40B4-BE49-F238E27FC236}">
              <a16:creationId xmlns:a16="http://schemas.microsoft.com/office/drawing/2014/main" id="{BFE710A8-7ED7-4643-BFBB-63D6DF03F114}"/>
            </a:ext>
          </a:extLst>
        </xdr:cNvPr>
        <xdr:cNvSpPr/>
      </xdr:nvSpPr>
      <xdr:spPr>
        <a:xfrm>
          <a:off x="3381375" y="1314196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116839</xdr:rowOff>
    </xdr:from>
    <xdr:to>
      <xdr:col>15</xdr:col>
      <xdr:colOff>101600</xdr:colOff>
      <xdr:row>81</xdr:row>
      <xdr:rowOff>46989</xdr:rowOff>
    </xdr:to>
    <xdr:sp macro="" textlink="">
      <xdr:nvSpPr>
        <xdr:cNvPr id="291" name="フローチャート: 判断 290">
          <a:extLst>
            <a:ext uri="{FF2B5EF4-FFF2-40B4-BE49-F238E27FC236}">
              <a16:creationId xmlns:a16="http://schemas.microsoft.com/office/drawing/2014/main" id="{EDBC1642-EBD4-48C1-821C-0340C9926BBE}"/>
            </a:ext>
          </a:extLst>
        </xdr:cNvPr>
        <xdr:cNvSpPr/>
      </xdr:nvSpPr>
      <xdr:spPr>
        <a:xfrm>
          <a:off x="2571750" y="1307083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82550</xdr:rowOff>
    </xdr:from>
    <xdr:to>
      <xdr:col>10</xdr:col>
      <xdr:colOff>165100</xdr:colOff>
      <xdr:row>81</xdr:row>
      <xdr:rowOff>12700</xdr:rowOff>
    </xdr:to>
    <xdr:sp macro="" textlink="">
      <xdr:nvSpPr>
        <xdr:cNvPr id="292" name="フローチャート: 判断 291">
          <a:extLst>
            <a:ext uri="{FF2B5EF4-FFF2-40B4-BE49-F238E27FC236}">
              <a16:creationId xmlns:a16="http://schemas.microsoft.com/office/drawing/2014/main" id="{253CC3B0-7AE1-4671-A6EF-CA1EA102DD66}"/>
            </a:ext>
          </a:extLst>
        </xdr:cNvPr>
        <xdr:cNvSpPr/>
      </xdr:nvSpPr>
      <xdr:spPr>
        <a:xfrm>
          <a:off x="1781175" y="130397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139700</xdr:rowOff>
    </xdr:from>
    <xdr:to>
      <xdr:col>6</xdr:col>
      <xdr:colOff>38100</xdr:colOff>
      <xdr:row>80</xdr:row>
      <xdr:rowOff>69850</xdr:rowOff>
    </xdr:to>
    <xdr:sp macro="" textlink="">
      <xdr:nvSpPr>
        <xdr:cNvPr id="293" name="フローチャート: 判断 292">
          <a:extLst>
            <a:ext uri="{FF2B5EF4-FFF2-40B4-BE49-F238E27FC236}">
              <a16:creationId xmlns:a16="http://schemas.microsoft.com/office/drawing/2014/main" id="{805E5AA3-0873-4BA3-BCBB-EB83473F5E1A}"/>
            </a:ext>
          </a:extLst>
        </xdr:cNvPr>
        <xdr:cNvSpPr/>
      </xdr:nvSpPr>
      <xdr:spPr>
        <a:xfrm>
          <a:off x="981075" y="12934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3E308741-3CD0-4749-B2AC-38512DA218FF}"/>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692FBEB4-E849-42E4-B1F2-4320B28ECAB0}"/>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F8CA14AD-8B64-4D30-8C70-4A61EB83AA78}"/>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7" name="テキスト ボックス 296">
          <a:extLst>
            <a:ext uri="{FF2B5EF4-FFF2-40B4-BE49-F238E27FC236}">
              <a16:creationId xmlns:a16="http://schemas.microsoft.com/office/drawing/2014/main" id="{F9B01148-6255-4C17-9C24-107181E33F79}"/>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8" name="テキスト ボックス 297">
          <a:extLst>
            <a:ext uri="{FF2B5EF4-FFF2-40B4-BE49-F238E27FC236}">
              <a16:creationId xmlns:a16="http://schemas.microsoft.com/office/drawing/2014/main" id="{D8FB9017-0B7B-4D44-9FEB-EBCB8B354E94}"/>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151130</xdr:rowOff>
    </xdr:from>
    <xdr:to>
      <xdr:col>24</xdr:col>
      <xdr:colOff>114300</xdr:colOff>
      <xdr:row>80</xdr:row>
      <xdr:rowOff>81280</xdr:rowOff>
    </xdr:to>
    <xdr:sp macro="" textlink="">
      <xdr:nvSpPr>
        <xdr:cNvPr id="299" name="楕円 298">
          <a:extLst>
            <a:ext uri="{FF2B5EF4-FFF2-40B4-BE49-F238E27FC236}">
              <a16:creationId xmlns:a16="http://schemas.microsoft.com/office/drawing/2014/main" id="{B3BACBCD-79B1-4209-9A2D-4D6150A18D5A}"/>
            </a:ext>
          </a:extLst>
        </xdr:cNvPr>
        <xdr:cNvSpPr/>
      </xdr:nvSpPr>
      <xdr:spPr>
        <a:xfrm>
          <a:off x="4124325" y="129432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66057</xdr:rowOff>
    </xdr:from>
    <xdr:ext cx="405111" cy="259045"/>
    <xdr:sp macro="" textlink="">
      <xdr:nvSpPr>
        <xdr:cNvPr id="300" name="【公営住宅】&#10;有形固定資産減価償却率該当値テキスト">
          <a:extLst>
            <a:ext uri="{FF2B5EF4-FFF2-40B4-BE49-F238E27FC236}">
              <a16:creationId xmlns:a16="http://schemas.microsoft.com/office/drawing/2014/main" id="{86F94A7C-1EAC-45A6-8D89-350163273A95}"/>
            </a:ext>
          </a:extLst>
        </xdr:cNvPr>
        <xdr:cNvSpPr txBox="1"/>
      </xdr:nvSpPr>
      <xdr:spPr>
        <a:xfrm>
          <a:off x="4229100" y="12861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93980</xdr:rowOff>
    </xdr:from>
    <xdr:to>
      <xdr:col>20</xdr:col>
      <xdr:colOff>38100</xdr:colOff>
      <xdr:row>80</xdr:row>
      <xdr:rowOff>24130</xdr:rowOff>
    </xdr:to>
    <xdr:sp macro="" textlink="">
      <xdr:nvSpPr>
        <xdr:cNvPr id="301" name="楕円 300">
          <a:extLst>
            <a:ext uri="{FF2B5EF4-FFF2-40B4-BE49-F238E27FC236}">
              <a16:creationId xmlns:a16="http://schemas.microsoft.com/office/drawing/2014/main" id="{20D4BD0F-BC47-49E4-BDB2-4D2F427A59CE}"/>
            </a:ext>
          </a:extLst>
        </xdr:cNvPr>
        <xdr:cNvSpPr/>
      </xdr:nvSpPr>
      <xdr:spPr>
        <a:xfrm>
          <a:off x="3381375" y="128860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144780</xdr:rowOff>
    </xdr:from>
    <xdr:to>
      <xdr:col>24</xdr:col>
      <xdr:colOff>63500</xdr:colOff>
      <xdr:row>80</xdr:row>
      <xdr:rowOff>30480</xdr:rowOff>
    </xdr:to>
    <xdr:cxnSp macro="">
      <xdr:nvCxnSpPr>
        <xdr:cNvPr id="302" name="直線コネクタ 301">
          <a:extLst>
            <a:ext uri="{FF2B5EF4-FFF2-40B4-BE49-F238E27FC236}">
              <a16:creationId xmlns:a16="http://schemas.microsoft.com/office/drawing/2014/main" id="{EE64D850-9492-4113-A3E4-1EBDC3E142B1}"/>
            </a:ext>
          </a:extLst>
        </xdr:cNvPr>
        <xdr:cNvCxnSpPr/>
      </xdr:nvCxnSpPr>
      <xdr:spPr>
        <a:xfrm>
          <a:off x="3429000" y="12933680"/>
          <a:ext cx="752475"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36830</xdr:rowOff>
    </xdr:from>
    <xdr:to>
      <xdr:col>15</xdr:col>
      <xdr:colOff>101600</xdr:colOff>
      <xdr:row>79</xdr:row>
      <xdr:rowOff>138430</xdr:rowOff>
    </xdr:to>
    <xdr:sp macro="" textlink="">
      <xdr:nvSpPr>
        <xdr:cNvPr id="303" name="楕円 302">
          <a:extLst>
            <a:ext uri="{FF2B5EF4-FFF2-40B4-BE49-F238E27FC236}">
              <a16:creationId xmlns:a16="http://schemas.microsoft.com/office/drawing/2014/main" id="{68D40213-7874-4697-B1C0-7A46AD3A3371}"/>
            </a:ext>
          </a:extLst>
        </xdr:cNvPr>
        <xdr:cNvSpPr/>
      </xdr:nvSpPr>
      <xdr:spPr>
        <a:xfrm>
          <a:off x="2571750" y="128289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87630</xdr:rowOff>
    </xdr:from>
    <xdr:to>
      <xdr:col>19</xdr:col>
      <xdr:colOff>177800</xdr:colOff>
      <xdr:row>79</xdr:row>
      <xdr:rowOff>144780</xdr:rowOff>
    </xdr:to>
    <xdr:cxnSp macro="">
      <xdr:nvCxnSpPr>
        <xdr:cNvPr id="304" name="直線コネクタ 303">
          <a:extLst>
            <a:ext uri="{FF2B5EF4-FFF2-40B4-BE49-F238E27FC236}">
              <a16:creationId xmlns:a16="http://schemas.microsoft.com/office/drawing/2014/main" id="{FFBCEE0A-4C0C-46C8-93F5-29F23D724155}"/>
            </a:ext>
          </a:extLst>
        </xdr:cNvPr>
        <xdr:cNvCxnSpPr/>
      </xdr:nvCxnSpPr>
      <xdr:spPr>
        <a:xfrm>
          <a:off x="2619375" y="12876530"/>
          <a:ext cx="80962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59689</xdr:rowOff>
    </xdr:from>
    <xdr:to>
      <xdr:col>10</xdr:col>
      <xdr:colOff>165100</xdr:colOff>
      <xdr:row>79</xdr:row>
      <xdr:rowOff>161289</xdr:rowOff>
    </xdr:to>
    <xdr:sp macro="" textlink="">
      <xdr:nvSpPr>
        <xdr:cNvPr id="305" name="楕円 304">
          <a:extLst>
            <a:ext uri="{FF2B5EF4-FFF2-40B4-BE49-F238E27FC236}">
              <a16:creationId xmlns:a16="http://schemas.microsoft.com/office/drawing/2014/main" id="{2AE945F6-7805-4188-B436-E9B01835F4C2}"/>
            </a:ext>
          </a:extLst>
        </xdr:cNvPr>
        <xdr:cNvSpPr/>
      </xdr:nvSpPr>
      <xdr:spPr>
        <a:xfrm>
          <a:off x="1781175" y="1285176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87630</xdr:rowOff>
    </xdr:from>
    <xdr:to>
      <xdr:col>15</xdr:col>
      <xdr:colOff>50800</xdr:colOff>
      <xdr:row>79</xdr:row>
      <xdr:rowOff>110489</xdr:rowOff>
    </xdr:to>
    <xdr:cxnSp macro="">
      <xdr:nvCxnSpPr>
        <xdr:cNvPr id="306" name="直線コネクタ 305">
          <a:extLst>
            <a:ext uri="{FF2B5EF4-FFF2-40B4-BE49-F238E27FC236}">
              <a16:creationId xmlns:a16="http://schemas.microsoft.com/office/drawing/2014/main" id="{211D4D8D-FA09-414C-8327-6AD099D1F812}"/>
            </a:ext>
          </a:extLst>
        </xdr:cNvPr>
        <xdr:cNvCxnSpPr/>
      </xdr:nvCxnSpPr>
      <xdr:spPr>
        <a:xfrm flipV="1">
          <a:off x="1828800" y="12876530"/>
          <a:ext cx="79057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170180</xdr:rowOff>
    </xdr:from>
    <xdr:to>
      <xdr:col>6</xdr:col>
      <xdr:colOff>38100</xdr:colOff>
      <xdr:row>79</xdr:row>
      <xdr:rowOff>100330</xdr:rowOff>
    </xdr:to>
    <xdr:sp macro="" textlink="">
      <xdr:nvSpPr>
        <xdr:cNvPr id="307" name="楕円 306">
          <a:extLst>
            <a:ext uri="{FF2B5EF4-FFF2-40B4-BE49-F238E27FC236}">
              <a16:creationId xmlns:a16="http://schemas.microsoft.com/office/drawing/2014/main" id="{6ADE02C0-EA62-4305-9690-77662030AB36}"/>
            </a:ext>
          </a:extLst>
        </xdr:cNvPr>
        <xdr:cNvSpPr/>
      </xdr:nvSpPr>
      <xdr:spPr>
        <a:xfrm>
          <a:off x="981075" y="1279080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49530</xdr:rowOff>
    </xdr:from>
    <xdr:to>
      <xdr:col>10</xdr:col>
      <xdr:colOff>114300</xdr:colOff>
      <xdr:row>79</xdr:row>
      <xdr:rowOff>110489</xdr:rowOff>
    </xdr:to>
    <xdr:cxnSp macro="">
      <xdr:nvCxnSpPr>
        <xdr:cNvPr id="308" name="直線コネクタ 307">
          <a:extLst>
            <a:ext uri="{FF2B5EF4-FFF2-40B4-BE49-F238E27FC236}">
              <a16:creationId xmlns:a16="http://schemas.microsoft.com/office/drawing/2014/main" id="{390ED9A7-A847-4EF7-9C56-95C33FFD86FB}"/>
            </a:ext>
          </a:extLst>
        </xdr:cNvPr>
        <xdr:cNvCxnSpPr/>
      </xdr:nvCxnSpPr>
      <xdr:spPr>
        <a:xfrm>
          <a:off x="1028700" y="12838430"/>
          <a:ext cx="800100" cy="60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121938</xdr:rowOff>
    </xdr:from>
    <xdr:ext cx="405111" cy="259045"/>
    <xdr:sp macro="" textlink="">
      <xdr:nvSpPr>
        <xdr:cNvPr id="309" name="n_1aveValue【公営住宅】&#10;有形固定資産減価償却率">
          <a:extLst>
            <a:ext uri="{FF2B5EF4-FFF2-40B4-BE49-F238E27FC236}">
              <a16:creationId xmlns:a16="http://schemas.microsoft.com/office/drawing/2014/main" id="{965205FF-86C2-4503-97A8-64920CCF8120}"/>
            </a:ext>
          </a:extLst>
        </xdr:cNvPr>
        <xdr:cNvSpPr txBox="1"/>
      </xdr:nvSpPr>
      <xdr:spPr>
        <a:xfrm>
          <a:off x="3239144" y="13241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38116</xdr:rowOff>
    </xdr:from>
    <xdr:ext cx="405111" cy="259045"/>
    <xdr:sp macro="" textlink="">
      <xdr:nvSpPr>
        <xdr:cNvPr id="310" name="n_2aveValue【公営住宅】&#10;有形固定資産減価償却率">
          <a:extLst>
            <a:ext uri="{FF2B5EF4-FFF2-40B4-BE49-F238E27FC236}">
              <a16:creationId xmlns:a16="http://schemas.microsoft.com/office/drawing/2014/main" id="{1A96E9D5-4E82-4C8D-8C05-694161E57C11}"/>
            </a:ext>
          </a:extLst>
        </xdr:cNvPr>
        <xdr:cNvSpPr txBox="1"/>
      </xdr:nvSpPr>
      <xdr:spPr>
        <a:xfrm>
          <a:off x="2439044" y="131540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3827</xdr:rowOff>
    </xdr:from>
    <xdr:ext cx="405111" cy="259045"/>
    <xdr:sp macro="" textlink="">
      <xdr:nvSpPr>
        <xdr:cNvPr id="311" name="n_3aveValue【公営住宅】&#10;有形固定資産減価償却率">
          <a:extLst>
            <a:ext uri="{FF2B5EF4-FFF2-40B4-BE49-F238E27FC236}">
              <a16:creationId xmlns:a16="http://schemas.microsoft.com/office/drawing/2014/main" id="{28DE73A7-A274-46B8-9F9A-C67AC999EBE9}"/>
            </a:ext>
          </a:extLst>
        </xdr:cNvPr>
        <xdr:cNvSpPr txBox="1"/>
      </xdr:nvSpPr>
      <xdr:spPr>
        <a:xfrm>
          <a:off x="1648469" y="13122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60977</xdr:rowOff>
    </xdr:from>
    <xdr:ext cx="405111" cy="259045"/>
    <xdr:sp macro="" textlink="">
      <xdr:nvSpPr>
        <xdr:cNvPr id="312" name="n_4aveValue【公営住宅】&#10;有形固定資産減価償却率">
          <a:extLst>
            <a:ext uri="{FF2B5EF4-FFF2-40B4-BE49-F238E27FC236}">
              <a16:creationId xmlns:a16="http://schemas.microsoft.com/office/drawing/2014/main" id="{3D6E98B8-F7EA-460B-BA54-18D4D4E1901D}"/>
            </a:ext>
          </a:extLst>
        </xdr:cNvPr>
        <xdr:cNvSpPr txBox="1"/>
      </xdr:nvSpPr>
      <xdr:spPr>
        <a:xfrm>
          <a:off x="848369" y="13018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78</xdr:row>
      <xdr:rowOff>40657</xdr:rowOff>
    </xdr:from>
    <xdr:ext cx="405111" cy="259045"/>
    <xdr:sp macro="" textlink="">
      <xdr:nvSpPr>
        <xdr:cNvPr id="313" name="n_1mainValue【公営住宅】&#10;有形固定資産減価償却率">
          <a:extLst>
            <a:ext uri="{FF2B5EF4-FFF2-40B4-BE49-F238E27FC236}">
              <a16:creationId xmlns:a16="http://schemas.microsoft.com/office/drawing/2014/main" id="{D44D20FE-81AC-422D-831D-28C421F059EA}"/>
            </a:ext>
          </a:extLst>
        </xdr:cNvPr>
        <xdr:cNvSpPr txBox="1"/>
      </xdr:nvSpPr>
      <xdr:spPr>
        <a:xfrm>
          <a:off x="3239144" y="12670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154957</xdr:rowOff>
    </xdr:from>
    <xdr:ext cx="405111" cy="259045"/>
    <xdr:sp macro="" textlink="">
      <xdr:nvSpPr>
        <xdr:cNvPr id="314" name="n_2mainValue【公営住宅】&#10;有形固定資産減価償却率">
          <a:extLst>
            <a:ext uri="{FF2B5EF4-FFF2-40B4-BE49-F238E27FC236}">
              <a16:creationId xmlns:a16="http://schemas.microsoft.com/office/drawing/2014/main" id="{DD4E7579-AB2E-40AA-A821-3FFB71F6DB08}"/>
            </a:ext>
          </a:extLst>
        </xdr:cNvPr>
        <xdr:cNvSpPr txBox="1"/>
      </xdr:nvSpPr>
      <xdr:spPr>
        <a:xfrm>
          <a:off x="2439044" y="12623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6366</xdr:rowOff>
    </xdr:from>
    <xdr:ext cx="405111" cy="259045"/>
    <xdr:sp macro="" textlink="">
      <xdr:nvSpPr>
        <xdr:cNvPr id="315" name="n_3mainValue【公営住宅】&#10;有形固定資産減価償却率">
          <a:extLst>
            <a:ext uri="{FF2B5EF4-FFF2-40B4-BE49-F238E27FC236}">
              <a16:creationId xmlns:a16="http://schemas.microsoft.com/office/drawing/2014/main" id="{6B9D0D17-21EF-4FEB-B768-E379393FC93A}"/>
            </a:ext>
          </a:extLst>
        </xdr:cNvPr>
        <xdr:cNvSpPr txBox="1"/>
      </xdr:nvSpPr>
      <xdr:spPr>
        <a:xfrm>
          <a:off x="1648469" y="12639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116857</xdr:rowOff>
    </xdr:from>
    <xdr:ext cx="405111" cy="259045"/>
    <xdr:sp macro="" textlink="">
      <xdr:nvSpPr>
        <xdr:cNvPr id="316" name="n_4mainValue【公営住宅】&#10;有形固定資産減価償却率">
          <a:extLst>
            <a:ext uri="{FF2B5EF4-FFF2-40B4-BE49-F238E27FC236}">
              <a16:creationId xmlns:a16="http://schemas.microsoft.com/office/drawing/2014/main" id="{C7820E14-268E-4336-9BAE-DD7F54566A89}"/>
            </a:ext>
          </a:extLst>
        </xdr:cNvPr>
        <xdr:cNvSpPr txBox="1"/>
      </xdr:nvSpPr>
      <xdr:spPr>
        <a:xfrm>
          <a:off x="848369" y="12585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7" name="正方形/長方形 316">
          <a:extLst>
            <a:ext uri="{FF2B5EF4-FFF2-40B4-BE49-F238E27FC236}">
              <a16:creationId xmlns:a16="http://schemas.microsoft.com/office/drawing/2014/main" id="{D8399DB5-1EF1-404E-9FE4-BA7F09B836C1}"/>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8" name="正方形/長方形 317">
          <a:extLst>
            <a:ext uri="{FF2B5EF4-FFF2-40B4-BE49-F238E27FC236}">
              <a16:creationId xmlns:a16="http://schemas.microsoft.com/office/drawing/2014/main" id="{62A522FB-7C7D-4605-826C-CAC2A2979311}"/>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9" name="正方形/長方形 318">
          <a:extLst>
            <a:ext uri="{FF2B5EF4-FFF2-40B4-BE49-F238E27FC236}">
              <a16:creationId xmlns:a16="http://schemas.microsoft.com/office/drawing/2014/main" id="{957F28D5-0D11-4B3E-9924-6B302267B0B7}"/>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20" name="正方形/長方形 319">
          <a:extLst>
            <a:ext uri="{FF2B5EF4-FFF2-40B4-BE49-F238E27FC236}">
              <a16:creationId xmlns:a16="http://schemas.microsoft.com/office/drawing/2014/main" id="{B8CFC867-F6AA-414F-BC11-544A8ABBB539}"/>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21" name="正方形/長方形 320">
          <a:extLst>
            <a:ext uri="{FF2B5EF4-FFF2-40B4-BE49-F238E27FC236}">
              <a16:creationId xmlns:a16="http://schemas.microsoft.com/office/drawing/2014/main" id="{3E7DA3DC-8032-49D3-AD69-4D9F7E619D44}"/>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2" name="正方形/長方形 321">
          <a:extLst>
            <a:ext uri="{FF2B5EF4-FFF2-40B4-BE49-F238E27FC236}">
              <a16:creationId xmlns:a16="http://schemas.microsoft.com/office/drawing/2014/main" id="{BBCF0EDD-35D8-481F-8DA5-CB55E7DBE539}"/>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3" name="テキスト ボックス 322">
          <a:extLst>
            <a:ext uri="{FF2B5EF4-FFF2-40B4-BE49-F238E27FC236}">
              <a16:creationId xmlns:a16="http://schemas.microsoft.com/office/drawing/2014/main" id="{773BE67C-9EC3-4A36-AEA1-E79EC1AD65CC}"/>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4" name="直線コネクタ 323">
          <a:extLst>
            <a:ext uri="{FF2B5EF4-FFF2-40B4-BE49-F238E27FC236}">
              <a16:creationId xmlns:a16="http://schemas.microsoft.com/office/drawing/2014/main" id="{460D88F7-58F7-4E4F-BCD5-3CB47AB223F1}"/>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5" name="テキスト ボックス 324">
          <a:extLst>
            <a:ext uri="{FF2B5EF4-FFF2-40B4-BE49-F238E27FC236}">
              <a16:creationId xmlns:a16="http://schemas.microsoft.com/office/drawing/2014/main" id="{E08272CC-1694-4377-A9D9-3A0E1F6E7BF6}"/>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38100</xdr:rowOff>
    </xdr:from>
    <xdr:to>
      <xdr:col>59</xdr:col>
      <xdr:colOff>50800</xdr:colOff>
      <xdr:row>86</xdr:row>
      <xdr:rowOff>38100</xdr:rowOff>
    </xdr:to>
    <xdr:cxnSp macro="">
      <xdr:nvCxnSpPr>
        <xdr:cNvPr id="326" name="直線コネクタ 325">
          <a:extLst>
            <a:ext uri="{FF2B5EF4-FFF2-40B4-BE49-F238E27FC236}">
              <a16:creationId xmlns:a16="http://schemas.microsoft.com/office/drawing/2014/main" id="{EEC6B1A6-0F0A-437A-BE30-AF8B7C78180F}"/>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27" name="テキスト ボックス 326">
          <a:extLst>
            <a:ext uri="{FF2B5EF4-FFF2-40B4-BE49-F238E27FC236}">
              <a16:creationId xmlns:a16="http://schemas.microsoft.com/office/drawing/2014/main" id="{C38B44F6-F654-4058-86B9-CAEEDB834B22}"/>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8" name="直線コネクタ 327">
          <a:extLst>
            <a:ext uri="{FF2B5EF4-FFF2-40B4-BE49-F238E27FC236}">
              <a16:creationId xmlns:a16="http://schemas.microsoft.com/office/drawing/2014/main" id="{CA6ED69A-97C8-4D72-A03A-DB7422E31365}"/>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9" name="テキスト ボックス 328">
          <a:extLst>
            <a:ext uri="{FF2B5EF4-FFF2-40B4-BE49-F238E27FC236}">
              <a16:creationId xmlns:a16="http://schemas.microsoft.com/office/drawing/2014/main" id="{86FFE351-E1C4-4D89-BADD-9F6554F9C0B3}"/>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30" name="直線コネクタ 329">
          <a:extLst>
            <a:ext uri="{FF2B5EF4-FFF2-40B4-BE49-F238E27FC236}">
              <a16:creationId xmlns:a16="http://schemas.microsoft.com/office/drawing/2014/main" id="{5D2AAA03-E0ED-43F0-BB7C-B4DA8AAE5627}"/>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31" name="テキスト ボックス 330">
          <a:extLst>
            <a:ext uri="{FF2B5EF4-FFF2-40B4-BE49-F238E27FC236}">
              <a16:creationId xmlns:a16="http://schemas.microsoft.com/office/drawing/2014/main" id="{AB2C1378-CD29-4F55-A9CF-D4D626B241C1}"/>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32" name="直線コネクタ 331">
          <a:extLst>
            <a:ext uri="{FF2B5EF4-FFF2-40B4-BE49-F238E27FC236}">
              <a16:creationId xmlns:a16="http://schemas.microsoft.com/office/drawing/2014/main" id="{64D9B8D7-F64B-4161-B6B0-78963F0784DA}"/>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33" name="テキスト ボックス 332">
          <a:extLst>
            <a:ext uri="{FF2B5EF4-FFF2-40B4-BE49-F238E27FC236}">
              <a16:creationId xmlns:a16="http://schemas.microsoft.com/office/drawing/2014/main" id="{E917B9DC-F75A-4095-BD39-278534AD98E3}"/>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4" name="直線コネクタ 333">
          <a:extLst>
            <a:ext uri="{FF2B5EF4-FFF2-40B4-BE49-F238E27FC236}">
              <a16:creationId xmlns:a16="http://schemas.microsoft.com/office/drawing/2014/main" id="{6A467144-D132-4031-89B1-A2DDEB248209}"/>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5" name="テキスト ボックス 334">
          <a:extLst>
            <a:ext uri="{FF2B5EF4-FFF2-40B4-BE49-F238E27FC236}">
              <a16:creationId xmlns:a16="http://schemas.microsoft.com/office/drawing/2014/main" id="{0A9F7DCE-4D6D-4431-9B42-E8941A51EB7F}"/>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6" name="【公営住宅】&#10;一人当たり面積グラフ枠">
          <a:extLst>
            <a:ext uri="{FF2B5EF4-FFF2-40B4-BE49-F238E27FC236}">
              <a16:creationId xmlns:a16="http://schemas.microsoft.com/office/drawing/2014/main" id="{8BF1EA00-53D6-4AB8-97AD-D509DA1422C8}"/>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136398</xdr:rowOff>
    </xdr:from>
    <xdr:to>
      <xdr:col>54</xdr:col>
      <xdr:colOff>189865</xdr:colOff>
      <xdr:row>86</xdr:row>
      <xdr:rowOff>106680</xdr:rowOff>
    </xdr:to>
    <xdr:cxnSp macro="">
      <xdr:nvCxnSpPr>
        <xdr:cNvPr id="337" name="直線コネクタ 336">
          <a:extLst>
            <a:ext uri="{FF2B5EF4-FFF2-40B4-BE49-F238E27FC236}">
              <a16:creationId xmlns:a16="http://schemas.microsoft.com/office/drawing/2014/main" id="{D1186D86-9F00-4B37-81FA-1CD3DE581AD5}"/>
            </a:ext>
          </a:extLst>
        </xdr:cNvPr>
        <xdr:cNvCxnSpPr/>
      </xdr:nvCxnSpPr>
      <xdr:spPr>
        <a:xfrm flipV="1">
          <a:off x="9427845" y="12928473"/>
          <a:ext cx="1270" cy="11005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110507</xdr:rowOff>
    </xdr:from>
    <xdr:ext cx="469744" cy="259045"/>
    <xdr:sp macro="" textlink="">
      <xdr:nvSpPr>
        <xdr:cNvPr id="338" name="【公営住宅】&#10;一人当たり面積最小値テキスト">
          <a:extLst>
            <a:ext uri="{FF2B5EF4-FFF2-40B4-BE49-F238E27FC236}">
              <a16:creationId xmlns:a16="http://schemas.microsoft.com/office/drawing/2014/main" id="{1B947345-E691-45F8-94DF-C73DE8868505}"/>
            </a:ext>
          </a:extLst>
        </xdr:cNvPr>
        <xdr:cNvSpPr txBox="1"/>
      </xdr:nvSpPr>
      <xdr:spPr>
        <a:xfrm>
          <a:off x="9477375" y="140328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106680</xdr:rowOff>
    </xdr:from>
    <xdr:to>
      <xdr:col>55</xdr:col>
      <xdr:colOff>88900</xdr:colOff>
      <xdr:row>86</xdr:row>
      <xdr:rowOff>106680</xdr:rowOff>
    </xdr:to>
    <xdr:cxnSp macro="">
      <xdr:nvCxnSpPr>
        <xdr:cNvPr id="339" name="直線コネクタ 338">
          <a:extLst>
            <a:ext uri="{FF2B5EF4-FFF2-40B4-BE49-F238E27FC236}">
              <a16:creationId xmlns:a16="http://schemas.microsoft.com/office/drawing/2014/main" id="{F0C83CFC-EA0C-4C63-A956-003503B507F4}"/>
            </a:ext>
          </a:extLst>
        </xdr:cNvPr>
        <xdr:cNvCxnSpPr/>
      </xdr:nvCxnSpPr>
      <xdr:spPr>
        <a:xfrm>
          <a:off x="9363075" y="1402905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83075</xdr:rowOff>
    </xdr:from>
    <xdr:ext cx="469744" cy="259045"/>
    <xdr:sp macro="" textlink="">
      <xdr:nvSpPr>
        <xdr:cNvPr id="340" name="【公営住宅】&#10;一人当たり面積最大値テキスト">
          <a:extLst>
            <a:ext uri="{FF2B5EF4-FFF2-40B4-BE49-F238E27FC236}">
              <a16:creationId xmlns:a16="http://schemas.microsoft.com/office/drawing/2014/main" id="{87CC7573-FD4D-471C-90F7-4EAB8865AB65}"/>
            </a:ext>
          </a:extLst>
        </xdr:cNvPr>
        <xdr:cNvSpPr txBox="1"/>
      </xdr:nvSpPr>
      <xdr:spPr>
        <a:xfrm>
          <a:off x="9477375" y="127164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136398</xdr:rowOff>
    </xdr:from>
    <xdr:to>
      <xdr:col>55</xdr:col>
      <xdr:colOff>88900</xdr:colOff>
      <xdr:row>79</xdr:row>
      <xdr:rowOff>136398</xdr:rowOff>
    </xdr:to>
    <xdr:cxnSp macro="">
      <xdr:nvCxnSpPr>
        <xdr:cNvPr id="341" name="直線コネクタ 340">
          <a:extLst>
            <a:ext uri="{FF2B5EF4-FFF2-40B4-BE49-F238E27FC236}">
              <a16:creationId xmlns:a16="http://schemas.microsoft.com/office/drawing/2014/main" id="{98CF009D-BB31-43E7-AEA5-BC874FF718D0}"/>
            </a:ext>
          </a:extLst>
        </xdr:cNvPr>
        <xdr:cNvCxnSpPr/>
      </xdr:nvCxnSpPr>
      <xdr:spPr>
        <a:xfrm>
          <a:off x="9363075" y="1292847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139464</xdr:rowOff>
    </xdr:from>
    <xdr:ext cx="469744" cy="259045"/>
    <xdr:sp macro="" textlink="">
      <xdr:nvSpPr>
        <xdr:cNvPr id="342" name="【公営住宅】&#10;一人当たり面積平均値テキスト">
          <a:extLst>
            <a:ext uri="{FF2B5EF4-FFF2-40B4-BE49-F238E27FC236}">
              <a16:creationId xmlns:a16="http://schemas.microsoft.com/office/drawing/2014/main" id="{A9A9BA16-7A71-436E-AC26-EC293240F6B3}"/>
            </a:ext>
          </a:extLst>
        </xdr:cNvPr>
        <xdr:cNvSpPr txBox="1"/>
      </xdr:nvSpPr>
      <xdr:spPr>
        <a:xfrm>
          <a:off x="9477375" y="1358241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161037</xdr:rowOff>
    </xdr:from>
    <xdr:to>
      <xdr:col>55</xdr:col>
      <xdr:colOff>50800</xdr:colOff>
      <xdr:row>84</xdr:row>
      <xdr:rowOff>91187</xdr:rowOff>
    </xdr:to>
    <xdr:sp macro="" textlink="">
      <xdr:nvSpPr>
        <xdr:cNvPr id="343" name="フローチャート: 判断 342">
          <a:extLst>
            <a:ext uri="{FF2B5EF4-FFF2-40B4-BE49-F238E27FC236}">
              <a16:creationId xmlns:a16="http://schemas.microsoft.com/office/drawing/2014/main" id="{994CF816-1E24-4C1A-BEEA-C8C1F471DC59}"/>
            </a:ext>
          </a:extLst>
        </xdr:cNvPr>
        <xdr:cNvSpPr/>
      </xdr:nvSpPr>
      <xdr:spPr>
        <a:xfrm>
          <a:off x="9401175" y="1360398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133604</xdr:rowOff>
    </xdr:from>
    <xdr:to>
      <xdr:col>50</xdr:col>
      <xdr:colOff>165100</xdr:colOff>
      <xdr:row>84</xdr:row>
      <xdr:rowOff>63754</xdr:rowOff>
    </xdr:to>
    <xdr:sp macro="" textlink="">
      <xdr:nvSpPr>
        <xdr:cNvPr id="344" name="フローチャート: 判断 343">
          <a:extLst>
            <a:ext uri="{FF2B5EF4-FFF2-40B4-BE49-F238E27FC236}">
              <a16:creationId xmlns:a16="http://schemas.microsoft.com/office/drawing/2014/main" id="{5F973CF6-AA91-4B8D-8318-BF39C81C5963}"/>
            </a:ext>
          </a:extLst>
        </xdr:cNvPr>
        <xdr:cNvSpPr/>
      </xdr:nvSpPr>
      <xdr:spPr>
        <a:xfrm>
          <a:off x="8639175" y="1357337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119887</xdr:rowOff>
    </xdr:from>
    <xdr:to>
      <xdr:col>46</xdr:col>
      <xdr:colOff>38100</xdr:colOff>
      <xdr:row>84</xdr:row>
      <xdr:rowOff>50037</xdr:rowOff>
    </xdr:to>
    <xdr:sp macro="" textlink="">
      <xdr:nvSpPr>
        <xdr:cNvPr id="345" name="フローチャート: 判断 344">
          <a:extLst>
            <a:ext uri="{FF2B5EF4-FFF2-40B4-BE49-F238E27FC236}">
              <a16:creationId xmlns:a16="http://schemas.microsoft.com/office/drawing/2014/main" id="{39540E86-9443-491A-88E2-3EE9766971B1}"/>
            </a:ext>
          </a:extLst>
        </xdr:cNvPr>
        <xdr:cNvSpPr/>
      </xdr:nvSpPr>
      <xdr:spPr>
        <a:xfrm>
          <a:off x="7839075" y="1356283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133604</xdr:rowOff>
    </xdr:from>
    <xdr:to>
      <xdr:col>41</xdr:col>
      <xdr:colOff>101600</xdr:colOff>
      <xdr:row>84</xdr:row>
      <xdr:rowOff>63754</xdr:rowOff>
    </xdr:to>
    <xdr:sp macro="" textlink="">
      <xdr:nvSpPr>
        <xdr:cNvPr id="346" name="フローチャート: 判断 345">
          <a:extLst>
            <a:ext uri="{FF2B5EF4-FFF2-40B4-BE49-F238E27FC236}">
              <a16:creationId xmlns:a16="http://schemas.microsoft.com/office/drawing/2014/main" id="{14DAE9A9-53F3-4962-B377-40C63DACAF34}"/>
            </a:ext>
          </a:extLst>
        </xdr:cNvPr>
        <xdr:cNvSpPr/>
      </xdr:nvSpPr>
      <xdr:spPr>
        <a:xfrm>
          <a:off x="7029450" y="1357337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145035</xdr:rowOff>
    </xdr:from>
    <xdr:to>
      <xdr:col>36</xdr:col>
      <xdr:colOff>165100</xdr:colOff>
      <xdr:row>84</xdr:row>
      <xdr:rowOff>75185</xdr:rowOff>
    </xdr:to>
    <xdr:sp macro="" textlink="">
      <xdr:nvSpPr>
        <xdr:cNvPr id="347" name="フローチャート: 判断 346">
          <a:extLst>
            <a:ext uri="{FF2B5EF4-FFF2-40B4-BE49-F238E27FC236}">
              <a16:creationId xmlns:a16="http://schemas.microsoft.com/office/drawing/2014/main" id="{464DE8AA-F77E-4B17-A896-40C9BA8BE3BD}"/>
            </a:ext>
          </a:extLst>
        </xdr:cNvPr>
        <xdr:cNvSpPr/>
      </xdr:nvSpPr>
      <xdr:spPr>
        <a:xfrm>
          <a:off x="6238875" y="135816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6FBEBBF7-C774-44EA-BBB4-2F8E52C226CE}"/>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EA1A0A43-12D3-4A63-917D-34C0E614D0BF}"/>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AB3CC8EA-57F8-4020-AE59-05E6650DC763}"/>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D7A7413D-D7C5-45F4-82BE-E3658294141C}"/>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2" name="テキスト ボックス 351">
          <a:extLst>
            <a:ext uri="{FF2B5EF4-FFF2-40B4-BE49-F238E27FC236}">
              <a16:creationId xmlns:a16="http://schemas.microsoft.com/office/drawing/2014/main" id="{B2528873-B79A-43F3-9E97-1D5EFDBB0F93}"/>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79</xdr:row>
      <xdr:rowOff>85598</xdr:rowOff>
    </xdr:from>
    <xdr:to>
      <xdr:col>55</xdr:col>
      <xdr:colOff>50800</xdr:colOff>
      <xdr:row>80</xdr:row>
      <xdr:rowOff>15748</xdr:rowOff>
    </xdr:to>
    <xdr:sp macro="" textlink="">
      <xdr:nvSpPr>
        <xdr:cNvPr id="353" name="楕円 352">
          <a:extLst>
            <a:ext uri="{FF2B5EF4-FFF2-40B4-BE49-F238E27FC236}">
              <a16:creationId xmlns:a16="http://schemas.microsoft.com/office/drawing/2014/main" id="{37873A0E-5567-4104-B3A6-B59A93FA388E}"/>
            </a:ext>
          </a:extLst>
        </xdr:cNvPr>
        <xdr:cNvSpPr/>
      </xdr:nvSpPr>
      <xdr:spPr>
        <a:xfrm>
          <a:off x="9401175" y="12880848"/>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79</xdr:row>
      <xdr:rowOff>38625</xdr:rowOff>
    </xdr:from>
    <xdr:ext cx="469744" cy="259045"/>
    <xdr:sp macro="" textlink="">
      <xdr:nvSpPr>
        <xdr:cNvPr id="354" name="【公営住宅】&#10;一人当たり面積該当値テキスト">
          <a:extLst>
            <a:ext uri="{FF2B5EF4-FFF2-40B4-BE49-F238E27FC236}">
              <a16:creationId xmlns:a16="http://schemas.microsoft.com/office/drawing/2014/main" id="{7570713D-3BD6-4182-8A0F-CA80B4D19964}"/>
            </a:ext>
          </a:extLst>
        </xdr:cNvPr>
        <xdr:cNvSpPr txBox="1"/>
      </xdr:nvSpPr>
      <xdr:spPr>
        <a:xfrm>
          <a:off x="9477375" y="128307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79</xdr:row>
      <xdr:rowOff>101600</xdr:rowOff>
    </xdr:from>
    <xdr:to>
      <xdr:col>50</xdr:col>
      <xdr:colOff>165100</xdr:colOff>
      <xdr:row>80</xdr:row>
      <xdr:rowOff>31750</xdr:rowOff>
    </xdr:to>
    <xdr:sp macro="" textlink="">
      <xdr:nvSpPr>
        <xdr:cNvPr id="355" name="楕円 354">
          <a:extLst>
            <a:ext uri="{FF2B5EF4-FFF2-40B4-BE49-F238E27FC236}">
              <a16:creationId xmlns:a16="http://schemas.microsoft.com/office/drawing/2014/main" id="{7332866A-6B56-402B-ACEF-9C9D5178331D}"/>
            </a:ext>
          </a:extLst>
        </xdr:cNvPr>
        <xdr:cNvSpPr/>
      </xdr:nvSpPr>
      <xdr:spPr>
        <a:xfrm>
          <a:off x="8639175" y="128968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79</xdr:row>
      <xdr:rowOff>136398</xdr:rowOff>
    </xdr:from>
    <xdr:to>
      <xdr:col>55</xdr:col>
      <xdr:colOff>0</xdr:colOff>
      <xdr:row>79</xdr:row>
      <xdr:rowOff>152400</xdr:rowOff>
    </xdr:to>
    <xdr:cxnSp macro="">
      <xdr:nvCxnSpPr>
        <xdr:cNvPr id="356" name="直線コネクタ 355">
          <a:extLst>
            <a:ext uri="{FF2B5EF4-FFF2-40B4-BE49-F238E27FC236}">
              <a16:creationId xmlns:a16="http://schemas.microsoft.com/office/drawing/2014/main" id="{D636DBEA-A53C-45F1-8270-FF7D5FAEA97A}"/>
            </a:ext>
          </a:extLst>
        </xdr:cNvPr>
        <xdr:cNvCxnSpPr/>
      </xdr:nvCxnSpPr>
      <xdr:spPr>
        <a:xfrm flipV="1">
          <a:off x="8686800" y="12928473"/>
          <a:ext cx="742950" cy="16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79</xdr:row>
      <xdr:rowOff>106172</xdr:rowOff>
    </xdr:from>
    <xdr:to>
      <xdr:col>46</xdr:col>
      <xdr:colOff>38100</xdr:colOff>
      <xdr:row>80</xdr:row>
      <xdr:rowOff>36322</xdr:rowOff>
    </xdr:to>
    <xdr:sp macro="" textlink="">
      <xdr:nvSpPr>
        <xdr:cNvPr id="357" name="楕円 356">
          <a:extLst>
            <a:ext uri="{FF2B5EF4-FFF2-40B4-BE49-F238E27FC236}">
              <a16:creationId xmlns:a16="http://schemas.microsoft.com/office/drawing/2014/main" id="{2806B1E3-CCBB-4646-8645-4BBC75FE6826}"/>
            </a:ext>
          </a:extLst>
        </xdr:cNvPr>
        <xdr:cNvSpPr/>
      </xdr:nvSpPr>
      <xdr:spPr>
        <a:xfrm>
          <a:off x="7839075" y="1289507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152400</xdr:rowOff>
    </xdr:from>
    <xdr:to>
      <xdr:col>50</xdr:col>
      <xdr:colOff>114300</xdr:colOff>
      <xdr:row>79</xdr:row>
      <xdr:rowOff>156972</xdr:rowOff>
    </xdr:to>
    <xdr:cxnSp macro="">
      <xdr:nvCxnSpPr>
        <xdr:cNvPr id="358" name="直線コネクタ 357">
          <a:extLst>
            <a:ext uri="{FF2B5EF4-FFF2-40B4-BE49-F238E27FC236}">
              <a16:creationId xmlns:a16="http://schemas.microsoft.com/office/drawing/2014/main" id="{4A1D4871-08C3-4482-A7E2-041A7E2DB5BE}"/>
            </a:ext>
          </a:extLst>
        </xdr:cNvPr>
        <xdr:cNvCxnSpPr/>
      </xdr:nvCxnSpPr>
      <xdr:spPr>
        <a:xfrm flipV="1">
          <a:off x="7886700" y="12944475"/>
          <a:ext cx="800100"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79</xdr:row>
      <xdr:rowOff>131318</xdr:rowOff>
    </xdr:from>
    <xdr:to>
      <xdr:col>41</xdr:col>
      <xdr:colOff>101600</xdr:colOff>
      <xdr:row>80</xdr:row>
      <xdr:rowOff>61468</xdr:rowOff>
    </xdr:to>
    <xdr:sp macro="" textlink="">
      <xdr:nvSpPr>
        <xdr:cNvPr id="359" name="楕円 358">
          <a:extLst>
            <a:ext uri="{FF2B5EF4-FFF2-40B4-BE49-F238E27FC236}">
              <a16:creationId xmlns:a16="http://schemas.microsoft.com/office/drawing/2014/main" id="{9C50E198-BBBD-4035-85EE-150203965987}"/>
            </a:ext>
          </a:extLst>
        </xdr:cNvPr>
        <xdr:cNvSpPr/>
      </xdr:nvSpPr>
      <xdr:spPr>
        <a:xfrm>
          <a:off x="7029450" y="1292339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79</xdr:row>
      <xdr:rowOff>156972</xdr:rowOff>
    </xdr:from>
    <xdr:to>
      <xdr:col>45</xdr:col>
      <xdr:colOff>177800</xdr:colOff>
      <xdr:row>80</xdr:row>
      <xdr:rowOff>10668</xdr:rowOff>
    </xdr:to>
    <xdr:cxnSp macro="">
      <xdr:nvCxnSpPr>
        <xdr:cNvPr id="360" name="直線コネクタ 359">
          <a:extLst>
            <a:ext uri="{FF2B5EF4-FFF2-40B4-BE49-F238E27FC236}">
              <a16:creationId xmlns:a16="http://schemas.microsoft.com/office/drawing/2014/main" id="{4DB8C50C-C7AE-4388-9B92-DE99AD05B18A}"/>
            </a:ext>
          </a:extLst>
        </xdr:cNvPr>
        <xdr:cNvCxnSpPr/>
      </xdr:nvCxnSpPr>
      <xdr:spPr>
        <a:xfrm flipV="1">
          <a:off x="7077075" y="12952222"/>
          <a:ext cx="809625" cy="9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79</xdr:row>
      <xdr:rowOff>140463</xdr:rowOff>
    </xdr:from>
    <xdr:to>
      <xdr:col>36</xdr:col>
      <xdr:colOff>165100</xdr:colOff>
      <xdr:row>80</xdr:row>
      <xdr:rowOff>70613</xdr:rowOff>
    </xdr:to>
    <xdr:sp macro="" textlink="">
      <xdr:nvSpPr>
        <xdr:cNvPr id="361" name="楕円 360">
          <a:extLst>
            <a:ext uri="{FF2B5EF4-FFF2-40B4-BE49-F238E27FC236}">
              <a16:creationId xmlns:a16="http://schemas.microsoft.com/office/drawing/2014/main" id="{F537211C-7230-4BD6-9B45-AD393EF0EACD}"/>
            </a:ext>
          </a:extLst>
        </xdr:cNvPr>
        <xdr:cNvSpPr/>
      </xdr:nvSpPr>
      <xdr:spPr>
        <a:xfrm>
          <a:off x="6238875" y="1293571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80</xdr:row>
      <xdr:rowOff>10668</xdr:rowOff>
    </xdr:from>
    <xdr:to>
      <xdr:col>41</xdr:col>
      <xdr:colOff>50800</xdr:colOff>
      <xdr:row>80</xdr:row>
      <xdr:rowOff>19813</xdr:rowOff>
    </xdr:to>
    <xdr:cxnSp macro="">
      <xdr:nvCxnSpPr>
        <xdr:cNvPr id="362" name="直線コネクタ 361">
          <a:extLst>
            <a:ext uri="{FF2B5EF4-FFF2-40B4-BE49-F238E27FC236}">
              <a16:creationId xmlns:a16="http://schemas.microsoft.com/office/drawing/2014/main" id="{33FFB56B-7D4D-4CD5-BF17-70264F42124E}"/>
            </a:ext>
          </a:extLst>
        </xdr:cNvPr>
        <xdr:cNvCxnSpPr/>
      </xdr:nvCxnSpPr>
      <xdr:spPr>
        <a:xfrm flipV="1">
          <a:off x="6286500" y="12961493"/>
          <a:ext cx="790575" cy="12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54881</xdr:rowOff>
    </xdr:from>
    <xdr:ext cx="469744" cy="259045"/>
    <xdr:sp macro="" textlink="">
      <xdr:nvSpPr>
        <xdr:cNvPr id="363" name="n_1aveValue【公営住宅】&#10;一人当たり面積">
          <a:extLst>
            <a:ext uri="{FF2B5EF4-FFF2-40B4-BE49-F238E27FC236}">
              <a16:creationId xmlns:a16="http://schemas.microsoft.com/office/drawing/2014/main" id="{EBCE8071-7889-4E49-84C9-9D6C61BB9B24}"/>
            </a:ext>
          </a:extLst>
        </xdr:cNvPr>
        <xdr:cNvSpPr txBox="1"/>
      </xdr:nvSpPr>
      <xdr:spPr>
        <a:xfrm>
          <a:off x="8458277" y="13656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41164</xdr:rowOff>
    </xdr:from>
    <xdr:ext cx="469744" cy="259045"/>
    <xdr:sp macro="" textlink="">
      <xdr:nvSpPr>
        <xdr:cNvPr id="364" name="n_2aveValue【公営住宅】&#10;一人当たり面積">
          <a:extLst>
            <a:ext uri="{FF2B5EF4-FFF2-40B4-BE49-F238E27FC236}">
              <a16:creationId xmlns:a16="http://schemas.microsoft.com/office/drawing/2014/main" id="{3518B8DF-5CF5-4251-AB83-581BDC37F87E}"/>
            </a:ext>
          </a:extLst>
        </xdr:cNvPr>
        <xdr:cNvSpPr txBox="1"/>
      </xdr:nvSpPr>
      <xdr:spPr>
        <a:xfrm>
          <a:off x="7677227" y="136428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54881</xdr:rowOff>
    </xdr:from>
    <xdr:ext cx="469744" cy="259045"/>
    <xdr:sp macro="" textlink="">
      <xdr:nvSpPr>
        <xdr:cNvPr id="365" name="n_3aveValue【公営住宅】&#10;一人当たり面積">
          <a:extLst>
            <a:ext uri="{FF2B5EF4-FFF2-40B4-BE49-F238E27FC236}">
              <a16:creationId xmlns:a16="http://schemas.microsoft.com/office/drawing/2014/main" id="{00FCBA11-0458-4D1C-8C1D-71E29AF4E239}"/>
            </a:ext>
          </a:extLst>
        </xdr:cNvPr>
        <xdr:cNvSpPr txBox="1"/>
      </xdr:nvSpPr>
      <xdr:spPr>
        <a:xfrm>
          <a:off x="6867602" y="13656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66312</xdr:rowOff>
    </xdr:from>
    <xdr:ext cx="469744" cy="259045"/>
    <xdr:sp macro="" textlink="">
      <xdr:nvSpPr>
        <xdr:cNvPr id="366" name="n_4aveValue【公営住宅】&#10;一人当たり面積">
          <a:extLst>
            <a:ext uri="{FF2B5EF4-FFF2-40B4-BE49-F238E27FC236}">
              <a16:creationId xmlns:a16="http://schemas.microsoft.com/office/drawing/2014/main" id="{8FA61FD5-87C2-4488-A28F-30719F8EFD91}"/>
            </a:ext>
          </a:extLst>
        </xdr:cNvPr>
        <xdr:cNvSpPr txBox="1"/>
      </xdr:nvSpPr>
      <xdr:spPr>
        <a:xfrm>
          <a:off x="6067502" y="13671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78</xdr:row>
      <xdr:rowOff>48277</xdr:rowOff>
    </xdr:from>
    <xdr:ext cx="469744" cy="259045"/>
    <xdr:sp macro="" textlink="">
      <xdr:nvSpPr>
        <xdr:cNvPr id="367" name="n_1mainValue【公営住宅】&#10;一人当たり面積">
          <a:extLst>
            <a:ext uri="{FF2B5EF4-FFF2-40B4-BE49-F238E27FC236}">
              <a16:creationId xmlns:a16="http://schemas.microsoft.com/office/drawing/2014/main" id="{7F6D2B56-13F1-4027-B7A3-D69E33C5DCD0}"/>
            </a:ext>
          </a:extLst>
        </xdr:cNvPr>
        <xdr:cNvSpPr txBox="1"/>
      </xdr:nvSpPr>
      <xdr:spPr>
        <a:xfrm>
          <a:off x="8458277" y="12675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78</xdr:row>
      <xdr:rowOff>52849</xdr:rowOff>
    </xdr:from>
    <xdr:ext cx="469744" cy="259045"/>
    <xdr:sp macro="" textlink="">
      <xdr:nvSpPr>
        <xdr:cNvPr id="368" name="n_2mainValue【公営住宅】&#10;一人当たり面積">
          <a:extLst>
            <a:ext uri="{FF2B5EF4-FFF2-40B4-BE49-F238E27FC236}">
              <a16:creationId xmlns:a16="http://schemas.microsoft.com/office/drawing/2014/main" id="{82EC2796-89A2-42AF-817B-D3BE72BA426B}"/>
            </a:ext>
          </a:extLst>
        </xdr:cNvPr>
        <xdr:cNvSpPr txBox="1"/>
      </xdr:nvSpPr>
      <xdr:spPr>
        <a:xfrm>
          <a:off x="7677227" y="12679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78</xdr:row>
      <xdr:rowOff>77995</xdr:rowOff>
    </xdr:from>
    <xdr:ext cx="469744" cy="259045"/>
    <xdr:sp macro="" textlink="">
      <xdr:nvSpPr>
        <xdr:cNvPr id="369" name="n_3mainValue【公営住宅】&#10;一人当たり面積">
          <a:extLst>
            <a:ext uri="{FF2B5EF4-FFF2-40B4-BE49-F238E27FC236}">
              <a16:creationId xmlns:a16="http://schemas.microsoft.com/office/drawing/2014/main" id="{5294311F-FE56-47EF-A292-384B027926F7}"/>
            </a:ext>
          </a:extLst>
        </xdr:cNvPr>
        <xdr:cNvSpPr txBox="1"/>
      </xdr:nvSpPr>
      <xdr:spPr>
        <a:xfrm>
          <a:off x="6867602" y="127081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78</xdr:row>
      <xdr:rowOff>87140</xdr:rowOff>
    </xdr:from>
    <xdr:ext cx="469744" cy="259045"/>
    <xdr:sp macro="" textlink="">
      <xdr:nvSpPr>
        <xdr:cNvPr id="370" name="n_4mainValue【公営住宅】&#10;一人当たり面積">
          <a:extLst>
            <a:ext uri="{FF2B5EF4-FFF2-40B4-BE49-F238E27FC236}">
              <a16:creationId xmlns:a16="http://schemas.microsoft.com/office/drawing/2014/main" id="{F8501806-1C6C-4495-9E84-2ED278887346}"/>
            </a:ext>
          </a:extLst>
        </xdr:cNvPr>
        <xdr:cNvSpPr txBox="1"/>
      </xdr:nvSpPr>
      <xdr:spPr>
        <a:xfrm>
          <a:off x="6067502" y="127141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1" name="正方形/長方形 370">
          <a:extLst>
            <a:ext uri="{FF2B5EF4-FFF2-40B4-BE49-F238E27FC236}">
              <a16:creationId xmlns:a16="http://schemas.microsoft.com/office/drawing/2014/main" id="{1B7ED44F-778B-427B-BC54-B262D2E511DD}"/>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2" name="正方形/長方形 371">
          <a:extLst>
            <a:ext uri="{FF2B5EF4-FFF2-40B4-BE49-F238E27FC236}">
              <a16:creationId xmlns:a16="http://schemas.microsoft.com/office/drawing/2014/main" id="{5899743D-84FB-4539-BC37-F7191AF8969B}"/>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3" name="正方形/長方形 372">
          <a:extLst>
            <a:ext uri="{FF2B5EF4-FFF2-40B4-BE49-F238E27FC236}">
              <a16:creationId xmlns:a16="http://schemas.microsoft.com/office/drawing/2014/main" id="{BE6868BB-77E2-4C8A-8EE6-4754AE4BF68D}"/>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4" name="正方形/長方形 373">
          <a:extLst>
            <a:ext uri="{FF2B5EF4-FFF2-40B4-BE49-F238E27FC236}">
              <a16:creationId xmlns:a16="http://schemas.microsoft.com/office/drawing/2014/main" id="{CF377476-D2EA-401F-B562-067FB5588118}"/>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5" name="正方形/長方形 374">
          <a:extLst>
            <a:ext uri="{FF2B5EF4-FFF2-40B4-BE49-F238E27FC236}">
              <a16:creationId xmlns:a16="http://schemas.microsoft.com/office/drawing/2014/main" id="{59D03999-9984-46AB-998D-CFD281CBED49}"/>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6" name="正方形/長方形 375">
          <a:extLst>
            <a:ext uri="{FF2B5EF4-FFF2-40B4-BE49-F238E27FC236}">
              <a16:creationId xmlns:a16="http://schemas.microsoft.com/office/drawing/2014/main" id="{84F0D94C-39C6-486F-8AAC-EFA1CFEFF0E8}"/>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7" name="テキスト ボックス 376">
          <a:extLst>
            <a:ext uri="{FF2B5EF4-FFF2-40B4-BE49-F238E27FC236}">
              <a16:creationId xmlns:a16="http://schemas.microsoft.com/office/drawing/2014/main" id="{6CA6B779-5330-420F-BC65-56DEF7267406}"/>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8" name="直線コネクタ 377">
          <a:extLst>
            <a:ext uri="{FF2B5EF4-FFF2-40B4-BE49-F238E27FC236}">
              <a16:creationId xmlns:a16="http://schemas.microsoft.com/office/drawing/2014/main" id="{39E0F8D9-E368-4F21-9D6B-FD3F31068BE1}"/>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9" name="テキスト ボックス 378">
          <a:extLst>
            <a:ext uri="{FF2B5EF4-FFF2-40B4-BE49-F238E27FC236}">
              <a16:creationId xmlns:a16="http://schemas.microsoft.com/office/drawing/2014/main" id="{D586C53E-C835-416D-8462-D6192B4E36F1}"/>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76200</xdr:rowOff>
    </xdr:from>
    <xdr:to>
      <xdr:col>28</xdr:col>
      <xdr:colOff>114300</xdr:colOff>
      <xdr:row>108</xdr:row>
      <xdr:rowOff>76200</xdr:rowOff>
    </xdr:to>
    <xdr:cxnSp macro="">
      <xdr:nvCxnSpPr>
        <xdr:cNvPr id="380" name="直線コネクタ 379">
          <a:extLst>
            <a:ext uri="{FF2B5EF4-FFF2-40B4-BE49-F238E27FC236}">
              <a16:creationId xmlns:a16="http://schemas.microsoft.com/office/drawing/2014/main" id="{9825EBDE-E2BB-4342-8171-48FFFD6B9DC3}"/>
            </a:ext>
          </a:extLst>
        </xdr:cNvPr>
        <xdr:cNvCxnSpPr/>
      </xdr:nvCxnSpPr>
      <xdr:spPr>
        <a:xfrm>
          <a:off x="6858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107</xdr:row>
      <xdr:rowOff>105427</xdr:rowOff>
    </xdr:from>
    <xdr:ext cx="403059" cy="259045"/>
    <xdr:sp macro="" textlink="">
      <xdr:nvSpPr>
        <xdr:cNvPr id="381" name="テキスト ボックス 380">
          <a:extLst>
            <a:ext uri="{FF2B5EF4-FFF2-40B4-BE49-F238E27FC236}">
              <a16:creationId xmlns:a16="http://schemas.microsoft.com/office/drawing/2014/main" id="{DBE352DE-BC72-4E59-A649-CCC9E0146F3B}"/>
            </a:ext>
          </a:extLst>
        </xdr:cNvPr>
        <xdr:cNvSpPr txBox="1"/>
      </xdr:nvSpPr>
      <xdr:spPr>
        <a:xfrm>
          <a:off x="339891"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133350</xdr:rowOff>
    </xdr:from>
    <xdr:to>
      <xdr:col>28</xdr:col>
      <xdr:colOff>114300</xdr:colOff>
      <xdr:row>105</xdr:row>
      <xdr:rowOff>133350</xdr:rowOff>
    </xdr:to>
    <xdr:cxnSp macro="">
      <xdr:nvCxnSpPr>
        <xdr:cNvPr id="382" name="直線コネクタ 381">
          <a:extLst>
            <a:ext uri="{FF2B5EF4-FFF2-40B4-BE49-F238E27FC236}">
              <a16:creationId xmlns:a16="http://schemas.microsoft.com/office/drawing/2014/main" id="{88FD42E2-6B76-4E28-BE7E-3FC066D0136D}"/>
            </a:ext>
          </a:extLst>
        </xdr:cNvPr>
        <xdr:cNvCxnSpPr/>
      </xdr:nvCxnSpPr>
      <xdr:spPr>
        <a:xfrm>
          <a:off x="6858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162577</xdr:rowOff>
    </xdr:from>
    <xdr:ext cx="403059" cy="259045"/>
    <xdr:sp macro="" textlink="">
      <xdr:nvSpPr>
        <xdr:cNvPr id="383" name="テキスト ボックス 382">
          <a:extLst>
            <a:ext uri="{FF2B5EF4-FFF2-40B4-BE49-F238E27FC236}">
              <a16:creationId xmlns:a16="http://schemas.microsoft.com/office/drawing/2014/main" id="{3B224D04-F207-4236-84DF-E551CAA1714F}"/>
            </a:ext>
          </a:extLst>
        </xdr:cNvPr>
        <xdr:cNvSpPr txBox="1"/>
      </xdr:nvSpPr>
      <xdr:spPr>
        <a:xfrm>
          <a:off x="339891"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19050</xdr:rowOff>
    </xdr:from>
    <xdr:to>
      <xdr:col>28</xdr:col>
      <xdr:colOff>114300</xdr:colOff>
      <xdr:row>103</xdr:row>
      <xdr:rowOff>19050</xdr:rowOff>
    </xdr:to>
    <xdr:cxnSp macro="">
      <xdr:nvCxnSpPr>
        <xdr:cNvPr id="384" name="直線コネクタ 383">
          <a:extLst>
            <a:ext uri="{FF2B5EF4-FFF2-40B4-BE49-F238E27FC236}">
              <a16:creationId xmlns:a16="http://schemas.microsoft.com/office/drawing/2014/main" id="{AAF7E56E-C130-4958-BAD5-B23B7E3F69AE}"/>
            </a:ext>
          </a:extLst>
        </xdr:cNvPr>
        <xdr:cNvCxnSpPr/>
      </xdr:nvCxnSpPr>
      <xdr:spPr>
        <a:xfrm>
          <a:off x="6858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48277</xdr:rowOff>
    </xdr:from>
    <xdr:ext cx="403059" cy="259045"/>
    <xdr:sp macro="" textlink="">
      <xdr:nvSpPr>
        <xdr:cNvPr id="385" name="テキスト ボックス 384">
          <a:extLst>
            <a:ext uri="{FF2B5EF4-FFF2-40B4-BE49-F238E27FC236}">
              <a16:creationId xmlns:a16="http://schemas.microsoft.com/office/drawing/2014/main" id="{D8410B80-CB09-4929-9D82-1E16788F74A4}"/>
            </a:ext>
          </a:extLst>
        </xdr:cNvPr>
        <xdr:cNvSpPr txBox="1"/>
      </xdr:nvSpPr>
      <xdr:spPr>
        <a:xfrm>
          <a:off x="339891"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76200</xdr:rowOff>
    </xdr:from>
    <xdr:to>
      <xdr:col>28</xdr:col>
      <xdr:colOff>114300</xdr:colOff>
      <xdr:row>100</xdr:row>
      <xdr:rowOff>76200</xdr:rowOff>
    </xdr:to>
    <xdr:cxnSp macro="">
      <xdr:nvCxnSpPr>
        <xdr:cNvPr id="386" name="直線コネクタ 385">
          <a:extLst>
            <a:ext uri="{FF2B5EF4-FFF2-40B4-BE49-F238E27FC236}">
              <a16:creationId xmlns:a16="http://schemas.microsoft.com/office/drawing/2014/main" id="{4669EF61-1418-4A13-8F6D-969425D5E341}"/>
            </a:ext>
          </a:extLst>
        </xdr:cNvPr>
        <xdr:cNvCxnSpPr/>
      </xdr:nvCxnSpPr>
      <xdr:spPr>
        <a:xfrm>
          <a:off x="6858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105427</xdr:rowOff>
    </xdr:from>
    <xdr:ext cx="403059" cy="259045"/>
    <xdr:sp macro="" textlink="">
      <xdr:nvSpPr>
        <xdr:cNvPr id="387" name="テキスト ボックス 386">
          <a:extLst>
            <a:ext uri="{FF2B5EF4-FFF2-40B4-BE49-F238E27FC236}">
              <a16:creationId xmlns:a16="http://schemas.microsoft.com/office/drawing/2014/main" id="{53BF25D6-F24B-4401-BECF-E10068300F0D}"/>
            </a:ext>
          </a:extLst>
        </xdr:cNvPr>
        <xdr:cNvSpPr txBox="1"/>
      </xdr:nvSpPr>
      <xdr:spPr>
        <a:xfrm>
          <a:off x="339891"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8" name="直線コネクタ 387">
          <a:extLst>
            <a:ext uri="{FF2B5EF4-FFF2-40B4-BE49-F238E27FC236}">
              <a16:creationId xmlns:a16="http://schemas.microsoft.com/office/drawing/2014/main" id="{C74A702C-C26E-4EE5-946D-B0C53707B089}"/>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9" name="テキスト ボックス 388">
          <a:extLst>
            <a:ext uri="{FF2B5EF4-FFF2-40B4-BE49-F238E27FC236}">
              <a16:creationId xmlns:a16="http://schemas.microsoft.com/office/drawing/2014/main" id="{7AD4442D-6D91-4C53-A76F-6C788DF97140}"/>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0" name="【港湾・漁港】&#10;有形固定資産減価償却率グラフ枠">
          <a:extLst>
            <a:ext uri="{FF2B5EF4-FFF2-40B4-BE49-F238E27FC236}">
              <a16:creationId xmlns:a16="http://schemas.microsoft.com/office/drawing/2014/main" id="{3605CD0E-83E3-46F3-97A0-A52E81CB56CC}"/>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5335</xdr:rowOff>
    </xdr:from>
    <xdr:to>
      <xdr:col>24</xdr:col>
      <xdr:colOff>62865</xdr:colOff>
      <xdr:row>106</xdr:row>
      <xdr:rowOff>108204</xdr:rowOff>
    </xdr:to>
    <xdr:cxnSp macro="">
      <xdr:nvCxnSpPr>
        <xdr:cNvPr id="391" name="直線コネクタ 390">
          <a:extLst>
            <a:ext uri="{FF2B5EF4-FFF2-40B4-BE49-F238E27FC236}">
              <a16:creationId xmlns:a16="http://schemas.microsoft.com/office/drawing/2014/main" id="{3D119211-16B9-47E7-AE56-650C491B3A94}"/>
            </a:ext>
          </a:extLst>
        </xdr:cNvPr>
        <xdr:cNvCxnSpPr/>
      </xdr:nvCxnSpPr>
      <xdr:spPr>
        <a:xfrm flipV="1">
          <a:off x="4179570" y="16362935"/>
          <a:ext cx="1270" cy="9061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106</xdr:row>
      <xdr:rowOff>112031</xdr:rowOff>
    </xdr:from>
    <xdr:ext cx="405111" cy="259045"/>
    <xdr:sp macro="" textlink="">
      <xdr:nvSpPr>
        <xdr:cNvPr id="392" name="【港湾・漁港】&#10;有形固定資産減価償却率最小値テキスト">
          <a:extLst>
            <a:ext uri="{FF2B5EF4-FFF2-40B4-BE49-F238E27FC236}">
              <a16:creationId xmlns:a16="http://schemas.microsoft.com/office/drawing/2014/main" id="{5688D8AD-94D7-44DB-9734-99B9331F76DD}"/>
            </a:ext>
          </a:extLst>
        </xdr:cNvPr>
        <xdr:cNvSpPr txBox="1"/>
      </xdr:nvSpPr>
      <xdr:spPr>
        <a:xfrm>
          <a:off x="4229100" y="172760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106</xdr:row>
      <xdr:rowOff>108204</xdr:rowOff>
    </xdr:from>
    <xdr:to>
      <xdr:col>24</xdr:col>
      <xdr:colOff>152400</xdr:colOff>
      <xdr:row>106</xdr:row>
      <xdr:rowOff>108204</xdr:rowOff>
    </xdr:to>
    <xdr:cxnSp macro="">
      <xdr:nvCxnSpPr>
        <xdr:cNvPr id="393" name="直線コネクタ 392">
          <a:extLst>
            <a:ext uri="{FF2B5EF4-FFF2-40B4-BE49-F238E27FC236}">
              <a16:creationId xmlns:a16="http://schemas.microsoft.com/office/drawing/2014/main" id="{D7CF7F7C-711E-473F-8397-27448534506C}"/>
            </a:ext>
          </a:extLst>
        </xdr:cNvPr>
        <xdr:cNvCxnSpPr/>
      </xdr:nvCxnSpPr>
      <xdr:spPr>
        <a:xfrm>
          <a:off x="4105275" y="1726907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123462</xdr:rowOff>
    </xdr:from>
    <xdr:ext cx="405111" cy="259045"/>
    <xdr:sp macro="" textlink="">
      <xdr:nvSpPr>
        <xdr:cNvPr id="394" name="【港湾・漁港】&#10;有形固定資産減価償却率最大値テキスト">
          <a:extLst>
            <a:ext uri="{FF2B5EF4-FFF2-40B4-BE49-F238E27FC236}">
              <a16:creationId xmlns:a16="http://schemas.microsoft.com/office/drawing/2014/main" id="{4C64D283-4C96-4B12-840A-6D87FBE5B5BF}"/>
            </a:ext>
          </a:extLst>
        </xdr:cNvPr>
        <xdr:cNvSpPr txBox="1"/>
      </xdr:nvSpPr>
      <xdr:spPr>
        <a:xfrm>
          <a:off x="4229100" y="16157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5335</xdr:rowOff>
    </xdr:from>
    <xdr:to>
      <xdr:col>24</xdr:col>
      <xdr:colOff>152400</xdr:colOff>
      <xdr:row>101</xdr:row>
      <xdr:rowOff>5335</xdr:rowOff>
    </xdr:to>
    <xdr:cxnSp macro="">
      <xdr:nvCxnSpPr>
        <xdr:cNvPr id="395" name="直線コネクタ 394">
          <a:extLst>
            <a:ext uri="{FF2B5EF4-FFF2-40B4-BE49-F238E27FC236}">
              <a16:creationId xmlns:a16="http://schemas.microsoft.com/office/drawing/2014/main" id="{F6FEBA4C-1343-41AC-A385-4AD8D25D4666}"/>
            </a:ext>
          </a:extLst>
        </xdr:cNvPr>
        <xdr:cNvCxnSpPr/>
      </xdr:nvCxnSpPr>
      <xdr:spPr>
        <a:xfrm>
          <a:off x="4105275" y="163629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87140</xdr:rowOff>
    </xdr:from>
    <xdr:ext cx="405111" cy="259045"/>
    <xdr:sp macro="" textlink="">
      <xdr:nvSpPr>
        <xdr:cNvPr id="396" name="【港湾・漁港】&#10;有形固定資産減価償却率平均値テキスト">
          <a:extLst>
            <a:ext uri="{FF2B5EF4-FFF2-40B4-BE49-F238E27FC236}">
              <a16:creationId xmlns:a16="http://schemas.microsoft.com/office/drawing/2014/main" id="{F1B4E11B-1074-4AE1-9700-2BDFA8A311DE}"/>
            </a:ext>
          </a:extLst>
        </xdr:cNvPr>
        <xdr:cNvSpPr txBox="1"/>
      </xdr:nvSpPr>
      <xdr:spPr>
        <a:xfrm>
          <a:off x="4229100" y="166003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64263</xdr:rowOff>
    </xdr:from>
    <xdr:to>
      <xdr:col>24</xdr:col>
      <xdr:colOff>114300</xdr:colOff>
      <xdr:row>103</xdr:row>
      <xdr:rowOff>165863</xdr:rowOff>
    </xdr:to>
    <xdr:sp macro="" textlink="">
      <xdr:nvSpPr>
        <xdr:cNvPr id="397" name="フローチャート: 判断 396">
          <a:extLst>
            <a:ext uri="{FF2B5EF4-FFF2-40B4-BE49-F238E27FC236}">
              <a16:creationId xmlns:a16="http://schemas.microsoft.com/office/drawing/2014/main" id="{C8AED18F-6A3C-4B15-B786-E32AAAB22639}"/>
            </a:ext>
          </a:extLst>
        </xdr:cNvPr>
        <xdr:cNvSpPr/>
      </xdr:nvSpPr>
      <xdr:spPr>
        <a:xfrm>
          <a:off x="4124325" y="167457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254</xdr:rowOff>
    </xdr:from>
    <xdr:to>
      <xdr:col>20</xdr:col>
      <xdr:colOff>38100</xdr:colOff>
      <xdr:row>103</xdr:row>
      <xdr:rowOff>101854</xdr:rowOff>
    </xdr:to>
    <xdr:sp macro="" textlink="">
      <xdr:nvSpPr>
        <xdr:cNvPr id="398" name="フローチャート: 判断 397">
          <a:extLst>
            <a:ext uri="{FF2B5EF4-FFF2-40B4-BE49-F238E27FC236}">
              <a16:creationId xmlns:a16="http://schemas.microsoft.com/office/drawing/2014/main" id="{846F8E07-ABB0-416A-BE56-7DF6C6052AC1}"/>
            </a:ext>
          </a:extLst>
        </xdr:cNvPr>
        <xdr:cNvSpPr/>
      </xdr:nvSpPr>
      <xdr:spPr>
        <a:xfrm>
          <a:off x="3381375" y="1667852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102</xdr:row>
      <xdr:rowOff>112268</xdr:rowOff>
    </xdr:from>
    <xdr:to>
      <xdr:col>15</xdr:col>
      <xdr:colOff>101600</xdr:colOff>
      <xdr:row>103</xdr:row>
      <xdr:rowOff>42418</xdr:rowOff>
    </xdr:to>
    <xdr:sp macro="" textlink="">
      <xdr:nvSpPr>
        <xdr:cNvPr id="399" name="フローチャート: 判断 398">
          <a:extLst>
            <a:ext uri="{FF2B5EF4-FFF2-40B4-BE49-F238E27FC236}">
              <a16:creationId xmlns:a16="http://schemas.microsoft.com/office/drawing/2014/main" id="{8E63CF0E-F5B3-49EB-BDF3-2ED70AA32E9D}"/>
            </a:ext>
          </a:extLst>
        </xdr:cNvPr>
        <xdr:cNvSpPr/>
      </xdr:nvSpPr>
      <xdr:spPr>
        <a:xfrm>
          <a:off x="2571750" y="166286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102</xdr:row>
      <xdr:rowOff>25400</xdr:rowOff>
    </xdr:from>
    <xdr:to>
      <xdr:col>10</xdr:col>
      <xdr:colOff>165100</xdr:colOff>
      <xdr:row>102</xdr:row>
      <xdr:rowOff>127000</xdr:rowOff>
    </xdr:to>
    <xdr:sp macro="" textlink="">
      <xdr:nvSpPr>
        <xdr:cNvPr id="400" name="フローチャート: 判断 399">
          <a:extLst>
            <a:ext uri="{FF2B5EF4-FFF2-40B4-BE49-F238E27FC236}">
              <a16:creationId xmlns:a16="http://schemas.microsoft.com/office/drawing/2014/main" id="{33722B04-09D7-43C1-A1E6-DBB94D7DF3E2}"/>
            </a:ext>
          </a:extLst>
        </xdr:cNvPr>
        <xdr:cNvSpPr/>
      </xdr:nvSpPr>
      <xdr:spPr>
        <a:xfrm>
          <a:off x="1781175" y="165449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101</xdr:row>
      <xdr:rowOff>82550</xdr:rowOff>
    </xdr:from>
    <xdr:to>
      <xdr:col>6</xdr:col>
      <xdr:colOff>38100</xdr:colOff>
      <xdr:row>102</xdr:row>
      <xdr:rowOff>12700</xdr:rowOff>
    </xdr:to>
    <xdr:sp macro="" textlink="">
      <xdr:nvSpPr>
        <xdr:cNvPr id="401" name="フローチャート: 判断 400">
          <a:extLst>
            <a:ext uri="{FF2B5EF4-FFF2-40B4-BE49-F238E27FC236}">
              <a16:creationId xmlns:a16="http://schemas.microsoft.com/office/drawing/2014/main" id="{46F41F0F-8086-4AEA-A314-D04153FA6ACE}"/>
            </a:ext>
          </a:extLst>
        </xdr:cNvPr>
        <xdr:cNvSpPr/>
      </xdr:nvSpPr>
      <xdr:spPr>
        <a:xfrm>
          <a:off x="981075" y="16440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E08BD35D-E9F0-4DFC-A887-740881103105}"/>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8E000B60-6371-49B6-A5D9-0B4DF751848F}"/>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A405FED8-8C89-4021-AA6C-E1F8D7821AFF}"/>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062D0FC5-6468-4FED-9F2B-ED546413DEF7}"/>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3A3FC008-FE2E-4FB5-B173-22F40E7FF314}"/>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169418</xdr:rowOff>
    </xdr:from>
    <xdr:to>
      <xdr:col>24</xdr:col>
      <xdr:colOff>114300</xdr:colOff>
      <xdr:row>104</xdr:row>
      <xdr:rowOff>99568</xdr:rowOff>
    </xdr:to>
    <xdr:sp macro="" textlink="">
      <xdr:nvSpPr>
        <xdr:cNvPr id="407" name="楕円 406">
          <a:extLst>
            <a:ext uri="{FF2B5EF4-FFF2-40B4-BE49-F238E27FC236}">
              <a16:creationId xmlns:a16="http://schemas.microsoft.com/office/drawing/2014/main" id="{57876AC0-862F-435C-80C4-4F0035770921}"/>
            </a:ext>
          </a:extLst>
        </xdr:cNvPr>
        <xdr:cNvSpPr/>
      </xdr:nvSpPr>
      <xdr:spPr>
        <a:xfrm>
          <a:off x="4124325" y="1683816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147845</xdr:rowOff>
    </xdr:from>
    <xdr:ext cx="405111" cy="259045"/>
    <xdr:sp macro="" textlink="">
      <xdr:nvSpPr>
        <xdr:cNvPr id="408" name="【港湾・漁港】&#10;有形固定資産減価償却率該当値テキスト">
          <a:extLst>
            <a:ext uri="{FF2B5EF4-FFF2-40B4-BE49-F238E27FC236}">
              <a16:creationId xmlns:a16="http://schemas.microsoft.com/office/drawing/2014/main" id="{F2E171A2-B61F-4B2D-AEB8-740CEBF5BE7B}"/>
            </a:ext>
          </a:extLst>
        </xdr:cNvPr>
        <xdr:cNvSpPr txBox="1"/>
      </xdr:nvSpPr>
      <xdr:spPr>
        <a:xfrm>
          <a:off x="4229100" y="168229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141987</xdr:rowOff>
    </xdr:from>
    <xdr:to>
      <xdr:col>20</xdr:col>
      <xdr:colOff>38100</xdr:colOff>
      <xdr:row>104</xdr:row>
      <xdr:rowOff>72137</xdr:rowOff>
    </xdr:to>
    <xdr:sp macro="" textlink="">
      <xdr:nvSpPr>
        <xdr:cNvPr id="409" name="楕円 408">
          <a:extLst>
            <a:ext uri="{FF2B5EF4-FFF2-40B4-BE49-F238E27FC236}">
              <a16:creationId xmlns:a16="http://schemas.microsoft.com/office/drawing/2014/main" id="{AB78CF7E-2DEA-40E9-83AD-0B29AB8A6BBF}"/>
            </a:ext>
          </a:extLst>
        </xdr:cNvPr>
        <xdr:cNvSpPr/>
      </xdr:nvSpPr>
      <xdr:spPr>
        <a:xfrm>
          <a:off x="3381375" y="1682343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21337</xdr:rowOff>
    </xdr:from>
    <xdr:to>
      <xdr:col>24</xdr:col>
      <xdr:colOff>63500</xdr:colOff>
      <xdr:row>104</xdr:row>
      <xdr:rowOff>48768</xdr:rowOff>
    </xdr:to>
    <xdr:cxnSp macro="">
      <xdr:nvCxnSpPr>
        <xdr:cNvPr id="410" name="直線コネクタ 409">
          <a:extLst>
            <a:ext uri="{FF2B5EF4-FFF2-40B4-BE49-F238E27FC236}">
              <a16:creationId xmlns:a16="http://schemas.microsoft.com/office/drawing/2014/main" id="{FDF3C9CE-80D0-4885-BA72-A51C5739EE2A}"/>
            </a:ext>
          </a:extLst>
        </xdr:cNvPr>
        <xdr:cNvCxnSpPr/>
      </xdr:nvCxnSpPr>
      <xdr:spPr>
        <a:xfrm>
          <a:off x="3429000" y="16861537"/>
          <a:ext cx="752475" cy="242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82550</xdr:rowOff>
    </xdr:from>
    <xdr:to>
      <xdr:col>15</xdr:col>
      <xdr:colOff>101600</xdr:colOff>
      <xdr:row>104</xdr:row>
      <xdr:rowOff>12700</xdr:rowOff>
    </xdr:to>
    <xdr:sp macro="" textlink="">
      <xdr:nvSpPr>
        <xdr:cNvPr id="411" name="楕円 410">
          <a:extLst>
            <a:ext uri="{FF2B5EF4-FFF2-40B4-BE49-F238E27FC236}">
              <a16:creationId xmlns:a16="http://schemas.microsoft.com/office/drawing/2014/main" id="{DE1F8253-6287-47CB-B2A2-7A958208E3C2}"/>
            </a:ext>
          </a:extLst>
        </xdr:cNvPr>
        <xdr:cNvSpPr/>
      </xdr:nvSpPr>
      <xdr:spPr>
        <a:xfrm>
          <a:off x="2571750" y="167640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133350</xdr:rowOff>
    </xdr:from>
    <xdr:to>
      <xdr:col>19</xdr:col>
      <xdr:colOff>177800</xdr:colOff>
      <xdr:row>104</xdr:row>
      <xdr:rowOff>21337</xdr:rowOff>
    </xdr:to>
    <xdr:cxnSp macro="">
      <xdr:nvCxnSpPr>
        <xdr:cNvPr id="412" name="直線コネクタ 411">
          <a:extLst>
            <a:ext uri="{FF2B5EF4-FFF2-40B4-BE49-F238E27FC236}">
              <a16:creationId xmlns:a16="http://schemas.microsoft.com/office/drawing/2014/main" id="{F05B35BC-3676-4589-85FF-2E8CC97A641D}"/>
            </a:ext>
          </a:extLst>
        </xdr:cNvPr>
        <xdr:cNvCxnSpPr/>
      </xdr:nvCxnSpPr>
      <xdr:spPr>
        <a:xfrm>
          <a:off x="2619375" y="16811625"/>
          <a:ext cx="809625" cy="499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23113</xdr:rowOff>
    </xdr:from>
    <xdr:to>
      <xdr:col>10</xdr:col>
      <xdr:colOff>165100</xdr:colOff>
      <xdr:row>103</xdr:row>
      <xdr:rowOff>124713</xdr:rowOff>
    </xdr:to>
    <xdr:sp macro="" textlink="">
      <xdr:nvSpPr>
        <xdr:cNvPr id="413" name="楕円 412">
          <a:extLst>
            <a:ext uri="{FF2B5EF4-FFF2-40B4-BE49-F238E27FC236}">
              <a16:creationId xmlns:a16="http://schemas.microsoft.com/office/drawing/2014/main" id="{66E0643A-49AE-4383-A55C-3350E29308DA}"/>
            </a:ext>
          </a:extLst>
        </xdr:cNvPr>
        <xdr:cNvSpPr/>
      </xdr:nvSpPr>
      <xdr:spPr>
        <a:xfrm>
          <a:off x="1781175" y="1670456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73913</xdr:rowOff>
    </xdr:from>
    <xdr:to>
      <xdr:col>15</xdr:col>
      <xdr:colOff>50800</xdr:colOff>
      <xdr:row>103</xdr:row>
      <xdr:rowOff>133350</xdr:rowOff>
    </xdr:to>
    <xdr:cxnSp macro="">
      <xdr:nvCxnSpPr>
        <xdr:cNvPr id="414" name="直線コネクタ 413">
          <a:extLst>
            <a:ext uri="{FF2B5EF4-FFF2-40B4-BE49-F238E27FC236}">
              <a16:creationId xmlns:a16="http://schemas.microsoft.com/office/drawing/2014/main" id="{AE1F4D68-FB2C-4BD8-928B-07C0B70DCA97}"/>
            </a:ext>
          </a:extLst>
        </xdr:cNvPr>
        <xdr:cNvCxnSpPr/>
      </xdr:nvCxnSpPr>
      <xdr:spPr>
        <a:xfrm>
          <a:off x="1828800" y="16752188"/>
          <a:ext cx="790575" cy="59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102</xdr:row>
      <xdr:rowOff>130556</xdr:rowOff>
    </xdr:from>
    <xdr:to>
      <xdr:col>6</xdr:col>
      <xdr:colOff>38100</xdr:colOff>
      <xdr:row>103</xdr:row>
      <xdr:rowOff>60706</xdr:rowOff>
    </xdr:to>
    <xdr:sp macro="" textlink="">
      <xdr:nvSpPr>
        <xdr:cNvPr id="415" name="楕円 414">
          <a:extLst>
            <a:ext uri="{FF2B5EF4-FFF2-40B4-BE49-F238E27FC236}">
              <a16:creationId xmlns:a16="http://schemas.microsoft.com/office/drawing/2014/main" id="{9193C882-39FB-4FBA-A0FE-DEDABB14D374}"/>
            </a:ext>
          </a:extLst>
        </xdr:cNvPr>
        <xdr:cNvSpPr/>
      </xdr:nvSpPr>
      <xdr:spPr>
        <a:xfrm>
          <a:off x="981075" y="1664690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9906</xdr:rowOff>
    </xdr:from>
    <xdr:to>
      <xdr:col>10</xdr:col>
      <xdr:colOff>114300</xdr:colOff>
      <xdr:row>103</xdr:row>
      <xdr:rowOff>73913</xdr:rowOff>
    </xdr:to>
    <xdr:cxnSp macro="">
      <xdr:nvCxnSpPr>
        <xdr:cNvPr id="416" name="直線コネクタ 415">
          <a:extLst>
            <a:ext uri="{FF2B5EF4-FFF2-40B4-BE49-F238E27FC236}">
              <a16:creationId xmlns:a16="http://schemas.microsoft.com/office/drawing/2014/main" id="{3A930118-E239-4FAE-8751-43AA6D466112}"/>
            </a:ext>
          </a:extLst>
        </xdr:cNvPr>
        <xdr:cNvCxnSpPr/>
      </xdr:nvCxnSpPr>
      <xdr:spPr>
        <a:xfrm>
          <a:off x="1028700" y="16685006"/>
          <a:ext cx="800100" cy="671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101</xdr:row>
      <xdr:rowOff>118381</xdr:rowOff>
    </xdr:from>
    <xdr:ext cx="405111" cy="259045"/>
    <xdr:sp macro="" textlink="">
      <xdr:nvSpPr>
        <xdr:cNvPr id="417" name="n_1aveValue【港湾・漁港】&#10;有形固定資産減価償却率">
          <a:extLst>
            <a:ext uri="{FF2B5EF4-FFF2-40B4-BE49-F238E27FC236}">
              <a16:creationId xmlns:a16="http://schemas.microsoft.com/office/drawing/2014/main" id="{40405777-12D9-4E7D-BDF4-5DED77DC2CCA}"/>
            </a:ext>
          </a:extLst>
        </xdr:cNvPr>
        <xdr:cNvSpPr txBox="1"/>
      </xdr:nvSpPr>
      <xdr:spPr>
        <a:xfrm>
          <a:off x="3239144" y="164759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58945</xdr:rowOff>
    </xdr:from>
    <xdr:ext cx="405111" cy="259045"/>
    <xdr:sp macro="" textlink="">
      <xdr:nvSpPr>
        <xdr:cNvPr id="418" name="n_2aveValue【港湾・漁港】&#10;有形固定資産減価償却率">
          <a:extLst>
            <a:ext uri="{FF2B5EF4-FFF2-40B4-BE49-F238E27FC236}">
              <a16:creationId xmlns:a16="http://schemas.microsoft.com/office/drawing/2014/main" id="{0C6BE21A-EA0D-43F9-8C50-FAD25D54DC13}"/>
            </a:ext>
          </a:extLst>
        </xdr:cNvPr>
        <xdr:cNvSpPr txBox="1"/>
      </xdr:nvSpPr>
      <xdr:spPr>
        <a:xfrm>
          <a:off x="2439044" y="164133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100</xdr:row>
      <xdr:rowOff>143527</xdr:rowOff>
    </xdr:from>
    <xdr:ext cx="405111" cy="259045"/>
    <xdr:sp macro="" textlink="">
      <xdr:nvSpPr>
        <xdr:cNvPr id="419" name="n_3aveValue【港湾・漁港】&#10;有形固定資産減価償却率">
          <a:extLst>
            <a:ext uri="{FF2B5EF4-FFF2-40B4-BE49-F238E27FC236}">
              <a16:creationId xmlns:a16="http://schemas.microsoft.com/office/drawing/2014/main" id="{F3F16A47-B176-448B-AC96-D315C279F773}"/>
            </a:ext>
          </a:extLst>
        </xdr:cNvPr>
        <xdr:cNvSpPr txBox="1"/>
      </xdr:nvSpPr>
      <xdr:spPr>
        <a:xfrm>
          <a:off x="1648469" y="16332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100</xdr:row>
      <xdr:rowOff>29227</xdr:rowOff>
    </xdr:from>
    <xdr:ext cx="405111" cy="259045"/>
    <xdr:sp macro="" textlink="">
      <xdr:nvSpPr>
        <xdr:cNvPr id="420" name="n_4aveValue【港湾・漁港】&#10;有形固定資産減価償却率">
          <a:extLst>
            <a:ext uri="{FF2B5EF4-FFF2-40B4-BE49-F238E27FC236}">
              <a16:creationId xmlns:a16="http://schemas.microsoft.com/office/drawing/2014/main" id="{A5AF9674-FFC3-4A86-AF61-ED7FE01F98F1}"/>
            </a:ext>
          </a:extLst>
        </xdr:cNvPr>
        <xdr:cNvSpPr txBox="1"/>
      </xdr:nvSpPr>
      <xdr:spPr>
        <a:xfrm>
          <a:off x="848369" y="16218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104</xdr:row>
      <xdr:rowOff>63264</xdr:rowOff>
    </xdr:from>
    <xdr:ext cx="405111" cy="259045"/>
    <xdr:sp macro="" textlink="">
      <xdr:nvSpPr>
        <xdr:cNvPr id="421" name="n_1mainValue【港湾・漁港】&#10;有形固定資産減価償却率">
          <a:extLst>
            <a:ext uri="{FF2B5EF4-FFF2-40B4-BE49-F238E27FC236}">
              <a16:creationId xmlns:a16="http://schemas.microsoft.com/office/drawing/2014/main" id="{110EBB63-74A7-4AEE-94D8-B7AF3E4FA8A9}"/>
            </a:ext>
          </a:extLst>
        </xdr:cNvPr>
        <xdr:cNvSpPr txBox="1"/>
      </xdr:nvSpPr>
      <xdr:spPr>
        <a:xfrm>
          <a:off x="3239144" y="169066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3827</xdr:rowOff>
    </xdr:from>
    <xdr:ext cx="405111" cy="259045"/>
    <xdr:sp macro="" textlink="">
      <xdr:nvSpPr>
        <xdr:cNvPr id="422" name="n_2mainValue【港湾・漁港】&#10;有形固定資産減価償却率">
          <a:extLst>
            <a:ext uri="{FF2B5EF4-FFF2-40B4-BE49-F238E27FC236}">
              <a16:creationId xmlns:a16="http://schemas.microsoft.com/office/drawing/2014/main" id="{9C0D2034-4B67-4DE4-92FF-01F123137D2F}"/>
            </a:ext>
          </a:extLst>
        </xdr:cNvPr>
        <xdr:cNvSpPr txBox="1"/>
      </xdr:nvSpPr>
      <xdr:spPr>
        <a:xfrm>
          <a:off x="2439044" y="16847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115840</xdr:rowOff>
    </xdr:from>
    <xdr:ext cx="405111" cy="259045"/>
    <xdr:sp macro="" textlink="">
      <xdr:nvSpPr>
        <xdr:cNvPr id="423" name="n_3mainValue【港湾・漁港】&#10;有形固定資産減価償却率">
          <a:extLst>
            <a:ext uri="{FF2B5EF4-FFF2-40B4-BE49-F238E27FC236}">
              <a16:creationId xmlns:a16="http://schemas.microsoft.com/office/drawing/2014/main" id="{45734768-5251-4607-8BFB-181F25E97D7E}"/>
            </a:ext>
          </a:extLst>
        </xdr:cNvPr>
        <xdr:cNvSpPr txBox="1"/>
      </xdr:nvSpPr>
      <xdr:spPr>
        <a:xfrm>
          <a:off x="1648469" y="167941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51833</xdr:rowOff>
    </xdr:from>
    <xdr:ext cx="405111" cy="259045"/>
    <xdr:sp macro="" textlink="">
      <xdr:nvSpPr>
        <xdr:cNvPr id="424" name="n_4mainValue【港湾・漁港】&#10;有形固定資産減価償却率">
          <a:extLst>
            <a:ext uri="{FF2B5EF4-FFF2-40B4-BE49-F238E27FC236}">
              <a16:creationId xmlns:a16="http://schemas.microsoft.com/office/drawing/2014/main" id="{4DA2AC48-D695-4C34-9001-B4C6D3A78F73}"/>
            </a:ext>
          </a:extLst>
        </xdr:cNvPr>
        <xdr:cNvSpPr txBox="1"/>
      </xdr:nvSpPr>
      <xdr:spPr>
        <a:xfrm>
          <a:off x="848369" y="167269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5" name="正方形/長方形 424">
          <a:extLst>
            <a:ext uri="{FF2B5EF4-FFF2-40B4-BE49-F238E27FC236}">
              <a16:creationId xmlns:a16="http://schemas.microsoft.com/office/drawing/2014/main" id="{25E63B1C-26DC-47FD-BB6E-7A50304579BA}"/>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6" name="正方形/長方形 425">
          <a:extLst>
            <a:ext uri="{FF2B5EF4-FFF2-40B4-BE49-F238E27FC236}">
              <a16:creationId xmlns:a16="http://schemas.microsoft.com/office/drawing/2014/main" id="{6F52D742-BB65-4FC5-AFF8-1ACDF0E87864}"/>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7" name="正方形/長方形 426">
          <a:extLst>
            <a:ext uri="{FF2B5EF4-FFF2-40B4-BE49-F238E27FC236}">
              <a16:creationId xmlns:a16="http://schemas.microsoft.com/office/drawing/2014/main" id="{EA53AF8B-4497-423B-9DB2-D165A60F3692}"/>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8" name="正方形/長方形 427">
          <a:extLst>
            <a:ext uri="{FF2B5EF4-FFF2-40B4-BE49-F238E27FC236}">
              <a16:creationId xmlns:a16="http://schemas.microsoft.com/office/drawing/2014/main" id="{CBE4D9D5-FD82-4AC5-A05F-1B0DC6D73D92}"/>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9" name="正方形/長方形 428">
          <a:extLst>
            <a:ext uri="{FF2B5EF4-FFF2-40B4-BE49-F238E27FC236}">
              <a16:creationId xmlns:a16="http://schemas.microsoft.com/office/drawing/2014/main" id="{B92E7594-C952-4365-B158-78BA970DA721}"/>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0" name="正方形/長方形 429">
          <a:extLst>
            <a:ext uri="{FF2B5EF4-FFF2-40B4-BE49-F238E27FC236}">
              <a16:creationId xmlns:a16="http://schemas.microsoft.com/office/drawing/2014/main" id="{0239AACD-EB05-4BF1-8FF2-E86A5CF9A2B1}"/>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1" name="テキスト ボックス 430">
          <a:extLst>
            <a:ext uri="{FF2B5EF4-FFF2-40B4-BE49-F238E27FC236}">
              <a16:creationId xmlns:a16="http://schemas.microsoft.com/office/drawing/2014/main" id="{13FA56A3-9F4A-4568-ACBB-B22185AAF290}"/>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2" name="直線コネクタ 431">
          <a:extLst>
            <a:ext uri="{FF2B5EF4-FFF2-40B4-BE49-F238E27FC236}">
              <a16:creationId xmlns:a16="http://schemas.microsoft.com/office/drawing/2014/main" id="{FF2CAF7C-42F3-41DD-BA0E-856AE5C0F5BC}"/>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3" name="直線コネクタ 432">
          <a:extLst>
            <a:ext uri="{FF2B5EF4-FFF2-40B4-BE49-F238E27FC236}">
              <a16:creationId xmlns:a16="http://schemas.microsoft.com/office/drawing/2014/main" id="{0EFE2D4B-4E5A-4DA7-AF70-BE47C9B77A8F}"/>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108</xdr:row>
      <xdr:rowOff>10177</xdr:rowOff>
    </xdr:from>
    <xdr:ext cx="248786" cy="259045"/>
    <xdr:sp macro="" textlink="">
      <xdr:nvSpPr>
        <xdr:cNvPr id="434" name="テキスト ボックス 433">
          <a:extLst>
            <a:ext uri="{FF2B5EF4-FFF2-40B4-BE49-F238E27FC236}">
              <a16:creationId xmlns:a16="http://schemas.microsoft.com/office/drawing/2014/main" id="{8144AA88-DF10-4B7B-9031-0F9ED8E02DB5}"/>
            </a:ext>
          </a:extLst>
        </xdr:cNvPr>
        <xdr:cNvSpPr txBox="1"/>
      </xdr:nvSpPr>
      <xdr:spPr>
        <a:xfrm>
          <a:off x="5723389" y="174949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5" name="直線コネクタ 434">
          <a:extLst>
            <a:ext uri="{FF2B5EF4-FFF2-40B4-BE49-F238E27FC236}">
              <a16:creationId xmlns:a16="http://schemas.microsoft.com/office/drawing/2014/main" id="{BACA917B-2F5F-4ED6-95D9-A4160EDFD98A}"/>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105</xdr:row>
      <xdr:rowOff>143527</xdr:rowOff>
    </xdr:from>
    <xdr:ext cx="595419" cy="259045"/>
    <xdr:sp macro="" textlink="">
      <xdr:nvSpPr>
        <xdr:cNvPr id="436" name="テキスト ボックス 435">
          <a:extLst>
            <a:ext uri="{FF2B5EF4-FFF2-40B4-BE49-F238E27FC236}">
              <a16:creationId xmlns:a16="http://schemas.microsoft.com/office/drawing/2014/main" id="{B6937C97-D8AB-4F2C-95D8-C1AAD544DD1D}"/>
            </a:ext>
          </a:extLst>
        </xdr:cNvPr>
        <xdr:cNvSpPr txBox="1"/>
      </xdr:nvSpPr>
      <xdr:spPr>
        <a:xfrm>
          <a:off x="5421206" y="17142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7" name="直線コネクタ 436">
          <a:extLst>
            <a:ext uri="{FF2B5EF4-FFF2-40B4-BE49-F238E27FC236}">
              <a16:creationId xmlns:a16="http://schemas.microsoft.com/office/drawing/2014/main" id="{F65D7397-7106-4A1E-8108-3EC5FB3EE396}"/>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38" name="テキスト ボックス 437">
          <a:extLst>
            <a:ext uri="{FF2B5EF4-FFF2-40B4-BE49-F238E27FC236}">
              <a16:creationId xmlns:a16="http://schemas.microsoft.com/office/drawing/2014/main" id="{3C66FFF6-EED5-4187-9732-FC56FC913107}"/>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9" name="直線コネクタ 438">
          <a:extLst>
            <a:ext uri="{FF2B5EF4-FFF2-40B4-BE49-F238E27FC236}">
              <a16:creationId xmlns:a16="http://schemas.microsoft.com/office/drawing/2014/main" id="{681BA4D6-E324-4174-B728-5227997B3B49}"/>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101</xdr:row>
      <xdr:rowOff>67327</xdr:rowOff>
    </xdr:from>
    <xdr:ext cx="595419" cy="259045"/>
    <xdr:sp macro="" textlink="">
      <xdr:nvSpPr>
        <xdr:cNvPr id="440" name="テキスト ボックス 439">
          <a:extLst>
            <a:ext uri="{FF2B5EF4-FFF2-40B4-BE49-F238E27FC236}">
              <a16:creationId xmlns:a16="http://schemas.microsoft.com/office/drawing/2014/main" id="{C6C69A66-65E6-4946-B164-F23FDE1BBE85}"/>
            </a:ext>
          </a:extLst>
        </xdr:cNvPr>
        <xdr:cNvSpPr txBox="1"/>
      </xdr:nvSpPr>
      <xdr:spPr>
        <a:xfrm>
          <a:off x="5421206" y="16418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1" name="直線コネクタ 440">
          <a:extLst>
            <a:ext uri="{FF2B5EF4-FFF2-40B4-BE49-F238E27FC236}">
              <a16:creationId xmlns:a16="http://schemas.microsoft.com/office/drawing/2014/main" id="{24ADAE45-42F3-42B8-93E6-89CA6B4B0920}"/>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29227</xdr:rowOff>
    </xdr:from>
    <xdr:ext cx="595419" cy="259045"/>
    <xdr:sp macro="" textlink="">
      <xdr:nvSpPr>
        <xdr:cNvPr id="442" name="テキスト ボックス 441">
          <a:extLst>
            <a:ext uri="{FF2B5EF4-FFF2-40B4-BE49-F238E27FC236}">
              <a16:creationId xmlns:a16="http://schemas.microsoft.com/office/drawing/2014/main" id="{FC9A23D0-A113-4ADE-A9B5-E9277B926F09}"/>
            </a:ext>
          </a:extLst>
        </xdr:cNvPr>
        <xdr:cNvSpPr txBox="1"/>
      </xdr:nvSpPr>
      <xdr:spPr>
        <a:xfrm>
          <a:off x="5421206" y="16056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3" name="直線コネクタ 442">
          <a:extLst>
            <a:ext uri="{FF2B5EF4-FFF2-40B4-BE49-F238E27FC236}">
              <a16:creationId xmlns:a16="http://schemas.microsoft.com/office/drawing/2014/main" id="{944CB260-422F-4366-806D-D65C7A934AF5}"/>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44" name="テキスト ボックス 443">
          <a:extLst>
            <a:ext uri="{FF2B5EF4-FFF2-40B4-BE49-F238E27FC236}">
              <a16:creationId xmlns:a16="http://schemas.microsoft.com/office/drawing/2014/main" id="{BE7FF90A-D887-4F0A-BCD5-A080CE089203}"/>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5" name="【港湾・漁港】&#10;一人当たり有形固定資産（償却資産）額グラフ枠">
          <a:extLst>
            <a:ext uri="{FF2B5EF4-FFF2-40B4-BE49-F238E27FC236}">
              <a16:creationId xmlns:a16="http://schemas.microsoft.com/office/drawing/2014/main" id="{A7A11248-EC8A-4752-96E0-8621ACFAED51}"/>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121334</xdr:rowOff>
    </xdr:from>
    <xdr:to>
      <xdr:col>54</xdr:col>
      <xdr:colOff>189865</xdr:colOff>
      <xdr:row>107</xdr:row>
      <xdr:rowOff>89928</xdr:rowOff>
    </xdr:to>
    <xdr:cxnSp macro="">
      <xdr:nvCxnSpPr>
        <xdr:cNvPr id="446" name="直線コネクタ 445">
          <a:extLst>
            <a:ext uri="{FF2B5EF4-FFF2-40B4-BE49-F238E27FC236}">
              <a16:creationId xmlns:a16="http://schemas.microsoft.com/office/drawing/2014/main" id="{8C51833E-064D-4FDE-9358-17D98CAF7644}"/>
            </a:ext>
          </a:extLst>
        </xdr:cNvPr>
        <xdr:cNvCxnSpPr/>
      </xdr:nvCxnSpPr>
      <xdr:spPr>
        <a:xfrm flipV="1">
          <a:off x="9427845" y="16317009"/>
          <a:ext cx="1270" cy="10957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93755</xdr:rowOff>
    </xdr:from>
    <xdr:ext cx="534377" cy="259045"/>
    <xdr:sp macro="" textlink="">
      <xdr:nvSpPr>
        <xdr:cNvPr id="447" name="【港湾・漁港】&#10;一人当たり有形固定資産（償却資産）額最小値テキスト">
          <a:extLst>
            <a:ext uri="{FF2B5EF4-FFF2-40B4-BE49-F238E27FC236}">
              <a16:creationId xmlns:a16="http://schemas.microsoft.com/office/drawing/2014/main" id="{87C8F6D0-B811-4FA2-86D1-982C079D5975}"/>
            </a:ext>
          </a:extLst>
        </xdr:cNvPr>
        <xdr:cNvSpPr txBox="1"/>
      </xdr:nvSpPr>
      <xdr:spPr>
        <a:xfrm>
          <a:off x="9477375" y="174197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89928</xdr:rowOff>
    </xdr:from>
    <xdr:to>
      <xdr:col>55</xdr:col>
      <xdr:colOff>88900</xdr:colOff>
      <xdr:row>107</xdr:row>
      <xdr:rowOff>89928</xdr:rowOff>
    </xdr:to>
    <xdr:cxnSp macro="">
      <xdr:nvCxnSpPr>
        <xdr:cNvPr id="448" name="直線コネクタ 447">
          <a:extLst>
            <a:ext uri="{FF2B5EF4-FFF2-40B4-BE49-F238E27FC236}">
              <a16:creationId xmlns:a16="http://schemas.microsoft.com/office/drawing/2014/main" id="{FD89D436-FFD7-4D0C-9088-206A066AB515}"/>
            </a:ext>
          </a:extLst>
        </xdr:cNvPr>
        <xdr:cNvCxnSpPr/>
      </xdr:nvCxnSpPr>
      <xdr:spPr>
        <a:xfrm>
          <a:off x="9363075" y="1741272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68011</xdr:rowOff>
    </xdr:from>
    <xdr:ext cx="599010" cy="259045"/>
    <xdr:sp macro="" textlink="">
      <xdr:nvSpPr>
        <xdr:cNvPr id="449" name="【港湾・漁港】&#10;一人当たり有形固定資産（償却資産）額最大値テキスト">
          <a:extLst>
            <a:ext uri="{FF2B5EF4-FFF2-40B4-BE49-F238E27FC236}">
              <a16:creationId xmlns:a16="http://schemas.microsoft.com/office/drawing/2014/main" id="{A6623E47-44EA-4EFA-A108-44E02499BAEC}"/>
            </a:ext>
          </a:extLst>
        </xdr:cNvPr>
        <xdr:cNvSpPr txBox="1"/>
      </xdr:nvSpPr>
      <xdr:spPr>
        <a:xfrm>
          <a:off x="9477375" y="160954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121334</xdr:rowOff>
    </xdr:from>
    <xdr:to>
      <xdr:col>55</xdr:col>
      <xdr:colOff>88900</xdr:colOff>
      <xdr:row>100</xdr:row>
      <xdr:rowOff>121334</xdr:rowOff>
    </xdr:to>
    <xdr:cxnSp macro="">
      <xdr:nvCxnSpPr>
        <xdr:cNvPr id="450" name="直線コネクタ 449">
          <a:extLst>
            <a:ext uri="{FF2B5EF4-FFF2-40B4-BE49-F238E27FC236}">
              <a16:creationId xmlns:a16="http://schemas.microsoft.com/office/drawing/2014/main" id="{2E4B0FF6-9845-4B12-9025-D9C57E089CD0}"/>
            </a:ext>
          </a:extLst>
        </xdr:cNvPr>
        <xdr:cNvCxnSpPr/>
      </xdr:nvCxnSpPr>
      <xdr:spPr>
        <a:xfrm>
          <a:off x="9363075" y="1631700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102</xdr:row>
      <xdr:rowOff>97054</xdr:rowOff>
    </xdr:from>
    <xdr:ext cx="599010" cy="259045"/>
    <xdr:sp macro="" textlink="">
      <xdr:nvSpPr>
        <xdr:cNvPr id="451" name="【港湾・漁港】&#10;一人当たり有形固定資産（償却資産）額平均値テキスト">
          <a:extLst>
            <a:ext uri="{FF2B5EF4-FFF2-40B4-BE49-F238E27FC236}">
              <a16:creationId xmlns:a16="http://schemas.microsoft.com/office/drawing/2014/main" id="{FE8B5EBF-5D24-48F8-8A1F-ADD1DB121EFF}"/>
            </a:ext>
          </a:extLst>
        </xdr:cNvPr>
        <xdr:cNvSpPr txBox="1"/>
      </xdr:nvSpPr>
      <xdr:spPr>
        <a:xfrm>
          <a:off x="9477375" y="16613404"/>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265,531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118627</xdr:rowOff>
    </xdr:from>
    <xdr:to>
      <xdr:col>55</xdr:col>
      <xdr:colOff>50800</xdr:colOff>
      <xdr:row>103</xdr:row>
      <xdr:rowOff>48777</xdr:rowOff>
    </xdr:to>
    <xdr:sp macro="" textlink="">
      <xdr:nvSpPr>
        <xdr:cNvPr id="452" name="フローチャート: 判断 451">
          <a:extLst>
            <a:ext uri="{FF2B5EF4-FFF2-40B4-BE49-F238E27FC236}">
              <a16:creationId xmlns:a16="http://schemas.microsoft.com/office/drawing/2014/main" id="{408879BA-6866-419E-8986-B065B0F498C1}"/>
            </a:ext>
          </a:extLst>
        </xdr:cNvPr>
        <xdr:cNvSpPr/>
      </xdr:nvSpPr>
      <xdr:spPr>
        <a:xfrm>
          <a:off x="9401175" y="16638152"/>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102</xdr:row>
      <xdr:rowOff>152678</xdr:rowOff>
    </xdr:from>
    <xdr:to>
      <xdr:col>50</xdr:col>
      <xdr:colOff>165100</xdr:colOff>
      <xdr:row>103</xdr:row>
      <xdr:rowOff>82828</xdr:rowOff>
    </xdr:to>
    <xdr:sp macro="" textlink="">
      <xdr:nvSpPr>
        <xdr:cNvPr id="453" name="フローチャート: 判断 452">
          <a:extLst>
            <a:ext uri="{FF2B5EF4-FFF2-40B4-BE49-F238E27FC236}">
              <a16:creationId xmlns:a16="http://schemas.microsoft.com/office/drawing/2014/main" id="{ADEC0F70-8FD3-46C7-B10E-98174F476531}"/>
            </a:ext>
          </a:extLst>
        </xdr:cNvPr>
        <xdr:cNvSpPr/>
      </xdr:nvSpPr>
      <xdr:spPr>
        <a:xfrm>
          <a:off x="8639175" y="1666902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102</xdr:row>
      <xdr:rowOff>169185</xdr:rowOff>
    </xdr:from>
    <xdr:to>
      <xdr:col>46</xdr:col>
      <xdr:colOff>38100</xdr:colOff>
      <xdr:row>103</xdr:row>
      <xdr:rowOff>99335</xdr:rowOff>
    </xdr:to>
    <xdr:sp macro="" textlink="">
      <xdr:nvSpPr>
        <xdr:cNvPr id="454" name="フローチャート: 判断 453">
          <a:extLst>
            <a:ext uri="{FF2B5EF4-FFF2-40B4-BE49-F238E27FC236}">
              <a16:creationId xmlns:a16="http://schemas.microsoft.com/office/drawing/2014/main" id="{EBB8DF4C-ED05-404D-92A8-43947AD95010}"/>
            </a:ext>
          </a:extLst>
        </xdr:cNvPr>
        <xdr:cNvSpPr/>
      </xdr:nvSpPr>
      <xdr:spPr>
        <a:xfrm>
          <a:off x="7839075" y="1667601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103</xdr:row>
      <xdr:rowOff>90013</xdr:rowOff>
    </xdr:from>
    <xdr:to>
      <xdr:col>41</xdr:col>
      <xdr:colOff>101600</xdr:colOff>
      <xdr:row>104</xdr:row>
      <xdr:rowOff>20163</xdr:rowOff>
    </xdr:to>
    <xdr:sp macro="" textlink="">
      <xdr:nvSpPr>
        <xdr:cNvPr id="455" name="フローチャート: 判断 454">
          <a:extLst>
            <a:ext uri="{FF2B5EF4-FFF2-40B4-BE49-F238E27FC236}">
              <a16:creationId xmlns:a16="http://schemas.microsoft.com/office/drawing/2014/main" id="{27E6CEB5-99CB-4730-AB09-ECF98D482339}"/>
            </a:ext>
          </a:extLst>
        </xdr:cNvPr>
        <xdr:cNvSpPr/>
      </xdr:nvSpPr>
      <xdr:spPr>
        <a:xfrm>
          <a:off x="7029450" y="167651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103</xdr:row>
      <xdr:rowOff>92498</xdr:rowOff>
    </xdr:from>
    <xdr:to>
      <xdr:col>36</xdr:col>
      <xdr:colOff>165100</xdr:colOff>
      <xdr:row>104</xdr:row>
      <xdr:rowOff>22648</xdr:rowOff>
    </xdr:to>
    <xdr:sp macro="" textlink="">
      <xdr:nvSpPr>
        <xdr:cNvPr id="456" name="フローチャート: 判断 455">
          <a:extLst>
            <a:ext uri="{FF2B5EF4-FFF2-40B4-BE49-F238E27FC236}">
              <a16:creationId xmlns:a16="http://schemas.microsoft.com/office/drawing/2014/main" id="{EB152537-F7EA-4242-BE66-D3986454B7CC}"/>
            </a:ext>
          </a:extLst>
        </xdr:cNvPr>
        <xdr:cNvSpPr/>
      </xdr:nvSpPr>
      <xdr:spPr>
        <a:xfrm>
          <a:off x="6238875" y="1677077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85358387-DEC0-43FC-A70D-12E96E774228}"/>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266B21B5-0ABC-4D08-A736-EB2B4394AE8F}"/>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BE16E651-23C7-4A62-BE8D-A385F956562D}"/>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6C695753-1B86-48C4-9871-03E9E8DE3892}"/>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FD2660BC-F980-4CFD-A44A-73F8CED4F57F}"/>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1443</xdr:rowOff>
    </xdr:from>
    <xdr:to>
      <xdr:col>55</xdr:col>
      <xdr:colOff>50800</xdr:colOff>
      <xdr:row>102</xdr:row>
      <xdr:rowOff>103043</xdr:rowOff>
    </xdr:to>
    <xdr:sp macro="" textlink="">
      <xdr:nvSpPr>
        <xdr:cNvPr id="462" name="楕円 461">
          <a:extLst>
            <a:ext uri="{FF2B5EF4-FFF2-40B4-BE49-F238E27FC236}">
              <a16:creationId xmlns:a16="http://schemas.microsoft.com/office/drawing/2014/main" id="{44934094-DA52-4853-B90C-9FC68CC15B2D}"/>
            </a:ext>
          </a:extLst>
        </xdr:cNvPr>
        <xdr:cNvSpPr/>
      </xdr:nvSpPr>
      <xdr:spPr>
        <a:xfrm>
          <a:off x="9401175" y="16517793"/>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101</xdr:row>
      <xdr:rowOff>24320</xdr:rowOff>
    </xdr:from>
    <xdr:ext cx="599010" cy="259045"/>
    <xdr:sp macro="" textlink="">
      <xdr:nvSpPr>
        <xdr:cNvPr id="463" name="【港湾・漁港】&#10;一人当たり有形固定資産（償却資産）額該当値テキスト">
          <a:extLst>
            <a:ext uri="{FF2B5EF4-FFF2-40B4-BE49-F238E27FC236}">
              <a16:creationId xmlns:a16="http://schemas.microsoft.com/office/drawing/2014/main" id="{D1599E48-A58C-4E8A-91A1-AC82217CD891}"/>
            </a:ext>
          </a:extLst>
        </xdr:cNvPr>
        <xdr:cNvSpPr txBox="1"/>
      </xdr:nvSpPr>
      <xdr:spPr>
        <a:xfrm>
          <a:off x="9477375" y="163819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296,288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102</xdr:row>
      <xdr:rowOff>33861</xdr:rowOff>
    </xdr:from>
    <xdr:to>
      <xdr:col>50</xdr:col>
      <xdr:colOff>165100</xdr:colOff>
      <xdr:row>102</xdr:row>
      <xdr:rowOff>135461</xdr:rowOff>
    </xdr:to>
    <xdr:sp macro="" textlink="">
      <xdr:nvSpPr>
        <xdr:cNvPr id="464" name="楕円 463">
          <a:extLst>
            <a:ext uri="{FF2B5EF4-FFF2-40B4-BE49-F238E27FC236}">
              <a16:creationId xmlns:a16="http://schemas.microsoft.com/office/drawing/2014/main" id="{66979D63-3610-4934-B503-8FB3F500A665}"/>
            </a:ext>
          </a:extLst>
        </xdr:cNvPr>
        <xdr:cNvSpPr/>
      </xdr:nvSpPr>
      <xdr:spPr>
        <a:xfrm>
          <a:off x="8639175" y="165470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102</xdr:row>
      <xdr:rowOff>52243</xdr:rowOff>
    </xdr:from>
    <xdr:to>
      <xdr:col>55</xdr:col>
      <xdr:colOff>0</xdr:colOff>
      <xdr:row>102</xdr:row>
      <xdr:rowOff>84661</xdr:rowOff>
    </xdr:to>
    <xdr:cxnSp macro="">
      <xdr:nvCxnSpPr>
        <xdr:cNvPr id="465" name="直線コネクタ 464">
          <a:extLst>
            <a:ext uri="{FF2B5EF4-FFF2-40B4-BE49-F238E27FC236}">
              <a16:creationId xmlns:a16="http://schemas.microsoft.com/office/drawing/2014/main" id="{C4592B4A-2369-4544-9EE1-F512986B08C8}"/>
            </a:ext>
          </a:extLst>
        </xdr:cNvPr>
        <xdr:cNvCxnSpPr/>
      </xdr:nvCxnSpPr>
      <xdr:spPr>
        <a:xfrm flipV="1">
          <a:off x="8686800" y="16565418"/>
          <a:ext cx="742950" cy="38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102</xdr:row>
      <xdr:rowOff>51837</xdr:rowOff>
    </xdr:from>
    <xdr:to>
      <xdr:col>46</xdr:col>
      <xdr:colOff>38100</xdr:colOff>
      <xdr:row>102</xdr:row>
      <xdr:rowOff>153437</xdr:rowOff>
    </xdr:to>
    <xdr:sp macro="" textlink="">
      <xdr:nvSpPr>
        <xdr:cNvPr id="466" name="楕円 465">
          <a:extLst>
            <a:ext uri="{FF2B5EF4-FFF2-40B4-BE49-F238E27FC236}">
              <a16:creationId xmlns:a16="http://schemas.microsoft.com/office/drawing/2014/main" id="{3304FFB1-0A51-45CE-8BD6-465BD3CDAB4E}"/>
            </a:ext>
          </a:extLst>
        </xdr:cNvPr>
        <xdr:cNvSpPr/>
      </xdr:nvSpPr>
      <xdr:spPr>
        <a:xfrm>
          <a:off x="7839075" y="1656501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102</xdr:row>
      <xdr:rowOff>84661</xdr:rowOff>
    </xdr:from>
    <xdr:to>
      <xdr:col>50</xdr:col>
      <xdr:colOff>114300</xdr:colOff>
      <xdr:row>102</xdr:row>
      <xdr:rowOff>102637</xdr:rowOff>
    </xdr:to>
    <xdr:cxnSp macro="">
      <xdr:nvCxnSpPr>
        <xdr:cNvPr id="467" name="直線コネクタ 466">
          <a:extLst>
            <a:ext uri="{FF2B5EF4-FFF2-40B4-BE49-F238E27FC236}">
              <a16:creationId xmlns:a16="http://schemas.microsoft.com/office/drawing/2014/main" id="{40F5621D-8DB4-487E-9B42-95FFC0FD162F}"/>
            </a:ext>
          </a:extLst>
        </xdr:cNvPr>
        <xdr:cNvCxnSpPr/>
      </xdr:nvCxnSpPr>
      <xdr:spPr>
        <a:xfrm flipV="1">
          <a:off x="7886700" y="16604186"/>
          <a:ext cx="800100" cy="179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102</xdr:row>
      <xdr:rowOff>71627</xdr:rowOff>
    </xdr:from>
    <xdr:to>
      <xdr:col>41</xdr:col>
      <xdr:colOff>101600</xdr:colOff>
      <xdr:row>103</xdr:row>
      <xdr:rowOff>1777</xdr:rowOff>
    </xdr:to>
    <xdr:sp macro="" textlink="">
      <xdr:nvSpPr>
        <xdr:cNvPr id="468" name="楕円 467">
          <a:extLst>
            <a:ext uri="{FF2B5EF4-FFF2-40B4-BE49-F238E27FC236}">
              <a16:creationId xmlns:a16="http://schemas.microsoft.com/office/drawing/2014/main" id="{5FE68648-1703-4DCC-8F14-123FB0DA13D7}"/>
            </a:ext>
          </a:extLst>
        </xdr:cNvPr>
        <xdr:cNvSpPr/>
      </xdr:nvSpPr>
      <xdr:spPr>
        <a:xfrm>
          <a:off x="7029450" y="1658480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102</xdr:row>
      <xdr:rowOff>102637</xdr:rowOff>
    </xdr:from>
    <xdr:to>
      <xdr:col>45</xdr:col>
      <xdr:colOff>177800</xdr:colOff>
      <xdr:row>102</xdr:row>
      <xdr:rowOff>122427</xdr:rowOff>
    </xdr:to>
    <xdr:cxnSp macro="">
      <xdr:nvCxnSpPr>
        <xdr:cNvPr id="469" name="直線コネクタ 468">
          <a:extLst>
            <a:ext uri="{FF2B5EF4-FFF2-40B4-BE49-F238E27FC236}">
              <a16:creationId xmlns:a16="http://schemas.microsoft.com/office/drawing/2014/main" id="{46B3707B-D536-4A5D-A8B8-2E9F13DC34B5}"/>
            </a:ext>
          </a:extLst>
        </xdr:cNvPr>
        <xdr:cNvCxnSpPr/>
      </xdr:nvCxnSpPr>
      <xdr:spPr>
        <a:xfrm flipV="1">
          <a:off x="7077075" y="16622162"/>
          <a:ext cx="809625" cy="197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102</xdr:row>
      <xdr:rowOff>87621</xdr:rowOff>
    </xdr:from>
    <xdr:to>
      <xdr:col>36</xdr:col>
      <xdr:colOff>165100</xdr:colOff>
      <xdr:row>103</xdr:row>
      <xdr:rowOff>17771</xdr:rowOff>
    </xdr:to>
    <xdr:sp macro="" textlink="">
      <xdr:nvSpPr>
        <xdr:cNvPr id="470" name="楕円 469">
          <a:extLst>
            <a:ext uri="{FF2B5EF4-FFF2-40B4-BE49-F238E27FC236}">
              <a16:creationId xmlns:a16="http://schemas.microsoft.com/office/drawing/2014/main" id="{429E6EEA-4FA4-484A-9F77-7E44B4B4F0EB}"/>
            </a:ext>
          </a:extLst>
        </xdr:cNvPr>
        <xdr:cNvSpPr/>
      </xdr:nvSpPr>
      <xdr:spPr>
        <a:xfrm>
          <a:off x="6238875" y="1660079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102</xdr:row>
      <xdr:rowOff>122427</xdr:rowOff>
    </xdr:from>
    <xdr:to>
      <xdr:col>41</xdr:col>
      <xdr:colOff>50800</xdr:colOff>
      <xdr:row>102</xdr:row>
      <xdr:rowOff>138421</xdr:rowOff>
    </xdr:to>
    <xdr:cxnSp macro="">
      <xdr:nvCxnSpPr>
        <xdr:cNvPr id="471" name="直線コネクタ 470">
          <a:extLst>
            <a:ext uri="{FF2B5EF4-FFF2-40B4-BE49-F238E27FC236}">
              <a16:creationId xmlns:a16="http://schemas.microsoft.com/office/drawing/2014/main" id="{A205A75F-FCDD-479E-9A59-B30BC087112B}"/>
            </a:ext>
          </a:extLst>
        </xdr:cNvPr>
        <xdr:cNvCxnSpPr/>
      </xdr:nvCxnSpPr>
      <xdr:spPr>
        <a:xfrm flipV="1">
          <a:off x="6286500" y="16641952"/>
          <a:ext cx="790575" cy="159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73955</xdr:rowOff>
    </xdr:from>
    <xdr:ext cx="599010" cy="259045"/>
    <xdr:sp macro="" textlink="">
      <xdr:nvSpPr>
        <xdr:cNvPr id="472" name="n_1aveValue【港湾・漁港】&#10;一人当たり有形固定資産（償却資産）額">
          <a:extLst>
            <a:ext uri="{FF2B5EF4-FFF2-40B4-BE49-F238E27FC236}">
              <a16:creationId xmlns:a16="http://schemas.microsoft.com/office/drawing/2014/main" id="{9B28CB4E-A0F4-45A2-B535-AD7D8102223D}"/>
            </a:ext>
          </a:extLst>
        </xdr:cNvPr>
        <xdr:cNvSpPr txBox="1"/>
      </xdr:nvSpPr>
      <xdr:spPr>
        <a:xfrm>
          <a:off x="8399995" y="167522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256,594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90462</xdr:rowOff>
    </xdr:from>
    <xdr:ext cx="599010" cy="259045"/>
    <xdr:sp macro="" textlink="">
      <xdr:nvSpPr>
        <xdr:cNvPr id="473" name="n_2aveValue【港湾・漁港】&#10;一人当たり有形固定資産（償却資産）額">
          <a:extLst>
            <a:ext uri="{FF2B5EF4-FFF2-40B4-BE49-F238E27FC236}">
              <a16:creationId xmlns:a16="http://schemas.microsoft.com/office/drawing/2014/main" id="{A16225E8-896C-477C-B73B-D18CB89F0BD3}"/>
            </a:ext>
          </a:extLst>
        </xdr:cNvPr>
        <xdr:cNvSpPr txBox="1"/>
      </xdr:nvSpPr>
      <xdr:spPr>
        <a:xfrm>
          <a:off x="7609420" y="167655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252,261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104</xdr:row>
      <xdr:rowOff>11290</xdr:rowOff>
    </xdr:from>
    <xdr:ext cx="599010" cy="259045"/>
    <xdr:sp macro="" textlink="">
      <xdr:nvSpPr>
        <xdr:cNvPr id="474" name="n_3aveValue【港湾・漁港】&#10;一人当たり有形固定資産（償却資産）額">
          <a:extLst>
            <a:ext uri="{FF2B5EF4-FFF2-40B4-BE49-F238E27FC236}">
              <a16:creationId xmlns:a16="http://schemas.microsoft.com/office/drawing/2014/main" id="{7AC0C25C-7B6E-4B40-982F-D6A50BBB4C3F}"/>
            </a:ext>
          </a:extLst>
        </xdr:cNvPr>
        <xdr:cNvSpPr txBox="1"/>
      </xdr:nvSpPr>
      <xdr:spPr>
        <a:xfrm>
          <a:off x="6818845" y="168483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104</xdr:row>
      <xdr:rowOff>13775</xdr:rowOff>
    </xdr:from>
    <xdr:ext cx="599010" cy="259045"/>
    <xdr:sp macro="" textlink="">
      <xdr:nvSpPr>
        <xdr:cNvPr id="475" name="n_4aveValue【港湾・漁港】&#10;一人当たり有形固定資産（償却資産）額">
          <a:extLst>
            <a:ext uri="{FF2B5EF4-FFF2-40B4-BE49-F238E27FC236}">
              <a16:creationId xmlns:a16="http://schemas.microsoft.com/office/drawing/2014/main" id="{59C6CE11-5FA5-495F-B096-DBDCAEDB6B5B}"/>
            </a:ext>
          </a:extLst>
        </xdr:cNvPr>
        <xdr:cNvSpPr txBox="1"/>
      </xdr:nvSpPr>
      <xdr:spPr>
        <a:xfrm>
          <a:off x="6009220" y="168508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227,389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100</xdr:row>
      <xdr:rowOff>151988</xdr:rowOff>
    </xdr:from>
    <xdr:ext cx="599010" cy="259045"/>
    <xdr:sp macro="" textlink="">
      <xdr:nvSpPr>
        <xdr:cNvPr id="476" name="n_1mainValue【港湾・漁港】&#10;一人当たり有形固定資産（償却資産）額">
          <a:extLst>
            <a:ext uri="{FF2B5EF4-FFF2-40B4-BE49-F238E27FC236}">
              <a16:creationId xmlns:a16="http://schemas.microsoft.com/office/drawing/2014/main" id="{89249147-BA54-4A19-97D0-168A28F24F1E}"/>
            </a:ext>
          </a:extLst>
        </xdr:cNvPr>
        <xdr:cNvSpPr txBox="1"/>
      </xdr:nvSpPr>
      <xdr:spPr>
        <a:xfrm>
          <a:off x="8399995" y="163444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100</xdr:row>
      <xdr:rowOff>169964</xdr:rowOff>
    </xdr:from>
    <xdr:ext cx="599010" cy="259045"/>
    <xdr:sp macro="" textlink="">
      <xdr:nvSpPr>
        <xdr:cNvPr id="477" name="n_2mainValue【港湾・漁港】&#10;一人当たり有形固定資産（償却資産）額">
          <a:extLst>
            <a:ext uri="{FF2B5EF4-FFF2-40B4-BE49-F238E27FC236}">
              <a16:creationId xmlns:a16="http://schemas.microsoft.com/office/drawing/2014/main" id="{70A449AE-1CFB-435F-A393-254145E00982}"/>
            </a:ext>
          </a:extLst>
        </xdr:cNvPr>
        <xdr:cNvSpPr txBox="1"/>
      </xdr:nvSpPr>
      <xdr:spPr>
        <a:xfrm>
          <a:off x="7609420" y="163529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283,061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101</xdr:row>
      <xdr:rowOff>18304</xdr:rowOff>
    </xdr:from>
    <xdr:ext cx="599010" cy="259045"/>
    <xdr:sp macro="" textlink="">
      <xdr:nvSpPr>
        <xdr:cNvPr id="478" name="n_3mainValue【港湾・漁港】&#10;一人当たり有形固定資産（償却資産）額">
          <a:extLst>
            <a:ext uri="{FF2B5EF4-FFF2-40B4-BE49-F238E27FC236}">
              <a16:creationId xmlns:a16="http://schemas.microsoft.com/office/drawing/2014/main" id="{13D6F744-722E-4650-86AE-02CC125B9DF1}"/>
            </a:ext>
          </a:extLst>
        </xdr:cNvPr>
        <xdr:cNvSpPr txBox="1"/>
      </xdr:nvSpPr>
      <xdr:spPr>
        <a:xfrm>
          <a:off x="6818845" y="163727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101</xdr:row>
      <xdr:rowOff>34298</xdr:rowOff>
    </xdr:from>
    <xdr:ext cx="599010" cy="259045"/>
    <xdr:sp macro="" textlink="">
      <xdr:nvSpPr>
        <xdr:cNvPr id="479" name="n_4mainValue【港湾・漁港】&#10;一人当たり有形固定資産（償却資産）額">
          <a:extLst>
            <a:ext uri="{FF2B5EF4-FFF2-40B4-BE49-F238E27FC236}">
              <a16:creationId xmlns:a16="http://schemas.microsoft.com/office/drawing/2014/main" id="{7995F284-8075-4ABD-96B7-36A4A1B0F457}"/>
            </a:ext>
          </a:extLst>
        </xdr:cNvPr>
        <xdr:cNvSpPr txBox="1"/>
      </xdr:nvSpPr>
      <xdr:spPr>
        <a:xfrm>
          <a:off x="6009220" y="163855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273,669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0" name="正方形/長方形 479">
          <a:extLst>
            <a:ext uri="{FF2B5EF4-FFF2-40B4-BE49-F238E27FC236}">
              <a16:creationId xmlns:a16="http://schemas.microsoft.com/office/drawing/2014/main" id="{96E3C8E9-9E5D-45A5-8CC7-2E70A04F54CF}"/>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1" name="正方形/長方形 480">
          <a:extLst>
            <a:ext uri="{FF2B5EF4-FFF2-40B4-BE49-F238E27FC236}">
              <a16:creationId xmlns:a16="http://schemas.microsoft.com/office/drawing/2014/main" id="{BBE0F325-5294-42E2-9C39-8DC80F0EE512}"/>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2" name="正方形/長方形 481">
          <a:extLst>
            <a:ext uri="{FF2B5EF4-FFF2-40B4-BE49-F238E27FC236}">
              <a16:creationId xmlns:a16="http://schemas.microsoft.com/office/drawing/2014/main" id="{7A52A409-C13B-4BFB-B413-5E3ACC1075E1}"/>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3" name="正方形/長方形 482">
          <a:extLst>
            <a:ext uri="{FF2B5EF4-FFF2-40B4-BE49-F238E27FC236}">
              <a16:creationId xmlns:a16="http://schemas.microsoft.com/office/drawing/2014/main" id="{907E086B-EEE9-4EF4-83F8-C3E82B9CA4B8}"/>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4" name="正方形/長方形 483">
          <a:extLst>
            <a:ext uri="{FF2B5EF4-FFF2-40B4-BE49-F238E27FC236}">
              <a16:creationId xmlns:a16="http://schemas.microsoft.com/office/drawing/2014/main" id="{ECDCA5FB-C364-4AC2-A4AB-1D78739E232C}"/>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5" name="正方形/長方形 484">
          <a:extLst>
            <a:ext uri="{FF2B5EF4-FFF2-40B4-BE49-F238E27FC236}">
              <a16:creationId xmlns:a16="http://schemas.microsoft.com/office/drawing/2014/main" id="{7748AD22-0D9A-4BBD-B2E9-11EBD824EF41}"/>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6" name="テキスト ボックス 485">
          <a:extLst>
            <a:ext uri="{FF2B5EF4-FFF2-40B4-BE49-F238E27FC236}">
              <a16:creationId xmlns:a16="http://schemas.microsoft.com/office/drawing/2014/main" id="{10143C5B-1735-4AE5-8E08-A9A59861E0BE}"/>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7" name="直線コネクタ 486">
          <a:extLst>
            <a:ext uri="{FF2B5EF4-FFF2-40B4-BE49-F238E27FC236}">
              <a16:creationId xmlns:a16="http://schemas.microsoft.com/office/drawing/2014/main" id="{92930A07-EDDD-40A4-9C08-7794E473D866}"/>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8" name="テキスト ボックス 487">
          <a:extLst>
            <a:ext uri="{FF2B5EF4-FFF2-40B4-BE49-F238E27FC236}">
              <a16:creationId xmlns:a16="http://schemas.microsoft.com/office/drawing/2014/main" id="{F90522CD-2A27-4D68-9C73-E5AF0BFE1A71}"/>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9" name="直線コネクタ 488">
          <a:extLst>
            <a:ext uri="{FF2B5EF4-FFF2-40B4-BE49-F238E27FC236}">
              <a16:creationId xmlns:a16="http://schemas.microsoft.com/office/drawing/2014/main" id="{43E4D3FE-4A50-4E33-A350-D5DC0D8911F6}"/>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490" name="テキスト ボックス 489">
          <a:extLst>
            <a:ext uri="{FF2B5EF4-FFF2-40B4-BE49-F238E27FC236}">
              <a16:creationId xmlns:a16="http://schemas.microsoft.com/office/drawing/2014/main" id="{3029CA25-4E9F-40DA-9979-7BA460009AB7}"/>
            </a:ext>
          </a:extLst>
        </xdr:cNvPr>
        <xdr:cNvSpPr txBox="1"/>
      </xdr:nvSpPr>
      <xdr:spPr>
        <a:xfrm>
          <a:off x="107945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1" name="直線コネクタ 490">
          <a:extLst>
            <a:ext uri="{FF2B5EF4-FFF2-40B4-BE49-F238E27FC236}">
              <a16:creationId xmlns:a16="http://schemas.microsoft.com/office/drawing/2014/main" id="{1E438951-3EA0-4642-8279-AD5CFB0089DD}"/>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2" name="テキスト ボックス 491">
          <a:extLst>
            <a:ext uri="{FF2B5EF4-FFF2-40B4-BE49-F238E27FC236}">
              <a16:creationId xmlns:a16="http://schemas.microsoft.com/office/drawing/2014/main" id="{105B29A8-4B06-4419-A34C-6B7E83D5E78B}"/>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3" name="直線コネクタ 492">
          <a:extLst>
            <a:ext uri="{FF2B5EF4-FFF2-40B4-BE49-F238E27FC236}">
              <a16:creationId xmlns:a16="http://schemas.microsoft.com/office/drawing/2014/main" id="{663445FE-8F57-4689-B9A6-FCBA610E5BB4}"/>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4" name="テキスト ボックス 493">
          <a:extLst>
            <a:ext uri="{FF2B5EF4-FFF2-40B4-BE49-F238E27FC236}">
              <a16:creationId xmlns:a16="http://schemas.microsoft.com/office/drawing/2014/main" id="{B0A414D2-99A9-4FC4-8A2B-3238588B4DA6}"/>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5" name="直線コネクタ 494">
          <a:extLst>
            <a:ext uri="{FF2B5EF4-FFF2-40B4-BE49-F238E27FC236}">
              <a16:creationId xmlns:a16="http://schemas.microsoft.com/office/drawing/2014/main" id="{4C1ED487-2B07-4BEC-835E-1C071C2A07DB}"/>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6" name="テキスト ボックス 495">
          <a:extLst>
            <a:ext uri="{FF2B5EF4-FFF2-40B4-BE49-F238E27FC236}">
              <a16:creationId xmlns:a16="http://schemas.microsoft.com/office/drawing/2014/main" id="{C66D655C-ED44-41BE-9446-0B3916A0BDCF}"/>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7" name="直線コネクタ 496">
          <a:extLst>
            <a:ext uri="{FF2B5EF4-FFF2-40B4-BE49-F238E27FC236}">
              <a16:creationId xmlns:a16="http://schemas.microsoft.com/office/drawing/2014/main" id="{D26AAABB-CDBF-4DA6-9BEE-2E549EDE6026}"/>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8" name="テキスト ボックス 497">
          <a:extLst>
            <a:ext uri="{FF2B5EF4-FFF2-40B4-BE49-F238E27FC236}">
              <a16:creationId xmlns:a16="http://schemas.microsoft.com/office/drawing/2014/main" id="{76CBB5AB-9126-413B-93F2-9420B13A221B}"/>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9" name="直線コネクタ 498">
          <a:extLst>
            <a:ext uri="{FF2B5EF4-FFF2-40B4-BE49-F238E27FC236}">
              <a16:creationId xmlns:a16="http://schemas.microsoft.com/office/drawing/2014/main" id="{EACC17A5-B1F5-4436-AFF9-FDCC439A64D1}"/>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30</xdr:row>
      <xdr:rowOff>48277</xdr:rowOff>
    </xdr:from>
    <xdr:ext cx="338939" cy="259045"/>
    <xdr:sp macro="" textlink="">
      <xdr:nvSpPr>
        <xdr:cNvPr id="500" name="テキスト ボックス 499">
          <a:extLst>
            <a:ext uri="{FF2B5EF4-FFF2-40B4-BE49-F238E27FC236}">
              <a16:creationId xmlns:a16="http://schemas.microsoft.com/office/drawing/2014/main" id="{7F37258B-595A-4F7E-8F88-9BBD202E8FA8}"/>
            </a:ext>
          </a:extLst>
        </xdr:cNvPr>
        <xdr:cNvSpPr txBox="1"/>
      </xdr:nvSpPr>
      <xdr:spPr>
        <a:xfrm>
          <a:off x="109037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1" name="【空港】&#10;有形固定資産減価償却率グラフ枠">
          <a:extLst>
            <a:ext uri="{FF2B5EF4-FFF2-40B4-BE49-F238E27FC236}">
              <a16:creationId xmlns:a16="http://schemas.microsoft.com/office/drawing/2014/main" id="{477EFF1C-8EED-451E-A3D8-CD9AFE5467AE}"/>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57150</xdr:rowOff>
    </xdr:from>
    <xdr:to>
      <xdr:col>85</xdr:col>
      <xdr:colOff>126364</xdr:colOff>
      <xdr:row>40</xdr:row>
      <xdr:rowOff>165735</xdr:rowOff>
    </xdr:to>
    <xdr:cxnSp macro="">
      <xdr:nvCxnSpPr>
        <xdr:cNvPr id="502" name="直線コネクタ 501">
          <a:extLst>
            <a:ext uri="{FF2B5EF4-FFF2-40B4-BE49-F238E27FC236}">
              <a16:creationId xmlns:a16="http://schemas.microsoft.com/office/drawing/2014/main" id="{56177EEB-8CB9-44B7-8A20-A615C67D2C39}"/>
            </a:ext>
          </a:extLst>
        </xdr:cNvPr>
        <xdr:cNvCxnSpPr/>
      </xdr:nvCxnSpPr>
      <xdr:spPr>
        <a:xfrm flipV="1">
          <a:off x="14695170" y="5400675"/>
          <a:ext cx="1269" cy="12388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1287</xdr:rowOff>
    </xdr:from>
    <xdr:ext cx="405111" cy="259045"/>
    <xdr:sp macro="" textlink="">
      <xdr:nvSpPr>
        <xdr:cNvPr id="503" name="【空港】&#10;有形固定資産減価償却率最小値テキスト">
          <a:extLst>
            <a:ext uri="{FF2B5EF4-FFF2-40B4-BE49-F238E27FC236}">
              <a16:creationId xmlns:a16="http://schemas.microsoft.com/office/drawing/2014/main" id="{E431C0A6-EE98-4B47-8B53-B441DDE99600}"/>
            </a:ext>
          </a:extLst>
        </xdr:cNvPr>
        <xdr:cNvSpPr txBox="1"/>
      </xdr:nvSpPr>
      <xdr:spPr>
        <a:xfrm>
          <a:off x="14744700" y="6640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165735</xdr:rowOff>
    </xdr:from>
    <xdr:to>
      <xdr:col>86</xdr:col>
      <xdr:colOff>25400</xdr:colOff>
      <xdr:row>40</xdr:row>
      <xdr:rowOff>165735</xdr:rowOff>
    </xdr:to>
    <xdr:cxnSp macro="">
      <xdr:nvCxnSpPr>
        <xdr:cNvPr id="504" name="直線コネクタ 503">
          <a:extLst>
            <a:ext uri="{FF2B5EF4-FFF2-40B4-BE49-F238E27FC236}">
              <a16:creationId xmlns:a16="http://schemas.microsoft.com/office/drawing/2014/main" id="{2BB6680E-99F7-4FCC-85A2-9075E4510B4A}"/>
            </a:ext>
          </a:extLst>
        </xdr:cNvPr>
        <xdr:cNvCxnSpPr/>
      </xdr:nvCxnSpPr>
      <xdr:spPr>
        <a:xfrm>
          <a:off x="14611350" y="66395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3827</xdr:rowOff>
    </xdr:from>
    <xdr:ext cx="405111" cy="259045"/>
    <xdr:sp macro="" textlink="">
      <xdr:nvSpPr>
        <xdr:cNvPr id="505" name="【空港】&#10;有形固定資産減価償却率最大値テキスト">
          <a:extLst>
            <a:ext uri="{FF2B5EF4-FFF2-40B4-BE49-F238E27FC236}">
              <a16:creationId xmlns:a16="http://schemas.microsoft.com/office/drawing/2014/main" id="{59C5DB3D-D9BE-4D54-8319-0EC2E0A3996F}"/>
            </a:ext>
          </a:extLst>
        </xdr:cNvPr>
        <xdr:cNvSpPr txBox="1"/>
      </xdr:nvSpPr>
      <xdr:spPr>
        <a:xfrm>
          <a:off x="14744700" y="5188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57150</xdr:rowOff>
    </xdr:from>
    <xdr:to>
      <xdr:col>86</xdr:col>
      <xdr:colOff>25400</xdr:colOff>
      <xdr:row>33</xdr:row>
      <xdr:rowOff>57150</xdr:rowOff>
    </xdr:to>
    <xdr:cxnSp macro="">
      <xdr:nvCxnSpPr>
        <xdr:cNvPr id="506" name="直線コネクタ 505">
          <a:extLst>
            <a:ext uri="{FF2B5EF4-FFF2-40B4-BE49-F238E27FC236}">
              <a16:creationId xmlns:a16="http://schemas.microsoft.com/office/drawing/2014/main" id="{491DD367-8DC4-4650-9E39-C9D9A026B450}"/>
            </a:ext>
          </a:extLst>
        </xdr:cNvPr>
        <xdr:cNvCxnSpPr/>
      </xdr:nvCxnSpPr>
      <xdr:spPr>
        <a:xfrm>
          <a:off x="14611350" y="54006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45737</xdr:rowOff>
    </xdr:from>
    <xdr:ext cx="405111" cy="259045"/>
    <xdr:sp macro="" textlink="">
      <xdr:nvSpPr>
        <xdr:cNvPr id="507" name="【空港】&#10;有形固定資産減価償却率平均値テキスト">
          <a:extLst>
            <a:ext uri="{FF2B5EF4-FFF2-40B4-BE49-F238E27FC236}">
              <a16:creationId xmlns:a16="http://schemas.microsoft.com/office/drawing/2014/main" id="{6779C37D-6725-4A00-B15C-88EBC3584594}"/>
            </a:ext>
          </a:extLst>
        </xdr:cNvPr>
        <xdr:cNvSpPr txBox="1"/>
      </xdr:nvSpPr>
      <xdr:spPr>
        <a:xfrm>
          <a:off x="14744700" y="65259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67310</xdr:rowOff>
    </xdr:from>
    <xdr:to>
      <xdr:col>85</xdr:col>
      <xdr:colOff>177800</xdr:colOff>
      <xdr:row>40</xdr:row>
      <xdr:rowOff>168910</xdr:rowOff>
    </xdr:to>
    <xdr:sp macro="" textlink="">
      <xdr:nvSpPr>
        <xdr:cNvPr id="508" name="フローチャート: 判断 507">
          <a:extLst>
            <a:ext uri="{FF2B5EF4-FFF2-40B4-BE49-F238E27FC236}">
              <a16:creationId xmlns:a16="http://schemas.microsoft.com/office/drawing/2014/main" id="{D6EAAB5F-EAEB-4FB6-A200-A25A1B3D2957}"/>
            </a:ext>
          </a:extLst>
        </xdr:cNvPr>
        <xdr:cNvSpPr/>
      </xdr:nvSpPr>
      <xdr:spPr>
        <a:xfrm>
          <a:off x="14649450" y="65411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40</xdr:row>
      <xdr:rowOff>63500</xdr:rowOff>
    </xdr:from>
    <xdr:to>
      <xdr:col>81</xdr:col>
      <xdr:colOff>101600</xdr:colOff>
      <xdr:row>40</xdr:row>
      <xdr:rowOff>165100</xdr:rowOff>
    </xdr:to>
    <xdr:sp macro="" textlink="">
      <xdr:nvSpPr>
        <xdr:cNvPr id="509" name="フローチャート: 判断 508">
          <a:extLst>
            <a:ext uri="{FF2B5EF4-FFF2-40B4-BE49-F238E27FC236}">
              <a16:creationId xmlns:a16="http://schemas.microsoft.com/office/drawing/2014/main" id="{17919313-FD78-4698-A9D0-41B158A07B50}"/>
            </a:ext>
          </a:extLst>
        </xdr:cNvPr>
        <xdr:cNvSpPr/>
      </xdr:nvSpPr>
      <xdr:spPr>
        <a:xfrm>
          <a:off x="13887450" y="65436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40</xdr:row>
      <xdr:rowOff>69215</xdr:rowOff>
    </xdr:from>
    <xdr:to>
      <xdr:col>76</xdr:col>
      <xdr:colOff>165100</xdr:colOff>
      <xdr:row>40</xdr:row>
      <xdr:rowOff>170815</xdr:rowOff>
    </xdr:to>
    <xdr:sp macro="" textlink="">
      <xdr:nvSpPr>
        <xdr:cNvPr id="510" name="フローチャート: 判断 509">
          <a:extLst>
            <a:ext uri="{FF2B5EF4-FFF2-40B4-BE49-F238E27FC236}">
              <a16:creationId xmlns:a16="http://schemas.microsoft.com/office/drawing/2014/main" id="{A8A100D6-4C96-492A-B39B-67445F38F2B6}"/>
            </a:ext>
          </a:extLst>
        </xdr:cNvPr>
        <xdr:cNvSpPr/>
      </xdr:nvSpPr>
      <xdr:spPr>
        <a:xfrm>
          <a:off x="13096875" y="65430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40</xdr:row>
      <xdr:rowOff>59690</xdr:rowOff>
    </xdr:from>
    <xdr:to>
      <xdr:col>72</xdr:col>
      <xdr:colOff>38100</xdr:colOff>
      <xdr:row>40</xdr:row>
      <xdr:rowOff>161290</xdr:rowOff>
    </xdr:to>
    <xdr:sp macro="" textlink="">
      <xdr:nvSpPr>
        <xdr:cNvPr id="511" name="フローチャート: 判断 510">
          <a:extLst>
            <a:ext uri="{FF2B5EF4-FFF2-40B4-BE49-F238E27FC236}">
              <a16:creationId xmlns:a16="http://schemas.microsoft.com/office/drawing/2014/main" id="{5755D1D8-235C-4527-A616-11734363073B}"/>
            </a:ext>
          </a:extLst>
        </xdr:cNvPr>
        <xdr:cNvSpPr/>
      </xdr:nvSpPr>
      <xdr:spPr>
        <a:xfrm>
          <a:off x="12296775" y="653669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40</xdr:row>
      <xdr:rowOff>50165</xdr:rowOff>
    </xdr:from>
    <xdr:to>
      <xdr:col>67</xdr:col>
      <xdr:colOff>101600</xdr:colOff>
      <xdr:row>40</xdr:row>
      <xdr:rowOff>151765</xdr:rowOff>
    </xdr:to>
    <xdr:sp macro="" textlink="">
      <xdr:nvSpPr>
        <xdr:cNvPr id="512" name="フローチャート: 判断 511">
          <a:extLst>
            <a:ext uri="{FF2B5EF4-FFF2-40B4-BE49-F238E27FC236}">
              <a16:creationId xmlns:a16="http://schemas.microsoft.com/office/drawing/2014/main" id="{E3C83EF1-E3A0-41F7-B557-AC7D00E8FC4A}"/>
            </a:ext>
          </a:extLst>
        </xdr:cNvPr>
        <xdr:cNvSpPr/>
      </xdr:nvSpPr>
      <xdr:spPr>
        <a:xfrm>
          <a:off x="11487150" y="65239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29EAA578-A5F2-431C-AC5F-7DEE4E37D059}"/>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EEB658A8-EE7A-478A-B784-BDDEF7F684A0}"/>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9EC966AA-1B88-4AC7-A2AB-AF342441B2B4}"/>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A90CC0EA-E286-4BC2-B13C-4EBF08DF7FA0}"/>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7E1E1BBE-D12D-48B9-98E4-5390F3B9EA05}"/>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65405</xdr:rowOff>
    </xdr:from>
    <xdr:to>
      <xdr:col>85</xdr:col>
      <xdr:colOff>177800</xdr:colOff>
      <xdr:row>39</xdr:row>
      <xdr:rowOff>167005</xdr:rowOff>
    </xdr:to>
    <xdr:sp macro="" textlink="">
      <xdr:nvSpPr>
        <xdr:cNvPr id="518" name="楕円 517">
          <a:extLst>
            <a:ext uri="{FF2B5EF4-FFF2-40B4-BE49-F238E27FC236}">
              <a16:creationId xmlns:a16="http://schemas.microsoft.com/office/drawing/2014/main" id="{B16180AA-D403-42A5-8C37-95FA10EF3657}"/>
            </a:ext>
          </a:extLst>
        </xdr:cNvPr>
        <xdr:cNvSpPr/>
      </xdr:nvSpPr>
      <xdr:spPr>
        <a:xfrm>
          <a:off x="14649450" y="63836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88282</xdr:rowOff>
    </xdr:from>
    <xdr:ext cx="405111" cy="259045"/>
    <xdr:sp macro="" textlink="">
      <xdr:nvSpPr>
        <xdr:cNvPr id="519" name="【空港】&#10;有形固定資産減価償却率該当値テキスト">
          <a:extLst>
            <a:ext uri="{FF2B5EF4-FFF2-40B4-BE49-F238E27FC236}">
              <a16:creationId xmlns:a16="http://schemas.microsoft.com/office/drawing/2014/main" id="{D7D7B6A0-355E-4291-93A0-4AA28D888BC7}"/>
            </a:ext>
          </a:extLst>
        </xdr:cNvPr>
        <xdr:cNvSpPr txBox="1"/>
      </xdr:nvSpPr>
      <xdr:spPr>
        <a:xfrm>
          <a:off x="14744700" y="6238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39</xdr:row>
      <xdr:rowOff>19685</xdr:rowOff>
    </xdr:from>
    <xdr:to>
      <xdr:col>81</xdr:col>
      <xdr:colOff>101600</xdr:colOff>
      <xdr:row>39</xdr:row>
      <xdr:rowOff>121285</xdr:rowOff>
    </xdr:to>
    <xdr:sp macro="" textlink="">
      <xdr:nvSpPr>
        <xdr:cNvPr id="520" name="楕円 519">
          <a:extLst>
            <a:ext uri="{FF2B5EF4-FFF2-40B4-BE49-F238E27FC236}">
              <a16:creationId xmlns:a16="http://schemas.microsoft.com/office/drawing/2014/main" id="{718B4237-D616-469C-8D4E-DD7DB443455B}"/>
            </a:ext>
          </a:extLst>
        </xdr:cNvPr>
        <xdr:cNvSpPr/>
      </xdr:nvSpPr>
      <xdr:spPr>
        <a:xfrm>
          <a:off x="13887450" y="63347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39</xdr:row>
      <xdr:rowOff>70485</xdr:rowOff>
    </xdr:from>
    <xdr:to>
      <xdr:col>85</xdr:col>
      <xdr:colOff>127000</xdr:colOff>
      <xdr:row>39</xdr:row>
      <xdr:rowOff>116205</xdr:rowOff>
    </xdr:to>
    <xdr:cxnSp macro="">
      <xdr:nvCxnSpPr>
        <xdr:cNvPr id="521" name="直線コネクタ 520">
          <a:extLst>
            <a:ext uri="{FF2B5EF4-FFF2-40B4-BE49-F238E27FC236}">
              <a16:creationId xmlns:a16="http://schemas.microsoft.com/office/drawing/2014/main" id="{17AF5E11-6031-422D-91CD-375A491612BC}"/>
            </a:ext>
          </a:extLst>
        </xdr:cNvPr>
        <xdr:cNvCxnSpPr/>
      </xdr:nvCxnSpPr>
      <xdr:spPr>
        <a:xfrm>
          <a:off x="13935075" y="6382385"/>
          <a:ext cx="7620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147320</xdr:rowOff>
    </xdr:from>
    <xdr:to>
      <xdr:col>76</xdr:col>
      <xdr:colOff>165100</xdr:colOff>
      <xdr:row>39</xdr:row>
      <xdr:rowOff>77470</xdr:rowOff>
    </xdr:to>
    <xdr:sp macro="" textlink="">
      <xdr:nvSpPr>
        <xdr:cNvPr id="522" name="楕円 521">
          <a:extLst>
            <a:ext uri="{FF2B5EF4-FFF2-40B4-BE49-F238E27FC236}">
              <a16:creationId xmlns:a16="http://schemas.microsoft.com/office/drawing/2014/main" id="{2D01C3FB-4210-4974-86CC-96CCD0A3D722}"/>
            </a:ext>
          </a:extLst>
        </xdr:cNvPr>
        <xdr:cNvSpPr/>
      </xdr:nvSpPr>
      <xdr:spPr>
        <a:xfrm>
          <a:off x="13096875" y="62972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26670</xdr:rowOff>
    </xdr:from>
    <xdr:to>
      <xdr:col>81</xdr:col>
      <xdr:colOff>50800</xdr:colOff>
      <xdr:row>39</xdr:row>
      <xdr:rowOff>70485</xdr:rowOff>
    </xdr:to>
    <xdr:cxnSp macro="">
      <xdr:nvCxnSpPr>
        <xdr:cNvPr id="523" name="直線コネクタ 522">
          <a:extLst>
            <a:ext uri="{FF2B5EF4-FFF2-40B4-BE49-F238E27FC236}">
              <a16:creationId xmlns:a16="http://schemas.microsoft.com/office/drawing/2014/main" id="{2D420D1F-80F6-4C42-9A9E-5734B64C380E}"/>
            </a:ext>
          </a:extLst>
        </xdr:cNvPr>
        <xdr:cNvCxnSpPr/>
      </xdr:nvCxnSpPr>
      <xdr:spPr>
        <a:xfrm>
          <a:off x="13144500" y="6344920"/>
          <a:ext cx="790575" cy="37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101600</xdr:rowOff>
    </xdr:from>
    <xdr:to>
      <xdr:col>72</xdr:col>
      <xdr:colOff>38100</xdr:colOff>
      <xdr:row>39</xdr:row>
      <xdr:rowOff>31750</xdr:rowOff>
    </xdr:to>
    <xdr:sp macro="" textlink="">
      <xdr:nvSpPr>
        <xdr:cNvPr id="524" name="楕円 523">
          <a:extLst>
            <a:ext uri="{FF2B5EF4-FFF2-40B4-BE49-F238E27FC236}">
              <a16:creationId xmlns:a16="http://schemas.microsoft.com/office/drawing/2014/main" id="{2432BA06-C981-4990-AD71-A9B165874E69}"/>
            </a:ext>
          </a:extLst>
        </xdr:cNvPr>
        <xdr:cNvSpPr/>
      </xdr:nvSpPr>
      <xdr:spPr>
        <a:xfrm>
          <a:off x="12296775" y="6257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38</xdr:row>
      <xdr:rowOff>152400</xdr:rowOff>
    </xdr:from>
    <xdr:to>
      <xdr:col>76</xdr:col>
      <xdr:colOff>114300</xdr:colOff>
      <xdr:row>39</xdr:row>
      <xdr:rowOff>26670</xdr:rowOff>
    </xdr:to>
    <xdr:cxnSp macro="">
      <xdr:nvCxnSpPr>
        <xdr:cNvPr id="525" name="直線コネクタ 524">
          <a:extLst>
            <a:ext uri="{FF2B5EF4-FFF2-40B4-BE49-F238E27FC236}">
              <a16:creationId xmlns:a16="http://schemas.microsoft.com/office/drawing/2014/main" id="{3BB81AC2-35D8-4310-B2D0-CE3FDFD614D8}"/>
            </a:ext>
          </a:extLst>
        </xdr:cNvPr>
        <xdr:cNvCxnSpPr/>
      </xdr:nvCxnSpPr>
      <xdr:spPr>
        <a:xfrm>
          <a:off x="12344400" y="6305550"/>
          <a:ext cx="8001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38</xdr:row>
      <xdr:rowOff>111125</xdr:rowOff>
    </xdr:from>
    <xdr:to>
      <xdr:col>67</xdr:col>
      <xdr:colOff>101600</xdr:colOff>
      <xdr:row>39</xdr:row>
      <xdr:rowOff>41275</xdr:rowOff>
    </xdr:to>
    <xdr:sp macro="" textlink="">
      <xdr:nvSpPr>
        <xdr:cNvPr id="526" name="楕円 525">
          <a:extLst>
            <a:ext uri="{FF2B5EF4-FFF2-40B4-BE49-F238E27FC236}">
              <a16:creationId xmlns:a16="http://schemas.microsoft.com/office/drawing/2014/main" id="{73C59772-7CF6-41C2-9762-A7DC642A462E}"/>
            </a:ext>
          </a:extLst>
        </xdr:cNvPr>
        <xdr:cNvSpPr/>
      </xdr:nvSpPr>
      <xdr:spPr>
        <a:xfrm>
          <a:off x="11487150" y="62642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38</xdr:row>
      <xdr:rowOff>152400</xdr:rowOff>
    </xdr:from>
    <xdr:to>
      <xdr:col>71</xdr:col>
      <xdr:colOff>177800</xdr:colOff>
      <xdr:row>38</xdr:row>
      <xdr:rowOff>161925</xdr:rowOff>
    </xdr:to>
    <xdr:cxnSp macro="">
      <xdr:nvCxnSpPr>
        <xdr:cNvPr id="527" name="直線コネクタ 526">
          <a:extLst>
            <a:ext uri="{FF2B5EF4-FFF2-40B4-BE49-F238E27FC236}">
              <a16:creationId xmlns:a16="http://schemas.microsoft.com/office/drawing/2014/main" id="{9B023DCC-A96F-4D10-87A2-8DDA891726CE}"/>
            </a:ext>
          </a:extLst>
        </xdr:cNvPr>
        <xdr:cNvCxnSpPr/>
      </xdr:nvCxnSpPr>
      <xdr:spPr>
        <a:xfrm flipV="1">
          <a:off x="11534775" y="6305550"/>
          <a:ext cx="809625" cy="6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40</xdr:row>
      <xdr:rowOff>156227</xdr:rowOff>
    </xdr:from>
    <xdr:ext cx="405111" cy="259045"/>
    <xdr:sp macro="" textlink="">
      <xdr:nvSpPr>
        <xdr:cNvPr id="528" name="n_1aveValue【空港】&#10;有形固定資産減価償却率">
          <a:extLst>
            <a:ext uri="{FF2B5EF4-FFF2-40B4-BE49-F238E27FC236}">
              <a16:creationId xmlns:a16="http://schemas.microsoft.com/office/drawing/2014/main" id="{3B248801-25BB-4B0B-BB51-4F66C9C61587}"/>
            </a:ext>
          </a:extLst>
        </xdr:cNvPr>
        <xdr:cNvSpPr txBox="1"/>
      </xdr:nvSpPr>
      <xdr:spPr>
        <a:xfrm>
          <a:off x="13745219" y="6636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161942</xdr:rowOff>
    </xdr:from>
    <xdr:ext cx="405111" cy="259045"/>
    <xdr:sp macro="" textlink="">
      <xdr:nvSpPr>
        <xdr:cNvPr id="529" name="n_2aveValue【空港】&#10;有形固定資産減価償却率">
          <a:extLst>
            <a:ext uri="{FF2B5EF4-FFF2-40B4-BE49-F238E27FC236}">
              <a16:creationId xmlns:a16="http://schemas.microsoft.com/office/drawing/2014/main" id="{EBA35216-11EC-4189-B6C7-37310037C21F}"/>
            </a:ext>
          </a:extLst>
        </xdr:cNvPr>
        <xdr:cNvSpPr txBox="1"/>
      </xdr:nvSpPr>
      <xdr:spPr>
        <a:xfrm>
          <a:off x="12964169" y="66357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152417</xdr:rowOff>
    </xdr:from>
    <xdr:ext cx="405111" cy="259045"/>
    <xdr:sp macro="" textlink="">
      <xdr:nvSpPr>
        <xdr:cNvPr id="530" name="n_3aveValue【空港】&#10;有形固定資産減価償却率">
          <a:extLst>
            <a:ext uri="{FF2B5EF4-FFF2-40B4-BE49-F238E27FC236}">
              <a16:creationId xmlns:a16="http://schemas.microsoft.com/office/drawing/2014/main" id="{09640DEA-4C41-4326-80B7-E221210322BF}"/>
            </a:ext>
          </a:extLst>
        </xdr:cNvPr>
        <xdr:cNvSpPr txBox="1"/>
      </xdr:nvSpPr>
      <xdr:spPr>
        <a:xfrm>
          <a:off x="12164069" y="6629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40</xdr:row>
      <xdr:rowOff>142892</xdr:rowOff>
    </xdr:from>
    <xdr:ext cx="405111" cy="259045"/>
    <xdr:sp macro="" textlink="">
      <xdr:nvSpPr>
        <xdr:cNvPr id="531" name="n_4aveValue【空港】&#10;有形固定資産減価償却率">
          <a:extLst>
            <a:ext uri="{FF2B5EF4-FFF2-40B4-BE49-F238E27FC236}">
              <a16:creationId xmlns:a16="http://schemas.microsoft.com/office/drawing/2014/main" id="{9BAE8A24-A50B-4849-AEA4-E617200D958F}"/>
            </a:ext>
          </a:extLst>
        </xdr:cNvPr>
        <xdr:cNvSpPr txBox="1"/>
      </xdr:nvSpPr>
      <xdr:spPr>
        <a:xfrm>
          <a:off x="11354444" y="66167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37</xdr:row>
      <xdr:rowOff>137812</xdr:rowOff>
    </xdr:from>
    <xdr:ext cx="405111" cy="259045"/>
    <xdr:sp macro="" textlink="">
      <xdr:nvSpPr>
        <xdr:cNvPr id="532" name="n_1mainValue【空港】&#10;有形固定資産減価償却率">
          <a:extLst>
            <a:ext uri="{FF2B5EF4-FFF2-40B4-BE49-F238E27FC236}">
              <a16:creationId xmlns:a16="http://schemas.microsoft.com/office/drawing/2014/main" id="{7C21974D-F3FD-48F1-A2E8-B21A42BFE254}"/>
            </a:ext>
          </a:extLst>
        </xdr:cNvPr>
        <xdr:cNvSpPr txBox="1"/>
      </xdr:nvSpPr>
      <xdr:spPr>
        <a:xfrm>
          <a:off x="13745219" y="6132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93997</xdr:rowOff>
    </xdr:from>
    <xdr:ext cx="405111" cy="259045"/>
    <xdr:sp macro="" textlink="">
      <xdr:nvSpPr>
        <xdr:cNvPr id="533" name="n_2mainValue【空港】&#10;有形固定資産減価償却率">
          <a:extLst>
            <a:ext uri="{FF2B5EF4-FFF2-40B4-BE49-F238E27FC236}">
              <a16:creationId xmlns:a16="http://schemas.microsoft.com/office/drawing/2014/main" id="{AA2D706C-638F-49D0-BC34-5CD175483A67}"/>
            </a:ext>
          </a:extLst>
        </xdr:cNvPr>
        <xdr:cNvSpPr txBox="1"/>
      </xdr:nvSpPr>
      <xdr:spPr>
        <a:xfrm>
          <a:off x="12964169" y="6085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48277</xdr:rowOff>
    </xdr:from>
    <xdr:ext cx="405111" cy="259045"/>
    <xdr:sp macro="" textlink="">
      <xdr:nvSpPr>
        <xdr:cNvPr id="534" name="n_3mainValue【空港】&#10;有形固定資産減価償却率">
          <a:extLst>
            <a:ext uri="{FF2B5EF4-FFF2-40B4-BE49-F238E27FC236}">
              <a16:creationId xmlns:a16="http://schemas.microsoft.com/office/drawing/2014/main" id="{4E5F461D-982C-43E5-ABFC-56BD2BE3B148}"/>
            </a:ext>
          </a:extLst>
        </xdr:cNvPr>
        <xdr:cNvSpPr txBox="1"/>
      </xdr:nvSpPr>
      <xdr:spPr>
        <a:xfrm>
          <a:off x="12164069" y="6036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57802</xdr:rowOff>
    </xdr:from>
    <xdr:ext cx="405111" cy="259045"/>
    <xdr:sp macro="" textlink="">
      <xdr:nvSpPr>
        <xdr:cNvPr id="535" name="n_4mainValue【空港】&#10;有形固定資産減価償却率">
          <a:extLst>
            <a:ext uri="{FF2B5EF4-FFF2-40B4-BE49-F238E27FC236}">
              <a16:creationId xmlns:a16="http://schemas.microsoft.com/office/drawing/2014/main" id="{2B99077B-53A1-477E-9E61-DEE6A8CBDDA6}"/>
            </a:ext>
          </a:extLst>
        </xdr:cNvPr>
        <xdr:cNvSpPr txBox="1"/>
      </xdr:nvSpPr>
      <xdr:spPr>
        <a:xfrm>
          <a:off x="11354444" y="6049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6" name="正方形/長方形 535">
          <a:extLst>
            <a:ext uri="{FF2B5EF4-FFF2-40B4-BE49-F238E27FC236}">
              <a16:creationId xmlns:a16="http://schemas.microsoft.com/office/drawing/2014/main" id="{ED1DB5B8-1BE0-410E-8002-5594EC58735A}"/>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7" name="正方形/長方形 536">
          <a:extLst>
            <a:ext uri="{FF2B5EF4-FFF2-40B4-BE49-F238E27FC236}">
              <a16:creationId xmlns:a16="http://schemas.microsoft.com/office/drawing/2014/main" id="{03655E58-C757-4088-8DB0-74D1021DF790}"/>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8" name="正方形/長方形 537">
          <a:extLst>
            <a:ext uri="{FF2B5EF4-FFF2-40B4-BE49-F238E27FC236}">
              <a16:creationId xmlns:a16="http://schemas.microsoft.com/office/drawing/2014/main" id="{21339735-0416-433E-A6E0-5552EB9D6268}"/>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9" name="正方形/長方形 538">
          <a:extLst>
            <a:ext uri="{FF2B5EF4-FFF2-40B4-BE49-F238E27FC236}">
              <a16:creationId xmlns:a16="http://schemas.microsoft.com/office/drawing/2014/main" id="{FA8DDC8D-9163-4D44-82C2-F8602476E15F}"/>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0" name="正方形/長方形 539">
          <a:extLst>
            <a:ext uri="{FF2B5EF4-FFF2-40B4-BE49-F238E27FC236}">
              <a16:creationId xmlns:a16="http://schemas.microsoft.com/office/drawing/2014/main" id="{EA9C8F17-51BA-446E-9D35-1C63F1B531CB}"/>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1" name="正方形/長方形 540">
          <a:extLst>
            <a:ext uri="{FF2B5EF4-FFF2-40B4-BE49-F238E27FC236}">
              <a16:creationId xmlns:a16="http://schemas.microsoft.com/office/drawing/2014/main" id="{550C926B-626A-4BA0-9619-0A8D9BDDE2FA}"/>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2" name="テキスト ボックス 541">
          <a:extLst>
            <a:ext uri="{FF2B5EF4-FFF2-40B4-BE49-F238E27FC236}">
              <a16:creationId xmlns:a16="http://schemas.microsoft.com/office/drawing/2014/main" id="{6A9484CD-AE81-441E-94F1-213AB3398FF9}"/>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3" name="直線コネクタ 542">
          <a:extLst>
            <a:ext uri="{FF2B5EF4-FFF2-40B4-BE49-F238E27FC236}">
              <a16:creationId xmlns:a16="http://schemas.microsoft.com/office/drawing/2014/main" id="{4D3336DE-3AC0-435C-86F7-5DEDBBCC1507}"/>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4" name="直線コネクタ 543">
          <a:extLst>
            <a:ext uri="{FF2B5EF4-FFF2-40B4-BE49-F238E27FC236}">
              <a16:creationId xmlns:a16="http://schemas.microsoft.com/office/drawing/2014/main" id="{819D19DB-EFDA-477D-AF09-D33857C8909B}"/>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545" name="テキスト ボックス 544">
          <a:extLst>
            <a:ext uri="{FF2B5EF4-FFF2-40B4-BE49-F238E27FC236}">
              <a16:creationId xmlns:a16="http://schemas.microsoft.com/office/drawing/2014/main" id="{C83E4590-AC7A-4407-9B19-A57D1D2B1084}"/>
            </a:ext>
          </a:extLst>
        </xdr:cNvPr>
        <xdr:cNvSpPr txBox="1"/>
      </xdr:nvSpPr>
      <xdr:spPr>
        <a:xfrm>
          <a:off x="16248514" y="6703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6" name="直線コネクタ 545">
          <a:extLst>
            <a:ext uri="{FF2B5EF4-FFF2-40B4-BE49-F238E27FC236}">
              <a16:creationId xmlns:a16="http://schemas.microsoft.com/office/drawing/2014/main" id="{7760519F-61A5-414D-888C-E6512942AC2C}"/>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7" name="テキスト ボックス 546">
          <a:extLst>
            <a:ext uri="{FF2B5EF4-FFF2-40B4-BE49-F238E27FC236}">
              <a16:creationId xmlns:a16="http://schemas.microsoft.com/office/drawing/2014/main" id="{509E064F-34A9-4A1A-AA65-63FADBFDBA4F}"/>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8" name="直線コネクタ 547">
          <a:extLst>
            <a:ext uri="{FF2B5EF4-FFF2-40B4-BE49-F238E27FC236}">
              <a16:creationId xmlns:a16="http://schemas.microsoft.com/office/drawing/2014/main" id="{EE981C95-BD92-4C7D-8B52-08AA771B5897}"/>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9" name="テキスト ボックス 548">
          <a:extLst>
            <a:ext uri="{FF2B5EF4-FFF2-40B4-BE49-F238E27FC236}">
              <a16:creationId xmlns:a16="http://schemas.microsoft.com/office/drawing/2014/main" id="{49FEBA4D-EE85-475C-9D57-109021858972}"/>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50" name="直線コネクタ 549">
          <a:extLst>
            <a:ext uri="{FF2B5EF4-FFF2-40B4-BE49-F238E27FC236}">
              <a16:creationId xmlns:a16="http://schemas.microsoft.com/office/drawing/2014/main" id="{D4630FAC-F166-47BF-87D2-9691032A8E58}"/>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1" name="テキスト ボックス 550">
          <a:extLst>
            <a:ext uri="{FF2B5EF4-FFF2-40B4-BE49-F238E27FC236}">
              <a16:creationId xmlns:a16="http://schemas.microsoft.com/office/drawing/2014/main" id="{B6A16497-F0CB-4E09-84D9-990D47F04052}"/>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2" name="直線コネクタ 551">
          <a:extLst>
            <a:ext uri="{FF2B5EF4-FFF2-40B4-BE49-F238E27FC236}">
              <a16:creationId xmlns:a16="http://schemas.microsoft.com/office/drawing/2014/main" id="{B5B07BF5-F2F0-41E6-B64A-D49E8F747D33}"/>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3" name="テキスト ボックス 552">
          <a:extLst>
            <a:ext uri="{FF2B5EF4-FFF2-40B4-BE49-F238E27FC236}">
              <a16:creationId xmlns:a16="http://schemas.microsoft.com/office/drawing/2014/main" id="{BBEDAAF3-A9D1-4363-9CF8-1278552798C9}"/>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4" name="直線コネクタ 553">
          <a:extLst>
            <a:ext uri="{FF2B5EF4-FFF2-40B4-BE49-F238E27FC236}">
              <a16:creationId xmlns:a16="http://schemas.microsoft.com/office/drawing/2014/main" id="{6EC4571C-6D34-4008-B95B-7FBF2A07AE5E}"/>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5" name="テキスト ボックス 554">
          <a:extLst>
            <a:ext uri="{FF2B5EF4-FFF2-40B4-BE49-F238E27FC236}">
              <a16:creationId xmlns:a16="http://schemas.microsoft.com/office/drawing/2014/main" id="{6F0739CB-7047-45FB-99A7-ADA5218E86D3}"/>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6" name="【空港】&#10;一人当たり有形固定資産（償却資産）額グラフ枠">
          <a:extLst>
            <a:ext uri="{FF2B5EF4-FFF2-40B4-BE49-F238E27FC236}">
              <a16:creationId xmlns:a16="http://schemas.microsoft.com/office/drawing/2014/main" id="{A6DA8692-454B-4F8F-BFDA-6F3DA16144DA}"/>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44005</xdr:rowOff>
    </xdr:from>
    <xdr:to>
      <xdr:col>116</xdr:col>
      <xdr:colOff>62864</xdr:colOff>
      <xdr:row>42</xdr:row>
      <xdr:rowOff>20003</xdr:rowOff>
    </xdr:to>
    <xdr:cxnSp macro="">
      <xdr:nvCxnSpPr>
        <xdr:cNvPr id="557" name="直線コネクタ 556">
          <a:extLst>
            <a:ext uri="{FF2B5EF4-FFF2-40B4-BE49-F238E27FC236}">
              <a16:creationId xmlns:a16="http://schemas.microsoft.com/office/drawing/2014/main" id="{88F48ED2-CA46-490A-90A2-8DCC9E25B5C9}"/>
            </a:ext>
          </a:extLst>
        </xdr:cNvPr>
        <xdr:cNvCxnSpPr/>
      </xdr:nvCxnSpPr>
      <xdr:spPr>
        <a:xfrm flipV="1">
          <a:off x="19952970" y="5390705"/>
          <a:ext cx="1269" cy="14301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42</xdr:row>
      <xdr:rowOff>23830</xdr:rowOff>
    </xdr:from>
    <xdr:ext cx="313932" cy="259045"/>
    <xdr:sp macro="" textlink="">
      <xdr:nvSpPr>
        <xdr:cNvPr id="558" name="【空港】&#10;一人当たり有形固定資産（償却資産）額最小値テキスト">
          <a:extLst>
            <a:ext uri="{FF2B5EF4-FFF2-40B4-BE49-F238E27FC236}">
              <a16:creationId xmlns:a16="http://schemas.microsoft.com/office/drawing/2014/main" id="{8B1E67B3-10DD-48E4-B7B7-372F2526D34F}"/>
            </a:ext>
          </a:extLst>
        </xdr:cNvPr>
        <xdr:cNvSpPr txBox="1"/>
      </xdr:nvSpPr>
      <xdr:spPr>
        <a:xfrm>
          <a:off x="20002500" y="682785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20003</xdr:rowOff>
    </xdr:from>
    <xdr:to>
      <xdr:col>116</xdr:col>
      <xdr:colOff>152400</xdr:colOff>
      <xdr:row>42</xdr:row>
      <xdr:rowOff>20003</xdr:rowOff>
    </xdr:to>
    <xdr:cxnSp macro="">
      <xdr:nvCxnSpPr>
        <xdr:cNvPr id="559" name="直線コネクタ 558">
          <a:extLst>
            <a:ext uri="{FF2B5EF4-FFF2-40B4-BE49-F238E27FC236}">
              <a16:creationId xmlns:a16="http://schemas.microsoft.com/office/drawing/2014/main" id="{B89C5CD8-E037-4BD7-8DE5-5EABFAA08128}"/>
            </a:ext>
          </a:extLst>
        </xdr:cNvPr>
        <xdr:cNvCxnSpPr/>
      </xdr:nvCxnSpPr>
      <xdr:spPr>
        <a:xfrm>
          <a:off x="19878675" y="68208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162132</xdr:rowOff>
    </xdr:from>
    <xdr:ext cx="469744" cy="259045"/>
    <xdr:sp macro="" textlink="">
      <xdr:nvSpPr>
        <xdr:cNvPr id="560" name="【空港】&#10;一人当たり有形固定資産（償却資産）額最大値テキスト">
          <a:extLst>
            <a:ext uri="{FF2B5EF4-FFF2-40B4-BE49-F238E27FC236}">
              <a16:creationId xmlns:a16="http://schemas.microsoft.com/office/drawing/2014/main" id="{AE040A0E-9DF0-4382-9968-981A278C5E22}"/>
            </a:ext>
          </a:extLst>
        </xdr:cNvPr>
        <xdr:cNvSpPr txBox="1"/>
      </xdr:nvSpPr>
      <xdr:spPr>
        <a:xfrm>
          <a:off x="20002500" y="5178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44005</xdr:rowOff>
    </xdr:from>
    <xdr:to>
      <xdr:col>116</xdr:col>
      <xdr:colOff>152400</xdr:colOff>
      <xdr:row>33</xdr:row>
      <xdr:rowOff>44005</xdr:rowOff>
    </xdr:to>
    <xdr:cxnSp macro="">
      <xdr:nvCxnSpPr>
        <xdr:cNvPr id="561" name="直線コネクタ 560">
          <a:extLst>
            <a:ext uri="{FF2B5EF4-FFF2-40B4-BE49-F238E27FC236}">
              <a16:creationId xmlns:a16="http://schemas.microsoft.com/office/drawing/2014/main" id="{DF46D898-6CBF-49B1-9022-BAB05440E4F7}"/>
            </a:ext>
          </a:extLst>
        </xdr:cNvPr>
        <xdr:cNvCxnSpPr/>
      </xdr:nvCxnSpPr>
      <xdr:spPr>
        <a:xfrm>
          <a:off x="19878675" y="53907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132097</xdr:rowOff>
    </xdr:from>
    <xdr:ext cx="469744" cy="259045"/>
    <xdr:sp macro="" textlink="">
      <xdr:nvSpPr>
        <xdr:cNvPr id="562" name="【空港】&#10;一人当たり有形固定資産（償却資産）額平均値テキスト">
          <a:extLst>
            <a:ext uri="{FF2B5EF4-FFF2-40B4-BE49-F238E27FC236}">
              <a16:creationId xmlns:a16="http://schemas.microsoft.com/office/drawing/2014/main" id="{1064A38A-DDAE-4FC2-AB8B-ADB83680E0E3}"/>
            </a:ext>
          </a:extLst>
        </xdr:cNvPr>
        <xdr:cNvSpPr txBox="1"/>
      </xdr:nvSpPr>
      <xdr:spPr>
        <a:xfrm>
          <a:off x="20002500" y="596139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109220</xdr:rowOff>
    </xdr:from>
    <xdr:to>
      <xdr:col>116</xdr:col>
      <xdr:colOff>114300</xdr:colOff>
      <xdr:row>38</xdr:row>
      <xdr:rowOff>39370</xdr:rowOff>
    </xdr:to>
    <xdr:sp macro="" textlink="">
      <xdr:nvSpPr>
        <xdr:cNvPr id="563" name="フローチャート: 判断 562">
          <a:extLst>
            <a:ext uri="{FF2B5EF4-FFF2-40B4-BE49-F238E27FC236}">
              <a16:creationId xmlns:a16="http://schemas.microsoft.com/office/drawing/2014/main" id="{18F40A5B-AFDB-4C0E-9539-7863D95395A4}"/>
            </a:ext>
          </a:extLst>
        </xdr:cNvPr>
        <xdr:cNvSpPr/>
      </xdr:nvSpPr>
      <xdr:spPr>
        <a:xfrm>
          <a:off x="19897725" y="60972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15875</xdr:rowOff>
    </xdr:from>
    <xdr:to>
      <xdr:col>112</xdr:col>
      <xdr:colOff>38100</xdr:colOff>
      <xdr:row>38</xdr:row>
      <xdr:rowOff>117475</xdr:rowOff>
    </xdr:to>
    <xdr:sp macro="" textlink="">
      <xdr:nvSpPr>
        <xdr:cNvPr id="564" name="フローチャート: 判断 563">
          <a:extLst>
            <a:ext uri="{FF2B5EF4-FFF2-40B4-BE49-F238E27FC236}">
              <a16:creationId xmlns:a16="http://schemas.microsoft.com/office/drawing/2014/main" id="{2E24456E-1562-4599-A070-05713D7B260C}"/>
            </a:ext>
          </a:extLst>
        </xdr:cNvPr>
        <xdr:cNvSpPr/>
      </xdr:nvSpPr>
      <xdr:spPr>
        <a:xfrm>
          <a:off x="19154775" y="61690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37</xdr:row>
      <xdr:rowOff>132842</xdr:rowOff>
    </xdr:from>
    <xdr:to>
      <xdr:col>107</xdr:col>
      <xdr:colOff>101600</xdr:colOff>
      <xdr:row>38</xdr:row>
      <xdr:rowOff>62992</xdr:rowOff>
    </xdr:to>
    <xdr:sp macro="" textlink="">
      <xdr:nvSpPr>
        <xdr:cNvPr id="565" name="フローチャート: 判断 564">
          <a:extLst>
            <a:ext uri="{FF2B5EF4-FFF2-40B4-BE49-F238E27FC236}">
              <a16:creationId xmlns:a16="http://schemas.microsoft.com/office/drawing/2014/main" id="{5C73D47F-14B6-4D34-9AC4-19CD48B9AD59}"/>
            </a:ext>
          </a:extLst>
        </xdr:cNvPr>
        <xdr:cNvSpPr/>
      </xdr:nvSpPr>
      <xdr:spPr>
        <a:xfrm>
          <a:off x="18345150" y="612406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37</xdr:row>
      <xdr:rowOff>141986</xdr:rowOff>
    </xdr:from>
    <xdr:to>
      <xdr:col>102</xdr:col>
      <xdr:colOff>165100</xdr:colOff>
      <xdr:row>38</xdr:row>
      <xdr:rowOff>72136</xdr:rowOff>
    </xdr:to>
    <xdr:sp macro="" textlink="">
      <xdr:nvSpPr>
        <xdr:cNvPr id="566" name="フローチャート: 判断 565">
          <a:extLst>
            <a:ext uri="{FF2B5EF4-FFF2-40B4-BE49-F238E27FC236}">
              <a16:creationId xmlns:a16="http://schemas.microsoft.com/office/drawing/2014/main" id="{97E44DF5-5AF5-448E-B7A3-25ACCB44B199}"/>
            </a:ext>
          </a:extLst>
        </xdr:cNvPr>
        <xdr:cNvSpPr/>
      </xdr:nvSpPr>
      <xdr:spPr>
        <a:xfrm>
          <a:off x="17554575" y="61363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37</xdr:row>
      <xdr:rowOff>44450</xdr:rowOff>
    </xdr:from>
    <xdr:to>
      <xdr:col>98</xdr:col>
      <xdr:colOff>38100</xdr:colOff>
      <xdr:row>37</xdr:row>
      <xdr:rowOff>146050</xdr:rowOff>
    </xdr:to>
    <xdr:sp macro="" textlink="">
      <xdr:nvSpPr>
        <xdr:cNvPr id="567" name="フローチャート: 判断 566">
          <a:extLst>
            <a:ext uri="{FF2B5EF4-FFF2-40B4-BE49-F238E27FC236}">
              <a16:creationId xmlns:a16="http://schemas.microsoft.com/office/drawing/2014/main" id="{7DE3C9D0-940B-40EF-BDFD-5D30AD2B19A1}"/>
            </a:ext>
          </a:extLst>
        </xdr:cNvPr>
        <xdr:cNvSpPr/>
      </xdr:nvSpPr>
      <xdr:spPr>
        <a:xfrm>
          <a:off x="16754475" y="60388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FFCBA9E1-205D-49A3-A029-FF96CE47197B}"/>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F19E8BD2-7049-4F0D-B696-1477D8B53E1D}"/>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09E69957-DB7B-48DA-BFA1-26E93CD3A103}"/>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FB2E94B2-9342-46F7-A473-40CBC5F2DAE3}"/>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C1202822-10D6-4524-8BFD-25FCED049039}"/>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158559</xdr:rowOff>
    </xdr:from>
    <xdr:to>
      <xdr:col>116</xdr:col>
      <xdr:colOff>114300</xdr:colOff>
      <xdr:row>41</xdr:row>
      <xdr:rowOff>88709</xdr:rowOff>
    </xdr:to>
    <xdr:sp macro="" textlink="">
      <xdr:nvSpPr>
        <xdr:cNvPr id="573" name="楕円 572">
          <a:extLst>
            <a:ext uri="{FF2B5EF4-FFF2-40B4-BE49-F238E27FC236}">
              <a16:creationId xmlns:a16="http://schemas.microsoft.com/office/drawing/2014/main" id="{9724B5E1-F213-4120-94DF-1AD6B6EF5064}"/>
            </a:ext>
          </a:extLst>
        </xdr:cNvPr>
        <xdr:cNvSpPr/>
      </xdr:nvSpPr>
      <xdr:spPr>
        <a:xfrm>
          <a:off x="19897725" y="663873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136986</xdr:rowOff>
    </xdr:from>
    <xdr:ext cx="378565" cy="259045"/>
    <xdr:sp macro="" textlink="">
      <xdr:nvSpPr>
        <xdr:cNvPr id="574" name="【空港】&#10;一人当たり有形固定資産（償却資産）額該当値テキスト">
          <a:extLst>
            <a:ext uri="{FF2B5EF4-FFF2-40B4-BE49-F238E27FC236}">
              <a16:creationId xmlns:a16="http://schemas.microsoft.com/office/drawing/2014/main" id="{5F0D196D-0F39-47D3-B4B3-0A1067EFE2BF}"/>
            </a:ext>
          </a:extLst>
        </xdr:cNvPr>
        <xdr:cNvSpPr txBox="1"/>
      </xdr:nvSpPr>
      <xdr:spPr>
        <a:xfrm>
          <a:off x="20002500" y="66171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160655</xdr:rowOff>
    </xdr:from>
    <xdr:to>
      <xdr:col>112</xdr:col>
      <xdr:colOff>38100</xdr:colOff>
      <xdr:row>41</xdr:row>
      <xdr:rowOff>90805</xdr:rowOff>
    </xdr:to>
    <xdr:sp macro="" textlink="">
      <xdr:nvSpPr>
        <xdr:cNvPr id="575" name="楕円 574">
          <a:extLst>
            <a:ext uri="{FF2B5EF4-FFF2-40B4-BE49-F238E27FC236}">
              <a16:creationId xmlns:a16="http://schemas.microsoft.com/office/drawing/2014/main" id="{68D8D386-276A-4385-9F7F-E66302F8761A}"/>
            </a:ext>
          </a:extLst>
        </xdr:cNvPr>
        <xdr:cNvSpPr/>
      </xdr:nvSpPr>
      <xdr:spPr>
        <a:xfrm>
          <a:off x="19154775" y="664083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37909</xdr:rowOff>
    </xdr:from>
    <xdr:to>
      <xdr:col>116</xdr:col>
      <xdr:colOff>63500</xdr:colOff>
      <xdr:row>41</xdr:row>
      <xdr:rowOff>40005</xdr:rowOff>
    </xdr:to>
    <xdr:cxnSp macro="">
      <xdr:nvCxnSpPr>
        <xdr:cNvPr id="576" name="直線コネクタ 575">
          <a:extLst>
            <a:ext uri="{FF2B5EF4-FFF2-40B4-BE49-F238E27FC236}">
              <a16:creationId xmlns:a16="http://schemas.microsoft.com/office/drawing/2014/main" id="{4D17B454-4B47-4318-8AEC-48E07805F41C}"/>
            </a:ext>
          </a:extLst>
        </xdr:cNvPr>
        <xdr:cNvCxnSpPr/>
      </xdr:nvCxnSpPr>
      <xdr:spPr>
        <a:xfrm flipV="1">
          <a:off x="19202400" y="6676834"/>
          <a:ext cx="752475" cy="20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162179</xdr:rowOff>
    </xdr:from>
    <xdr:to>
      <xdr:col>107</xdr:col>
      <xdr:colOff>101600</xdr:colOff>
      <xdr:row>41</xdr:row>
      <xdr:rowOff>92329</xdr:rowOff>
    </xdr:to>
    <xdr:sp macro="" textlink="">
      <xdr:nvSpPr>
        <xdr:cNvPr id="577" name="楕円 576">
          <a:extLst>
            <a:ext uri="{FF2B5EF4-FFF2-40B4-BE49-F238E27FC236}">
              <a16:creationId xmlns:a16="http://schemas.microsoft.com/office/drawing/2014/main" id="{7D3C8116-55CE-4FDD-9F64-9D2F7A119F4D}"/>
            </a:ext>
          </a:extLst>
        </xdr:cNvPr>
        <xdr:cNvSpPr/>
      </xdr:nvSpPr>
      <xdr:spPr>
        <a:xfrm>
          <a:off x="18345150" y="663600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40005</xdr:rowOff>
    </xdr:from>
    <xdr:to>
      <xdr:col>111</xdr:col>
      <xdr:colOff>177800</xdr:colOff>
      <xdr:row>41</xdr:row>
      <xdr:rowOff>41529</xdr:rowOff>
    </xdr:to>
    <xdr:cxnSp macro="">
      <xdr:nvCxnSpPr>
        <xdr:cNvPr id="578" name="直線コネクタ 577">
          <a:extLst>
            <a:ext uri="{FF2B5EF4-FFF2-40B4-BE49-F238E27FC236}">
              <a16:creationId xmlns:a16="http://schemas.microsoft.com/office/drawing/2014/main" id="{12A3A9F0-7BC0-4DFB-BBEB-21DE6F389646}"/>
            </a:ext>
          </a:extLst>
        </xdr:cNvPr>
        <xdr:cNvCxnSpPr/>
      </xdr:nvCxnSpPr>
      <xdr:spPr>
        <a:xfrm flipV="1">
          <a:off x="18392775" y="6678930"/>
          <a:ext cx="809625" cy="46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163894</xdr:rowOff>
    </xdr:from>
    <xdr:to>
      <xdr:col>102</xdr:col>
      <xdr:colOff>165100</xdr:colOff>
      <xdr:row>41</xdr:row>
      <xdr:rowOff>94044</xdr:rowOff>
    </xdr:to>
    <xdr:sp macro="" textlink="">
      <xdr:nvSpPr>
        <xdr:cNvPr id="579" name="楕円 578">
          <a:extLst>
            <a:ext uri="{FF2B5EF4-FFF2-40B4-BE49-F238E27FC236}">
              <a16:creationId xmlns:a16="http://schemas.microsoft.com/office/drawing/2014/main" id="{EAEF34AE-0BBB-4D28-A6A9-2C2EA62865B5}"/>
            </a:ext>
          </a:extLst>
        </xdr:cNvPr>
        <xdr:cNvSpPr/>
      </xdr:nvSpPr>
      <xdr:spPr>
        <a:xfrm>
          <a:off x="17554575" y="663771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41529</xdr:rowOff>
    </xdr:from>
    <xdr:to>
      <xdr:col>107</xdr:col>
      <xdr:colOff>50800</xdr:colOff>
      <xdr:row>41</xdr:row>
      <xdr:rowOff>43244</xdr:rowOff>
    </xdr:to>
    <xdr:cxnSp macro="">
      <xdr:nvCxnSpPr>
        <xdr:cNvPr id="580" name="直線コネクタ 579">
          <a:extLst>
            <a:ext uri="{FF2B5EF4-FFF2-40B4-BE49-F238E27FC236}">
              <a16:creationId xmlns:a16="http://schemas.microsoft.com/office/drawing/2014/main" id="{6102944F-D10A-4527-87A9-C94A821C8C98}"/>
            </a:ext>
          </a:extLst>
        </xdr:cNvPr>
        <xdr:cNvCxnSpPr/>
      </xdr:nvCxnSpPr>
      <xdr:spPr>
        <a:xfrm flipV="1">
          <a:off x="17602200" y="6683629"/>
          <a:ext cx="790575" cy="1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171323</xdr:rowOff>
    </xdr:from>
    <xdr:to>
      <xdr:col>98</xdr:col>
      <xdr:colOff>38100</xdr:colOff>
      <xdr:row>41</xdr:row>
      <xdr:rowOff>101473</xdr:rowOff>
    </xdr:to>
    <xdr:sp macro="" textlink="">
      <xdr:nvSpPr>
        <xdr:cNvPr id="581" name="楕円 580">
          <a:extLst>
            <a:ext uri="{FF2B5EF4-FFF2-40B4-BE49-F238E27FC236}">
              <a16:creationId xmlns:a16="http://schemas.microsoft.com/office/drawing/2014/main" id="{452A16A2-2137-4C34-8108-42FC2B1557AC}"/>
            </a:ext>
          </a:extLst>
        </xdr:cNvPr>
        <xdr:cNvSpPr/>
      </xdr:nvSpPr>
      <xdr:spPr>
        <a:xfrm>
          <a:off x="16754475" y="663879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43244</xdr:rowOff>
    </xdr:from>
    <xdr:to>
      <xdr:col>102</xdr:col>
      <xdr:colOff>114300</xdr:colOff>
      <xdr:row>41</xdr:row>
      <xdr:rowOff>50673</xdr:rowOff>
    </xdr:to>
    <xdr:cxnSp macro="">
      <xdr:nvCxnSpPr>
        <xdr:cNvPr id="582" name="直線コネクタ 581">
          <a:extLst>
            <a:ext uri="{FF2B5EF4-FFF2-40B4-BE49-F238E27FC236}">
              <a16:creationId xmlns:a16="http://schemas.microsoft.com/office/drawing/2014/main" id="{4B5F6027-DA83-4FFE-A527-15F2709CB53A}"/>
            </a:ext>
          </a:extLst>
        </xdr:cNvPr>
        <xdr:cNvCxnSpPr/>
      </xdr:nvCxnSpPr>
      <xdr:spPr>
        <a:xfrm flipV="1">
          <a:off x="16802100" y="6685344"/>
          <a:ext cx="800100" cy="10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36</xdr:row>
      <xdr:rowOff>134002</xdr:rowOff>
    </xdr:from>
    <xdr:ext cx="469744" cy="259045"/>
    <xdr:sp macro="" textlink="">
      <xdr:nvSpPr>
        <xdr:cNvPr id="583" name="n_1aveValue【空港】&#10;一人当たり有形固定資産（償却資産）額">
          <a:extLst>
            <a:ext uri="{FF2B5EF4-FFF2-40B4-BE49-F238E27FC236}">
              <a16:creationId xmlns:a16="http://schemas.microsoft.com/office/drawing/2014/main" id="{C4A7C31D-6989-4CAD-8A3F-0788892E4C0C}"/>
            </a:ext>
          </a:extLst>
        </xdr:cNvPr>
        <xdr:cNvSpPr txBox="1"/>
      </xdr:nvSpPr>
      <xdr:spPr>
        <a:xfrm>
          <a:off x="18983403" y="5963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36</xdr:row>
      <xdr:rowOff>79519</xdr:rowOff>
    </xdr:from>
    <xdr:ext cx="469744" cy="259045"/>
    <xdr:sp macro="" textlink="">
      <xdr:nvSpPr>
        <xdr:cNvPr id="584" name="n_2aveValue【空港】&#10;一人当たり有形固定資産（償却資産）額">
          <a:extLst>
            <a:ext uri="{FF2B5EF4-FFF2-40B4-BE49-F238E27FC236}">
              <a16:creationId xmlns:a16="http://schemas.microsoft.com/office/drawing/2014/main" id="{CBBB957D-79EB-4842-8971-869376F10618}"/>
            </a:ext>
          </a:extLst>
        </xdr:cNvPr>
        <xdr:cNvSpPr txBox="1"/>
      </xdr:nvSpPr>
      <xdr:spPr>
        <a:xfrm>
          <a:off x="18183303" y="59119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36</xdr:row>
      <xdr:rowOff>88663</xdr:rowOff>
    </xdr:from>
    <xdr:ext cx="469744" cy="259045"/>
    <xdr:sp macro="" textlink="">
      <xdr:nvSpPr>
        <xdr:cNvPr id="585" name="n_3aveValue【空港】&#10;一人当たり有形固定資産（償却資産）額">
          <a:extLst>
            <a:ext uri="{FF2B5EF4-FFF2-40B4-BE49-F238E27FC236}">
              <a16:creationId xmlns:a16="http://schemas.microsoft.com/office/drawing/2014/main" id="{FA353A2D-9D4F-45EA-B21B-A441DAC1932A}"/>
            </a:ext>
          </a:extLst>
        </xdr:cNvPr>
        <xdr:cNvSpPr txBox="1"/>
      </xdr:nvSpPr>
      <xdr:spPr>
        <a:xfrm>
          <a:off x="17383203" y="5914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35</xdr:row>
      <xdr:rowOff>162577</xdr:rowOff>
    </xdr:from>
    <xdr:ext cx="469744" cy="259045"/>
    <xdr:sp macro="" textlink="">
      <xdr:nvSpPr>
        <xdr:cNvPr id="586" name="n_4aveValue【空港】&#10;一人当たり有形固定資産（償却資産）額">
          <a:extLst>
            <a:ext uri="{FF2B5EF4-FFF2-40B4-BE49-F238E27FC236}">
              <a16:creationId xmlns:a16="http://schemas.microsoft.com/office/drawing/2014/main" id="{9C4B97B3-4C2F-4BDC-AC88-23F1B4AD575B}"/>
            </a:ext>
          </a:extLst>
        </xdr:cNvPr>
        <xdr:cNvSpPr txBox="1"/>
      </xdr:nvSpPr>
      <xdr:spPr>
        <a:xfrm>
          <a:off x="16592628" y="582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166317</xdr:colOff>
      <xdr:row>41</xdr:row>
      <xdr:rowOff>81932</xdr:rowOff>
    </xdr:from>
    <xdr:ext cx="378565" cy="259045"/>
    <xdr:sp macro="" textlink="">
      <xdr:nvSpPr>
        <xdr:cNvPr id="587" name="n_1mainValue【空港】&#10;一人当たり有形固定資産（償却資産）額">
          <a:extLst>
            <a:ext uri="{FF2B5EF4-FFF2-40B4-BE49-F238E27FC236}">
              <a16:creationId xmlns:a16="http://schemas.microsoft.com/office/drawing/2014/main" id="{5882677C-899D-4DF0-ACDF-BBA3B36CF0BD}"/>
            </a:ext>
          </a:extLst>
        </xdr:cNvPr>
        <xdr:cNvSpPr txBox="1"/>
      </xdr:nvSpPr>
      <xdr:spPr>
        <a:xfrm>
          <a:off x="19022642" y="67240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52017</xdr:colOff>
      <xdr:row>41</xdr:row>
      <xdr:rowOff>83456</xdr:rowOff>
    </xdr:from>
    <xdr:ext cx="378565" cy="259045"/>
    <xdr:sp macro="" textlink="">
      <xdr:nvSpPr>
        <xdr:cNvPr id="588" name="n_2mainValue【空港】&#10;一人当たり有形固定資産（償却資産）額">
          <a:extLst>
            <a:ext uri="{FF2B5EF4-FFF2-40B4-BE49-F238E27FC236}">
              <a16:creationId xmlns:a16="http://schemas.microsoft.com/office/drawing/2014/main" id="{99653802-2AC4-429B-B0FF-3DEB4CD6141B}"/>
            </a:ext>
          </a:extLst>
        </xdr:cNvPr>
        <xdr:cNvSpPr txBox="1"/>
      </xdr:nvSpPr>
      <xdr:spPr>
        <a:xfrm>
          <a:off x="18222542" y="672555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115517</xdr:colOff>
      <xdr:row>41</xdr:row>
      <xdr:rowOff>85171</xdr:rowOff>
    </xdr:from>
    <xdr:ext cx="378565" cy="259045"/>
    <xdr:sp macro="" textlink="">
      <xdr:nvSpPr>
        <xdr:cNvPr id="589" name="n_3mainValue【空港】&#10;一人当たり有形固定資産（償却資産）額">
          <a:extLst>
            <a:ext uri="{FF2B5EF4-FFF2-40B4-BE49-F238E27FC236}">
              <a16:creationId xmlns:a16="http://schemas.microsoft.com/office/drawing/2014/main" id="{31C63230-A73A-4196-AD13-B2F6AFD923C7}"/>
            </a:ext>
          </a:extLst>
        </xdr:cNvPr>
        <xdr:cNvSpPr txBox="1"/>
      </xdr:nvSpPr>
      <xdr:spPr>
        <a:xfrm>
          <a:off x="17431967" y="672727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179017</xdr:colOff>
      <xdr:row>41</xdr:row>
      <xdr:rowOff>92600</xdr:rowOff>
    </xdr:from>
    <xdr:ext cx="378565" cy="259045"/>
    <xdr:sp macro="" textlink="">
      <xdr:nvSpPr>
        <xdr:cNvPr id="590" name="n_4mainValue【空港】&#10;一人当たり有形固定資産（償却資産）額">
          <a:extLst>
            <a:ext uri="{FF2B5EF4-FFF2-40B4-BE49-F238E27FC236}">
              <a16:creationId xmlns:a16="http://schemas.microsoft.com/office/drawing/2014/main" id="{FFF1DB5F-95EE-4841-8BB2-3C9C8118EE7D}"/>
            </a:ext>
          </a:extLst>
        </xdr:cNvPr>
        <xdr:cNvSpPr txBox="1"/>
      </xdr:nvSpPr>
      <xdr:spPr>
        <a:xfrm>
          <a:off x="16631867" y="67315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1" name="正方形/長方形 590">
          <a:extLst>
            <a:ext uri="{FF2B5EF4-FFF2-40B4-BE49-F238E27FC236}">
              <a16:creationId xmlns:a16="http://schemas.microsoft.com/office/drawing/2014/main" id="{6DE7D82E-31B4-4F75-BC22-8D2907FE9EB9}"/>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2" name="正方形/長方形 591">
          <a:extLst>
            <a:ext uri="{FF2B5EF4-FFF2-40B4-BE49-F238E27FC236}">
              <a16:creationId xmlns:a16="http://schemas.microsoft.com/office/drawing/2014/main" id="{F86B75A0-13DA-4A39-833A-10CD2F6AEAE8}"/>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3" name="正方形/長方形 592">
          <a:extLst>
            <a:ext uri="{FF2B5EF4-FFF2-40B4-BE49-F238E27FC236}">
              <a16:creationId xmlns:a16="http://schemas.microsoft.com/office/drawing/2014/main" id="{A660EF9E-DFBF-46C4-8007-79C5CE43D835}"/>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4" name="正方形/長方形 593">
          <a:extLst>
            <a:ext uri="{FF2B5EF4-FFF2-40B4-BE49-F238E27FC236}">
              <a16:creationId xmlns:a16="http://schemas.microsoft.com/office/drawing/2014/main" id="{8C3DE6CF-E6C8-48C6-B5FE-56A1D4CE708B}"/>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5" name="正方形/長方形 594">
          <a:extLst>
            <a:ext uri="{FF2B5EF4-FFF2-40B4-BE49-F238E27FC236}">
              <a16:creationId xmlns:a16="http://schemas.microsoft.com/office/drawing/2014/main" id="{B1C1ED72-E144-412F-8FE3-03D325FAA1B3}"/>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6" name="正方形/長方形 595">
          <a:extLst>
            <a:ext uri="{FF2B5EF4-FFF2-40B4-BE49-F238E27FC236}">
              <a16:creationId xmlns:a16="http://schemas.microsoft.com/office/drawing/2014/main" id="{A12DAD7E-879D-42CE-B2E3-8A069778C34E}"/>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7" name="テキスト ボックス 596">
          <a:extLst>
            <a:ext uri="{FF2B5EF4-FFF2-40B4-BE49-F238E27FC236}">
              <a16:creationId xmlns:a16="http://schemas.microsoft.com/office/drawing/2014/main" id="{36068F37-CB1A-4349-80D3-B344F92BC8CF}"/>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8" name="直線コネクタ 597">
          <a:extLst>
            <a:ext uri="{FF2B5EF4-FFF2-40B4-BE49-F238E27FC236}">
              <a16:creationId xmlns:a16="http://schemas.microsoft.com/office/drawing/2014/main" id="{EFD3B5E6-135B-44EE-946E-C2F8DA00B5BF}"/>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9" name="テキスト ボックス 598">
          <a:extLst>
            <a:ext uri="{FF2B5EF4-FFF2-40B4-BE49-F238E27FC236}">
              <a16:creationId xmlns:a16="http://schemas.microsoft.com/office/drawing/2014/main" id="{196E54E4-7674-498C-8B7B-D9C01A4DD5B2}"/>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600" name="直線コネクタ 599">
          <a:extLst>
            <a:ext uri="{FF2B5EF4-FFF2-40B4-BE49-F238E27FC236}">
              <a16:creationId xmlns:a16="http://schemas.microsoft.com/office/drawing/2014/main" id="{A1E35D95-4883-4C58-A702-2037C96D2E09}"/>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1" name="テキスト ボックス 600">
          <a:extLst>
            <a:ext uri="{FF2B5EF4-FFF2-40B4-BE49-F238E27FC236}">
              <a16:creationId xmlns:a16="http://schemas.microsoft.com/office/drawing/2014/main" id="{D3278873-2B52-47C1-81C7-85D1664F12C3}"/>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2" name="直線コネクタ 601">
          <a:extLst>
            <a:ext uri="{FF2B5EF4-FFF2-40B4-BE49-F238E27FC236}">
              <a16:creationId xmlns:a16="http://schemas.microsoft.com/office/drawing/2014/main" id="{CE6A8C05-AC04-494B-8A6A-97DA3714B91B}"/>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3" name="テキスト ボックス 602">
          <a:extLst>
            <a:ext uri="{FF2B5EF4-FFF2-40B4-BE49-F238E27FC236}">
              <a16:creationId xmlns:a16="http://schemas.microsoft.com/office/drawing/2014/main" id="{91FB1209-BAA1-4C1B-A2DE-309ED9B928F4}"/>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4" name="直線コネクタ 603">
          <a:extLst>
            <a:ext uri="{FF2B5EF4-FFF2-40B4-BE49-F238E27FC236}">
              <a16:creationId xmlns:a16="http://schemas.microsoft.com/office/drawing/2014/main" id="{4D915CE4-7A23-4C3B-BBCD-24E33BA5508A}"/>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5" name="テキスト ボックス 604">
          <a:extLst>
            <a:ext uri="{FF2B5EF4-FFF2-40B4-BE49-F238E27FC236}">
              <a16:creationId xmlns:a16="http://schemas.microsoft.com/office/drawing/2014/main" id="{3D72C35C-1910-48AF-878A-3804F140F3FA}"/>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6" name="直線コネクタ 605">
          <a:extLst>
            <a:ext uri="{FF2B5EF4-FFF2-40B4-BE49-F238E27FC236}">
              <a16:creationId xmlns:a16="http://schemas.microsoft.com/office/drawing/2014/main" id="{06E07D65-CC51-47D8-981A-FFE01824DD1F}"/>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7" name="テキスト ボックス 606">
          <a:extLst>
            <a:ext uri="{FF2B5EF4-FFF2-40B4-BE49-F238E27FC236}">
              <a16:creationId xmlns:a16="http://schemas.microsoft.com/office/drawing/2014/main" id="{A83E9C0D-FDB1-4E8E-ADE5-CF05FA536A1E}"/>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8" name="直線コネクタ 607">
          <a:extLst>
            <a:ext uri="{FF2B5EF4-FFF2-40B4-BE49-F238E27FC236}">
              <a16:creationId xmlns:a16="http://schemas.microsoft.com/office/drawing/2014/main" id="{23AFE212-B8F6-48A2-914B-788F7FBCACE6}"/>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9" name="テキスト ボックス 608">
          <a:extLst>
            <a:ext uri="{FF2B5EF4-FFF2-40B4-BE49-F238E27FC236}">
              <a16:creationId xmlns:a16="http://schemas.microsoft.com/office/drawing/2014/main" id="{617EED51-85E7-44C1-8974-FC459C3D09F8}"/>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0" name="【学校施設】&#10;有形固定資産減価償却率グラフ枠">
          <a:extLst>
            <a:ext uri="{FF2B5EF4-FFF2-40B4-BE49-F238E27FC236}">
              <a16:creationId xmlns:a16="http://schemas.microsoft.com/office/drawing/2014/main" id="{697691DC-2835-4E9B-B798-57514B6D8797}"/>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157734</xdr:rowOff>
    </xdr:from>
    <xdr:to>
      <xdr:col>85</xdr:col>
      <xdr:colOff>126364</xdr:colOff>
      <xdr:row>64</xdr:row>
      <xdr:rowOff>41148</xdr:rowOff>
    </xdr:to>
    <xdr:cxnSp macro="">
      <xdr:nvCxnSpPr>
        <xdr:cNvPr id="611" name="直線コネクタ 610">
          <a:extLst>
            <a:ext uri="{FF2B5EF4-FFF2-40B4-BE49-F238E27FC236}">
              <a16:creationId xmlns:a16="http://schemas.microsoft.com/office/drawing/2014/main" id="{A95C4DED-2ADC-42B7-975B-B54C4E71147F}"/>
            </a:ext>
          </a:extLst>
        </xdr:cNvPr>
        <xdr:cNvCxnSpPr/>
      </xdr:nvCxnSpPr>
      <xdr:spPr>
        <a:xfrm flipV="1">
          <a:off x="14695170" y="9066784"/>
          <a:ext cx="1269" cy="13375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44975</xdr:rowOff>
    </xdr:from>
    <xdr:ext cx="405111" cy="259045"/>
    <xdr:sp macro="" textlink="">
      <xdr:nvSpPr>
        <xdr:cNvPr id="612" name="【学校施設】&#10;有形固定資産減価償却率最小値テキスト">
          <a:extLst>
            <a:ext uri="{FF2B5EF4-FFF2-40B4-BE49-F238E27FC236}">
              <a16:creationId xmlns:a16="http://schemas.microsoft.com/office/drawing/2014/main" id="{868EDDCF-4915-4EE2-8ED1-35D7F6E4FDB2}"/>
            </a:ext>
          </a:extLst>
        </xdr:cNvPr>
        <xdr:cNvSpPr txBox="1"/>
      </xdr:nvSpPr>
      <xdr:spPr>
        <a:xfrm>
          <a:off x="14744700" y="104113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41148</xdr:rowOff>
    </xdr:from>
    <xdr:to>
      <xdr:col>86</xdr:col>
      <xdr:colOff>25400</xdr:colOff>
      <xdr:row>64</xdr:row>
      <xdr:rowOff>41148</xdr:rowOff>
    </xdr:to>
    <xdr:cxnSp macro="">
      <xdr:nvCxnSpPr>
        <xdr:cNvPr id="613" name="直線コネクタ 612">
          <a:extLst>
            <a:ext uri="{FF2B5EF4-FFF2-40B4-BE49-F238E27FC236}">
              <a16:creationId xmlns:a16="http://schemas.microsoft.com/office/drawing/2014/main" id="{A2AB720C-A574-41A3-A5C6-3A0AF2471AA6}"/>
            </a:ext>
          </a:extLst>
        </xdr:cNvPr>
        <xdr:cNvCxnSpPr/>
      </xdr:nvCxnSpPr>
      <xdr:spPr>
        <a:xfrm>
          <a:off x="14611350" y="1040434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104411</xdr:rowOff>
    </xdr:from>
    <xdr:ext cx="405111" cy="259045"/>
    <xdr:sp macro="" textlink="">
      <xdr:nvSpPr>
        <xdr:cNvPr id="614" name="【学校施設】&#10;有形固定資産減価償却率最大値テキスト">
          <a:extLst>
            <a:ext uri="{FF2B5EF4-FFF2-40B4-BE49-F238E27FC236}">
              <a16:creationId xmlns:a16="http://schemas.microsoft.com/office/drawing/2014/main" id="{E65EF45F-445B-490C-BEB9-82C4CBD419CC}"/>
            </a:ext>
          </a:extLst>
        </xdr:cNvPr>
        <xdr:cNvSpPr txBox="1"/>
      </xdr:nvSpPr>
      <xdr:spPr>
        <a:xfrm>
          <a:off x="14744700" y="88515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157734</xdr:rowOff>
    </xdr:from>
    <xdr:to>
      <xdr:col>86</xdr:col>
      <xdr:colOff>25400</xdr:colOff>
      <xdr:row>55</xdr:row>
      <xdr:rowOff>157734</xdr:rowOff>
    </xdr:to>
    <xdr:cxnSp macro="">
      <xdr:nvCxnSpPr>
        <xdr:cNvPr id="615" name="直線コネクタ 614">
          <a:extLst>
            <a:ext uri="{FF2B5EF4-FFF2-40B4-BE49-F238E27FC236}">
              <a16:creationId xmlns:a16="http://schemas.microsoft.com/office/drawing/2014/main" id="{FEC77985-6712-412A-92E1-1E4784C27DF7}"/>
            </a:ext>
          </a:extLst>
        </xdr:cNvPr>
        <xdr:cNvCxnSpPr/>
      </xdr:nvCxnSpPr>
      <xdr:spPr>
        <a:xfrm>
          <a:off x="14611350" y="90667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109237</xdr:rowOff>
    </xdr:from>
    <xdr:ext cx="405111" cy="259045"/>
    <xdr:sp macro="" textlink="">
      <xdr:nvSpPr>
        <xdr:cNvPr id="616" name="【学校施設】&#10;有形固定資産減価償却率平均値テキスト">
          <a:extLst>
            <a:ext uri="{FF2B5EF4-FFF2-40B4-BE49-F238E27FC236}">
              <a16:creationId xmlns:a16="http://schemas.microsoft.com/office/drawing/2014/main" id="{0BB624B1-97DA-4A75-97C3-FA190B54E39B}"/>
            </a:ext>
          </a:extLst>
        </xdr:cNvPr>
        <xdr:cNvSpPr txBox="1"/>
      </xdr:nvSpPr>
      <xdr:spPr>
        <a:xfrm>
          <a:off x="14744700" y="96596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86360</xdr:rowOff>
    </xdr:from>
    <xdr:to>
      <xdr:col>85</xdr:col>
      <xdr:colOff>177800</xdr:colOff>
      <xdr:row>61</xdr:row>
      <xdr:rowOff>16510</xdr:rowOff>
    </xdr:to>
    <xdr:sp macro="" textlink="">
      <xdr:nvSpPr>
        <xdr:cNvPr id="617" name="フローチャート: 判断 616">
          <a:extLst>
            <a:ext uri="{FF2B5EF4-FFF2-40B4-BE49-F238E27FC236}">
              <a16:creationId xmlns:a16="http://schemas.microsoft.com/office/drawing/2014/main" id="{7E437DD4-7C57-46E1-8B37-BCC30BA83047}"/>
            </a:ext>
          </a:extLst>
        </xdr:cNvPr>
        <xdr:cNvSpPr/>
      </xdr:nvSpPr>
      <xdr:spPr>
        <a:xfrm>
          <a:off x="14649450" y="97986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161798</xdr:rowOff>
    </xdr:from>
    <xdr:to>
      <xdr:col>81</xdr:col>
      <xdr:colOff>101600</xdr:colOff>
      <xdr:row>60</xdr:row>
      <xdr:rowOff>91948</xdr:rowOff>
    </xdr:to>
    <xdr:sp macro="" textlink="">
      <xdr:nvSpPr>
        <xdr:cNvPr id="618" name="フローチャート: 判断 617">
          <a:extLst>
            <a:ext uri="{FF2B5EF4-FFF2-40B4-BE49-F238E27FC236}">
              <a16:creationId xmlns:a16="http://schemas.microsoft.com/office/drawing/2014/main" id="{D1A4733F-5438-49CA-B651-51E12BD48188}"/>
            </a:ext>
          </a:extLst>
        </xdr:cNvPr>
        <xdr:cNvSpPr/>
      </xdr:nvSpPr>
      <xdr:spPr>
        <a:xfrm>
          <a:off x="13887450" y="971854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143510</xdr:rowOff>
    </xdr:from>
    <xdr:to>
      <xdr:col>76</xdr:col>
      <xdr:colOff>165100</xdr:colOff>
      <xdr:row>60</xdr:row>
      <xdr:rowOff>73660</xdr:rowOff>
    </xdr:to>
    <xdr:sp macro="" textlink="">
      <xdr:nvSpPr>
        <xdr:cNvPr id="619" name="フローチャート: 判断 618">
          <a:extLst>
            <a:ext uri="{FF2B5EF4-FFF2-40B4-BE49-F238E27FC236}">
              <a16:creationId xmlns:a16="http://schemas.microsoft.com/office/drawing/2014/main" id="{D8F58E9E-B4DA-4D49-AA46-7476DF747050}"/>
            </a:ext>
          </a:extLst>
        </xdr:cNvPr>
        <xdr:cNvSpPr/>
      </xdr:nvSpPr>
      <xdr:spPr>
        <a:xfrm>
          <a:off x="13096875" y="96939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143510</xdr:rowOff>
    </xdr:from>
    <xdr:to>
      <xdr:col>72</xdr:col>
      <xdr:colOff>38100</xdr:colOff>
      <xdr:row>60</xdr:row>
      <xdr:rowOff>73660</xdr:rowOff>
    </xdr:to>
    <xdr:sp macro="" textlink="">
      <xdr:nvSpPr>
        <xdr:cNvPr id="620" name="フローチャート: 判断 619">
          <a:extLst>
            <a:ext uri="{FF2B5EF4-FFF2-40B4-BE49-F238E27FC236}">
              <a16:creationId xmlns:a16="http://schemas.microsoft.com/office/drawing/2014/main" id="{1818F0E0-B59B-4912-BBE8-17B06B1FA3A9}"/>
            </a:ext>
          </a:extLst>
        </xdr:cNvPr>
        <xdr:cNvSpPr/>
      </xdr:nvSpPr>
      <xdr:spPr>
        <a:xfrm>
          <a:off x="12296775" y="969391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47498</xdr:rowOff>
    </xdr:from>
    <xdr:to>
      <xdr:col>67</xdr:col>
      <xdr:colOff>101600</xdr:colOff>
      <xdr:row>59</xdr:row>
      <xdr:rowOff>149098</xdr:rowOff>
    </xdr:to>
    <xdr:sp macro="" textlink="">
      <xdr:nvSpPr>
        <xdr:cNvPr id="621" name="フローチャート: 判断 620">
          <a:extLst>
            <a:ext uri="{FF2B5EF4-FFF2-40B4-BE49-F238E27FC236}">
              <a16:creationId xmlns:a16="http://schemas.microsoft.com/office/drawing/2014/main" id="{6819FDB1-76EE-4F3F-BAF4-41FA4B2F4085}"/>
            </a:ext>
          </a:extLst>
        </xdr:cNvPr>
        <xdr:cNvSpPr/>
      </xdr:nvSpPr>
      <xdr:spPr>
        <a:xfrm>
          <a:off x="11487150" y="96042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5E123CFF-03FA-4737-87CA-73A15C4A1281}"/>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FD59BC2A-434A-4D6C-98CF-F357CF8FC491}"/>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F36663AE-18B0-4D07-A368-DD424715574A}"/>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A2099215-C824-4852-8CCB-939EB228502A}"/>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BA7053D8-7AF2-43F9-ADDC-747330F6AB02}"/>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100076</xdr:rowOff>
    </xdr:from>
    <xdr:to>
      <xdr:col>85</xdr:col>
      <xdr:colOff>177800</xdr:colOff>
      <xdr:row>61</xdr:row>
      <xdr:rowOff>30226</xdr:rowOff>
    </xdr:to>
    <xdr:sp macro="" textlink="">
      <xdr:nvSpPr>
        <xdr:cNvPr id="627" name="楕円 626">
          <a:extLst>
            <a:ext uri="{FF2B5EF4-FFF2-40B4-BE49-F238E27FC236}">
              <a16:creationId xmlns:a16="http://schemas.microsoft.com/office/drawing/2014/main" id="{D094BDF7-B689-45BE-9163-4F39C777C3A3}"/>
            </a:ext>
          </a:extLst>
        </xdr:cNvPr>
        <xdr:cNvSpPr/>
      </xdr:nvSpPr>
      <xdr:spPr>
        <a:xfrm>
          <a:off x="14649450" y="981875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78503</xdr:rowOff>
    </xdr:from>
    <xdr:ext cx="405111" cy="259045"/>
    <xdr:sp macro="" textlink="">
      <xdr:nvSpPr>
        <xdr:cNvPr id="628" name="【学校施設】&#10;有形固定資産減価償却率該当値テキスト">
          <a:extLst>
            <a:ext uri="{FF2B5EF4-FFF2-40B4-BE49-F238E27FC236}">
              <a16:creationId xmlns:a16="http://schemas.microsoft.com/office/drawing/2014/main" id="{FD354AC9-B358-41AB-BE1A-BE82AE4394A1}"/>
            </a:ext>
          </a:extLst>
        </xdr:cNvPr>
        <xdr:cNvSpPr txBox="1"/>
      </xdr:nvSpPr>
      <xdr:spPr>
        <a:xfrm>
          <a:off x="14744700" y="97940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36068</xdr:rowOff>
    </xdr:from>
    <xdr:to>
      <xdr:col>81</xdr:col>
      <xdr:colOff>101600</xdr:colOff>
      <xdr:row>60</xdr:row>
      <xdr:rowOff>137668</xdr:rowOff>
    </xdr:to>
    <xdr:sp macro="" textlink="">
      <xdr:nvSpPr>
        <xdr:cNvPr id="629" name="楕円 628">
          <a:extLst>
            <a:ext uri="{FF2B5EF4-FFF2-40B4-BE49-F238E27FC236}">
              <a16:creationId xmlns:a16="http://schemas.microsoft.com/office/drawing/2014/main" id="{4BB4365E-2F97-4BB8-B593-9D7180D888E9}"/>
            </a:ext>
          </a:extLst>
        </xdr:cNvPr>
        <xdr:cNvSpPr/>
      </xdr:nvSpPr>
      <xdr:spPr>
        <a:xfrm>
          <a:off x="13887450" y="975156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86868</xdr:rowOff>
    </xdr:from>
    <xdr:to>
      <xdr:col>85</xdr:col>
      <xdr:colOff>127000</xdr:colOff>
      <xdr:row>60</xdr:row>
      <xdr:rowOff>150876</xdr:rowOff>
    </xdr:to>
    <xdr:cxnSp macro="">
      <xdr:nvCxnSpPr>
        <xdr:cNvPr id="630" name="直線コネクタ 629">
          <a:extLst>
            <a:ext uri="{FF2B5EF4-FFF2-40B4-BE49-F238E27FC236}">
              <a16:creationId xmlns:a16="http://schemas.microsoft.com/office/drawing/2014/main" id="{36EEEB87-7806-44E8-B60F-BEFAAB2575D1}"/>
            </a:ext>
          </a:extLst>
        </xdr:cNvPr>
        <xdr:cNvCxnSpPr/>
      </xdr:nvCxnSpPr>
      <xdr:spPr>
        <a:xfrm>
          <a:off x="13935075" y="9799193"/>
          <a:ext cx="762000" cy="671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17780</xdr:rowOff>
    </xdr:from>
    <xdr:to>
      <xdr:col>76</xdr:col>
      <xdr:colOff>165100</xdr:colOff>
      <xdr:row>60</xdr:row>
      <xdr:rowOff>119380</xdr:rowOff>
    </xdr:to>
    <xdr:sp macro="" textlink="">
      <xdr:nvSpPr>
        <xdr:cNvPr id="631" name="楕円 630">
          <a:extLst>
            <a:ext uri="{FF2B5EF4-FFF2-40B4-BE49-F238E27FC236}">
              <a16:creationId xmlns:a16="http://schemas.microsoft.com/office/drawing/2014/main" id="{0B16639B-17C0-4F44-A935-CB5AF91F9407}"/>
            </a:ext>
          </a:extLst>
        </xdr:cNvPr>
        <xdr:cNvSpPr/>
      </xdr:nvSpPr>
      <xdr:spPr>
        <a:xfrm>
          <a:off x="13096875" y="973328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68580</xdr:rowOff>
    </xdr:from>
    <xdr:to>
      <xdr:col>81</xdr:col>
      <xdr:colOff>50800</xdr:colOff>
      <xdr:row>60</xdr:row>
      <xdr:rowOff>86868</xdr:rowOff>
    </xdr:to>
    <xdr:cxnSp macro="">
      <xdr:nvCxnSpPr>
        <xdr:cNvPr id="632" name="直線コネクタ 631">
          <a:extLst>
            <a:ext uri="{FF2B5EF4-FFF2-40B4-BE49-F238E27FC236}">
              <a16:creationId xmlns:a16="http://schemas.microsoft.com/office/drawing/2014/main" id="{81E00E2A-3C26-4757-B2D6-A511DB0C71F8}"/>
            </a:ext>
          </a:extLst>
        </xdr:cNvPr>
        <xdr:cNvCxnSpPr/>
      </xdr:nvCxnSpPr>
      <xdr:spPr>
        <a:xfrm>
          <a:off x="13144500" y="9780905"/>
          <a:ext cx="790575"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136652</xdr:rowOff>
    </xdr:from>
    <xdr:to>
      <xdr:col>72</xdr:col>
      <xdr:colOff>38100</xdr:colOff>
      <xdr:row>61</xdr:row>
      <xdr:rowOff>66802</xdr:rowOff>
    </xdr:to>
    <xdr:sp macro="" textlink="">
      <xdr:nvSpPr>
        <xdr:cNvPr id="633" name="楕円 632">
          <a:extLst>
            <a:ext uri="{FF2B5EF4-FFF2-40B4-BE49-F238E27FC236}">
              <a16:creationId xmlns:a16="http://schemas.microsoft.com/office/drawing/2014/main" id="{944221A5-71DE-4668-9442-0C84D8F5A64B}"/>
            </a:ext>
          </a:extLst>
        </xdr:cNvPr>
        <xdr:cNvSpPr/>
      </xdr:nvSpPr>
      <xdr:spPr>
        <a:xfrm>
          <a:off x="12296775" y="985532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68580</xdr:rowOff>
    </xdr:from>
    <xdr:to>
      <xdr:col>76</xdr:col>
      <xdr:colOff>114300</xdr:colOff>
      <xdr:row>61</xdr:row>
      <xdr:rowOff>16002</xdr:rowOff>
    </xdr:to>
    <xdr:cxnSp macro="">
      <xdr:nvCxnSpPr>
        <xdr:cNvPr id="634" name="直線コネクタ 633">
          <a:extLst>
            <a:ext uri="{FF2B5EF4-FFF2-40B4-BE49-F238E27FC236}">
              <a16:creationId xmlns:a16="http://schemas.microsoft.com/office/drawing/2014/main" id="{43A493CC-7422-4C4F-AA60-A971628FDB04}"/>
            </a:ext>
          </a:extLst>
        </xdr:cNvPr>
        <xdr:cNvCxnSpPr/>
      </xdr:nvCxnSpPr>
      <xdr:spPr>
        <a:xfrm flipV="1">
          <a:off x="12344400" y="9780905"/>
          <a:ext cx="800100" cy="112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60</xdr:row>
      <xdr:rowOff>118364</xdr:rowOff>
    </xdr:from>
    <xdr:to>
      <xdr:col>67</xdr:col>
      <xdr:colOff>101600</xdr:colOff>
      <xdr:row>61</xdr:row>
      <xdr:rowOff>48514</xdr:rowOff>
    </xdr:to>
    <xdr:sp macro="" textlink="">
      <xdr:nvSpPr>
        <xdr:cNvPr id="635" name="楕円 634">
          <a:extLst>
            <a:ext uri="{FF2B5EF4-FFF2-40B4-BE49-F238E27FC236}">
              <a16:creationId xmlns:a16="http://schemas.microsoft.com/office/drawing/2014/main" id="{6F4CAF7D-A456-4481-B405-19FD6507C54A}"/>
            </a:ext>
          </a:extLst>
        </xdr:cNvPr>
        <xdr:cNvSpPr/>
      </xdr:nvSpPr>
      <xdr:spPr>
        <a:xfrm>
          <a:off x="11487150" y="983703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169164</xdr:rowOff>
    </xdr:from>
    <xdr:to>
      <xdr:col>71</xdr:col>
      <xdr:colOff>177800</xdr:colOff>
      <xdr:row>61</xdr:row>
      <xdr:rowOff>16002</xdr:rowOff>
    </xdr:to>
    <xdr:cxnSp macro="">
      <xdr:nvCxnSpPr>
        <xdr:cNvPr id="636" name="直線コネクタ 635">
          <a:extLst>
            <a:ext uri="{FF2B5EF4-FFF2-40B4-BE49-F238E27FC236}">
              <a16:creationId xmlns:a16="http://schemas.microsoft.com/office/drawing/2014/main" id="{EA2D26FD-594D-4581-9BBB-DE8FB1B88452}"/>
            </a:ext>
          </a:extLst>
        </xdr:cNvPr>
        <xdr:cNvCxnSpPr/>
      </xdr:nvCxnSpPr>
      <xdr:spPr>
        <a:xfrm>
          <a:off x="11534775" y="9875139"/>
          <a:ext cx="809625"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108475</xdr:rowOff>
    </xdr:from>
    <xdr:ext cx="405111" cy="259045"/>
    <xdr:sp macro="" textlink="">
      <xdr:nvSpPr>
        <xdr:cNvPr id="637" name="n_1aveValue【学校施設】&#10;有形固定資産減価償却率">
          <a:extLst>
            <a:ext uri="{FF2B5EF4-FFF2-40B4-BE49-F238E27FC236}">
              <a16:creationId xmlns:a16="http://schemas.microsoft.com/office/drawing/2014/main" id="{ECC3E5C3-02B0-4904-8A36-95F4F6853402}"/>
            </a:ext>
          </a:extLst>
        </xdr:cNvPr>
        <xdr:cNvSpPr txBox="1"/>
      </xdr:nvSpPr>
      <xdr:spPr>
        <a:xfrm>
          <a:off x="13745219" y="94969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90187</xdr:rowOff>
    </xdr:from>
    <xdr:ext cx="405111" cy="259045"/>
    <xdr:sp macro="" textlink="">
      <xdr:nvSpPr>
        <xdr:cNvPr id="638" name="n_2aveValue【学校施設】&#10;有形固定資産減価償却率">
          <a:extLst>
            <a:ext uri="{FF2B5EF4-FFF2-40B4-BE49-F238E27FC236}">
              <a16:creationId xmlns:a16="http://schemas.microsoft.com/office/drawing/2014/main" id="{177E0249-10F2-462A-ADB0-1A6332C6E748}"/>
            </a:ext>
          </a:extLst>
        </xdr:cNvPr>
        <xdr:cNvSpPr txBox="1"/>
      </xdr:nvSpPr>
      <xdr:spPr>
        <a:xfrm>
          <a:off x="12964169" y="9478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90187</xdr:rowOff>
    </xdr:from>
    <xdr:ext cx="405111" cy="259045"/>
    <xdr:sp macro="" textlink="">
      <xdr:nvSpPr>
        <xdr:cNvPr id="639" name="n_3aveValue【学校施設】&#10;有形固定資産減価償却率">
          <a:extLst>
            <a:ext uri="{FF2B5EF4-FFF2-40B4-BE49-F238E27FC236}">
              <a16:creationId xmlns:a16="http://schemas.microsoft.com/office/drawing/2014/main" id="{C002C2CE-F4B9-44FE-B665-FBBC59E4BE80}"/>
            </a:ext>
          </a:extLst>
        </xdr:cNvPr>
        <xdr:cNvSpPr txBox="1"/>
      </xdr:nvSpPr>
      <xdr:spPr>
        <a:xfrm>
          <a:off x="12164069" y="9478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165625</xdr:rowOff>
    </xdr:from>
    <xdr:ext cx="405111" cy="259045"/>
    <xdr:sp macro="" textlink="">
      <xdr:nvSpPr>
        <xdr:cNvPr id="640" name="n_4aveValue【学校施設】&#10;有形固定資産減価償却率">
          <a:extLst>
            <a:ext uri="{FF2B5EF4-FFF2-40B4-BE49-F238E27FC236}">
              <a16:creationId xmlns:a16="http://schemas.microsoft.com/office/drawing/2014/main" id="{952EC9C8-ADBA-4EEF-8837-3A00B683D3B5}"/>
            </a:ext>
          </a:extLst>
        </xdr:cNvPr>
        <xdr:cNvSpPr txBox="1"/>
      </xdr:nvSpPr>
      <xdr:spPr>
        <a:xfrm>
          <a:off x="11354444" y="93921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60</xdr:row>
      <xdr:rowOff>128795</xdr:rowOff>
    </xdr:from>
    <xdr:ext cx="405111" cy="259045"/>
    <xdr:sp macro="" textlink="">
      <xdr:nvSpPr>
        <xdr:cNvPr id="641" name="n_1mainValue【学校施設】&#10;有形固定資産減価償却率">
          <a:extLst>
            <a:ext uri="{FF2B5EF4-FFF2-40B4-BE49-F238E27FC236}">
              <a16:creationId xmlns:a16="http://schemas.microsoft.com/office/drawing/2014/main" id="{2ED957B0-E06C-44C1-BF52-9F394C7867C4}"/>
            </a:ext>
          </a:extLst>
        </xdr:cNvPr>
        <xdr:cNvSpPr txBox="1"/>
      </xdr:nvSpPr>
      <xdr:spPr>
        <a:xfrm>
          <a:off x="13745219" y="98411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110507</xdr:rowOff>
    </xdr:from>
    <xdr:ext cx="405111" cy="259045"/>
    <xdr:sp macro="" textlink="">
      <xdr:nvSpPr>
        <xdr:cNvPr id="642" name="n_2mainValue【学校施設】&#10;有形固定資産減価償却率">
          <a:extLst>
            <a:ext uri="{FF2B5EF4-FFF2-40B4-BE49-F238E27FC236}">
              <a16:creationId xmlns:a16="http://schemas.microsoft.com/office/drawing/2014/main" id="{FEF69F10-15EA-49ED-81A0-88813920EAB8}"/>
            </a:ext>
          </a:extLst>
        </xdr:cNvPr>
        <xdr:cNvSpPr txBox="1"/>
      </xdr:nvSpPr>
      <xdr:spPr>
        <a:xfrm>
          <a:off x="12964169" y="982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57929</xdr:rowOff>
    </xdr:from>
    <xdr:ext cx="405111" cy="259045"/>
    <xdr:sp macro="" textlink="">
      <xdr:nvSpPr>
        <xdr:cNvPr id="643" name="n_3mainValue【学校施設】&#10;有形固定資産減価償却率">
          <a:extLst>
            <a:ext uri="{FF2B5EF4-FFF2-40B4-BE49-F238E27FC236}">
              <a16:creationId xmlns:a16="http://schemas.microsoft.com/office/drawing/2014/main" id="{A862E478-44B8-499A-8462-09E2E4EDA424}"/>
            </a:ext>
          </a:extLst>
        </xdr:cNvPr>
        <xdr:cNvSpPr txBox="1"/>
      </xdr:nvSpPr>
      <xdr:spPr>
        <a:xfrm>
          <a:off x="12164069" y="99353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39641</xdr:rowOff>
    </xdr:from>
    <xdr:ext cx="405111" cy="259045"/>
    <xdr:sp macro="" textlink="">
      <xdr:nvSpPr>
        <xdr:cNvPr id="644" name="n_4mainValue【学校施設】&#10;有形固定資産減価償却率">
          <a:extLst>
            <a:ext uri="{FF2B5EF4-FFF2-40B4-BE49-F238E27FC236}">
              <a16:creationId xmlns:a16="http://schemas.microsoft.com/office/drawing/2014/main" id="{AE3C2E10-C608-4A21-8AEE-49DA822DA3BC}"/>
            </a:ext>
          </a:extLst>
        </xdr:cNvPr>
        <xdr:cNvSpPr txBox="1"/>
      </xdr:nvSpPr>
      <xdr:spPr>
        <a:xfrm>
          <a:off x="11354444" y="9917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5" name="正方形/長方形 644">
          <a:extLst>
            <a:ext uri="{FF2B5EF4-FFF2-40B4-BE49-F238E27FC236}">
              <a16:creationId xmlns:a16="http://schemas.microsoft.com/office/drawing/2014/main" id="{626CB530-4B2E-455F-B40C-9B82CFC82392}"/>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6" name="正方形/長方形 645">
          <a:extLst>
            <a:ext uri="{FF2B5EF4-FFF2-40B4-BE49-F238E27FC236}">
              <a16:creationId xmlns:a16="http://schemas.microsoft.com/office/drawing/2014/main" id="{19B6F470-E20E-4951-AA8C-5FC404B0B19D}"/>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7" name="正方形/長方形 646">
          <a:extLst>
            <a:ext uri="{FF2B5EF4-FFF2-40B4-BE49-F238E27FC236}">
              <a16:creationId xmlns:a16="http://schemas.microsoft.com/office/drawing/2014/main" id="{18F73061-9C4C-4AAA-8BBA-472F6D4289F2}"/>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8" name="正方形/長方形 647">
          <a:extLst>
            <a:ext uri="{FF2B5EF4-FFF2-40B4-BE49-F238E27FC236}">
              <a16:creationId xmlns:a16="http://schemas.microsoft.com/office/drawing/2014/main" id="{25DD6CED-8607-4D98-A341-3BD346368CD7}"/>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9" name="正方形/長方形 648">
          <a:extLst>
            <a:ext uri="{FF2B5EF4-FFF2-40B4-BE49-F238E27FC236}">
              <a16:creationId xmlns:a16="http://schemas.microsoft.com/office/drawing/2014/main" id="{AC252B2F-B87A-467B-A66E-8FDC854DDD40}"/>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0" name="正方形/長方形 649">
          <a:extLst>
            <a:ext uri="{FF2B5EF4-FFF2-40B4-BE49-F238E27FC236}">
              <a16:creationId xmlns:a16="http://schemas.microsoft.com/office/drawing/2014/main" id="{7168049B-3D21-4465-B162-4F2903707AE7}"/>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1" name="テキスト ボックス 650">
          <a:extLst>
            <a:ext uri="{FF2B5EF4-FFF2-40B4-BE49-F238E27FC236}">
              <a16:creationId xmlns:a16="http://schemas.microsoft.com/office/drawing/2014/main" id="{0333826C-2B85-4851-919F-AB6B5284F762}"/>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2" name="直線コネクタ 651">
          <a:extLst>
            <a:ext uri="{FF2B5EF4-FFF2-40B4-BE49-F238E27FC236}">
              <a16:creationId xmlns:a16="http://schemas.microsoft.com/office/drawing/2014/main" id="{4FE4A402-72A1-48C2-A83C-EFF4CE344688}"/>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3" name="テキスト ボックス 652">
          <a:extLst>
            <a:ext uri="{FF2B5EF4-FFF2-40B4-BE49-F238E27FC236}">
              <a16:creationId xmlns:a16="http://schemas.microsoft.com/office/drawing/2014/main" id="{C4B9C40D-5861-4FC3-8304-F0BFE50E83B0}"/>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654" name="直線コネクタ 653">
          <a:extLst>
            <a:ext uri="{FF2B5EF4-FFF2-40B4-BE49-F238E27FC236}">
              <a16:creationId xmlns:a16="http://schemas.microsoft.com/office/drawing/2014/main" id="{56B94C49-CF3E-4785-84E2-BE1312F3E63B}"/>
            </a:ext>
          </a:extLst>
        </xdr:cNvPr>
        <xdr:cNvCxnSpPr/>
      </xdr:nvCxnSpPr>
      <xdr:spPr>
        <a:xfrm>
          <a:off x="164592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655" name="テキスト ボックス 654">
          <a:extLst>
            <a:ext uri="{FF2B5EF4-FFF2-40B4-BE49-F238E27FC236}">
              <a16:creationId xmlns:a16="http://schemas.microsoft.com/office/drawing/2014/main" id="{28952C48-9C8B-4D79-9E5A-0BF7E5F1ABDC}"/>
            </a:ext>
          </a:extLst>
        </xdr:cNvPr>
        <xdr:cNvSpPr txBox="1"/>
      </xdr:nvSpPr>
      <xdr:spPr>
        <a:xfrm>
          <a:off x="16052346"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656" name="直線コネクタ 655">
          <a:extLst>
            <a:ext uri="{FF2B5EF4-FFF2-40B4-BE49-F238E27FC236}">
              <a16:creationId xmlns:a16="http://schemas.microsoft.com/office/drawing/2014/main" id="{7ADD10B4-9362-4B4A-B2D0-878FDF7F242F}"/>
            </a:ext>
          </a:extLst>
        </xdr:cNvPr>
        <xdr:cNvCxnSpPr/>
      </xdr:nvCxnSpPr>
      <xdr:spPr>
        <a:xfrm>
          <a:off x="164592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657" name="テキスト ボックス 656">
          <a:extLst>
            <a:ext uri="{FF2B5EF4-FFF2-40B4-BE49-F238E27FC236}">
              <a16:creationId xmlns:a16="http://schemas.microsoft.com/office/drawing/2014/main" id="{5909989D-2DE2-40FA-953B-A4E6DF1D703E}"/>
            </a:ext>
          </a:extLst>
        </xdr:cNvPr>
        <xdr:cNvSpPr txBox="1"/>
      </xdr:nvSpPr>
      <xdr:spPr>
        <a:xfrm>
          <a:off x="16052346"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658" name="直線コネクタ 657">
          <a:extLst>
            <a:ext uri="{FF2B5EF4-FFF2-40B4-BE49-F238E27FC236}">
              <a16:creationId xmlns:a16="http://schemas.microsoft.com/office/drawing/2014/main" id="{A42045D2-84C9-43B2-8F57-036FB898416A}"/>
            </a:ext>
          </a:extLst>
        </xdr:cNvPr>
        <xdr:cNvCxnSpPr/>
      </xdr:nvCxnSpPr>
      <xdr:spPr>
        <a:xfrm>
          <a:off x="164592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659" name="テキスト ボックス 658">
          <a:extLst>
            <a:ext uri="{FF2B5EF4-FFF2-40B4-BE49-F238E27FC236}">
              <a16:creationId xmlns:a16="http://schemas.microsoft.com/office/drawing/2014/main" id="{B5A8F0BF-8DAF-4908-8E5A-44A6B5B460E9}"/>
            </a:ext>
          </a:extLst>
        </xdr:cNvPr>
        <xdr:cNvSpPr txBox="1"/>
      </xdr:nvSpPr>
      <xdr:spPr>
        <a:xfrm>
          <a:off x="16052346"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660" name="直線コネクタ 659">
          <a:extLst>
            <a:ext uri="{FF2B5EF4-FFF2-40B4-BE49-F238E27FC236}">
              <a16:creationId xmlns:a16="http://schemas.microsoft.com/office/drawing/2014/main" id="{9D9FC5B3-5D10-49FC-BF76-907691CC285F}"/>
            </a:ext>
          </a:extLst>
        </xdr:cNvPr>
        <xdr:cNvCxnSpPr/>
      </xdr:nvCxnSpPr>
      <xdr:spPr>
        <a:xfrm>
          <a:off x="164592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661" name="テキスト ボックス 660">
          <a:extLst>
            <a:ext uri="{FF2B5EF4-FFF2-40B4-BE49-F238E27FC236}">
              <a16:creationId xmlns:a16="http://schemas.microsoft.com/office/drawing/2014/main" id="{888CDDBB-E58A-4223-BF99-4E6820F6E2EE}"/>
            </a:ext>
          </a:extLst>
        </xdr:cNvPr>
        <xdr:cNvSpPr txBox="1"/>
      </xdr:nvSpPr>
      <xdr:spPr>
        <a:xfrm>
          <a:off x="16052346"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2" name="直線コネクタ 661">
          <a:extLst>
            <a:ext uri="{FF2B5EF4-FFF2-40B4-BE49-F238E27FC236}">
              <a16:creationId xmlns:a16="http://schemas.microsoft.com/office/drawing/2014/main" id="{9909EE30-70B3-4AE4-85F2-AF44B5F40F97}"/>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3" name="テキスト ボックス 662">
          <a:extLst>
            <a:ext uri="{FF2B5EF4-FFF2-40B4-BE49-F238E27FC236}">
              <a16:creationId xmlns:a16="http://schemas.microsoft.com/office/drawing/2014/main" id="{D3F23313-2228-47C0-ADF5-1187F3B172A8}"/>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4" name="【学校施設】&#10;一人当たり面積グラフ枠">
          <a:extLst>
            <a:ext uri="{FF2B5EF4-FFF2-40B4-BE49-F238E27FC236}">
              <a16:creationId xmlns:a16="http://schemas.microsoft.com/office/drawing/2014/main" id="{9BD9F67D-B3B2-4BA1-B935-4D6246073AB4}"/>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52578</xdr:rowOff>
    </xdr:from>
    <xdr:to>
      <xdr:col>116</xdr:col>
      <xdr:colOff>62864</xdr:colOff>
      <xdr:row>64</xdr:row>
      <xdr:rowOff>75438</xdr:rowOff>
    </xdr:to>
    <xdr:cxnSp macro="">
      <xdr:nvCxnSpPr>
        <xdr:cNvPr id="665" name="直線コネクタ 664">
          <a:extLst>
            <a:ext uri="{FF2B5EF4-FFF2-40B4-BE49-F238E27FC236}">
              <a16:creationId xmlns:a16="http://schemas.microsoft.com/office/drawing/2014/main" id="{4B627FCF-AAE4-4DD3-A2D3-3278B6201067}"/>
            </a:ext>
          </a:extLst>
        </xdr:cNvPr>
        <xdr:cNvCxnSpPr/>
      </xdr:nvCxnSpPr>
      <xdr:spPr>
        <a:xfrm flipV="1">
          <a:off x="19952970" y="9117203"/>
          <a:ext cx="1269" cy="1321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79265</xdr:rowOff>
    </xdr:from>
    <xdr:ext cx="469744" cy="259045"/>
    <xdr:sp macro="" textlink="">
      <xdr:nvSpPr>
        <xdr:cNvPr id="666" name="【学校施設】&#10;一人当たり面積最小値テキスト">
          <a:extLst>
            <a:ext uri="{FF2B5EF4-FFF2-40B4-BE49-F238E27FC236}">
              <a16:creationId xmlns:a16="http://schemas.microsoft.com/office/drawing/2014/main" id="{E58B8ECA-769F-41E8-92D2-B450AEC25DED}"/>
            </a:ext>
          </a:extLst>
        </xdr:cNvPr>
        <xdr:cNvSpPr txBox="1"/>
      </xdr:nvSpPr>
      <xdr:spPr>
        <a:xfrm>
          <a:off x="20002500" y="104424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75438</xdr:rowOff>
    </xdr:from>
    <xdr:to>
      <xdr:col>116</xdr:col>
      <xdr:colOff>152400</xdr:colOff>
      <xdr:row>64</xdr:row>
      <xdr:rowOff>75438</xdr:rowOff>
    </xdr:to>
    <xdr:cxnSp macro="">
      <xdr:nvCxnSpPr>
        <xdr:cNvPr id="667" name="直線コネクタ 666">
          <a:extLst>
            <a:ext uri="{FF2B5EF4-FFF2-40B4-BE49-F238E27FC236}">
              <a16:creationId xmlns:a16="http://schemas.microsoft.com/office/drawing/2014/main" id="{34AB02E7-3293-425E-A02C-A3A10ECA667E}"/>
            </a:ext>
          </a:extLst>
        </xdr:cNvPr>
        <xdr:cNvCxnSpPr/>
      </xdr:nvCxnSpPr>
      <xdr:spPr>
        <a:xfrm>
          <a:off x="19878675" y="1043863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170705</xdr:rowOff>
    </xdr:from>
    <xdr:ext cx="469744" cy="259045"/>
    <xdr:sp macro="" textlink="">
      <xdr:nvSpPr>
        <xdr:cNvPr id="668" name="【学校施設】&#10;一人当たり面積最大値テキスト">
          <a:extLst>
            <a:ext uri="{FF2B5EF4-FFF2-40B4-BE49-F238E27FC236}">
              <a16:creationId xmlns:a16="http://schemas.microsoft.com/office/drawing/2014/main" id="{17313C23-099D-462E-BD6F-2B25099DFDBF}"/>
            </a:ext>
          </a:extLst>
        </xdr:cNvPr>
        <xdr:cNvSpPr txBox="1"/>
      </xdr:nvSpPr>
      <xdr:spPr>
        <a:xfrm>
          <a:off x="20002500" y="89051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52578</xdr:rowOff>
    </xdr:from>
    <xdr:to>
      <xdr:col>116</xdr:col>
      <xdr:colOff>152400</xdr:colOff>
      <xdr:row>56</xdr:row>
      <xdr:rowOff>52578</xdr:rowOff>
    </xdr:to>
    <xdr:cxnSp macro="">
      <xdr:nvCxnSpPr>
        <xdr:cNvPr id="669" name="直線コネクタ 668">
          <a:extLst>
            <a:ext uri="{FF2B5EF4-FFF2-40B4-BE49-F238E27FC236}">
              <a16:creationId xmlns:a16="http://schemas.microsoft.com/office/drawing/2014/main" id="{10661A34-A18C-4276-B1A0-42007A003483}"/>
            </a:ext>
          </a:extLst>
        </xdr:cNvPr>
        <xdr:cNvCxnSpPr/>
      </xdr:nvCxnSpPr>
      <xdr:spPr>
        <a:xfrm>
          <a:off x="19878675" y="911720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83075</xdr:rowOff>
    </xdr:from>
    <xdr:ext cx="469744" cy="259045"/>
    <xdr:sp macro="" textlink="">
      <xdr:nvSpPr>
        <xdr:cNvPr id="670" name="【学校施設】&#10;一人当たり面積平均値テキスト">
          <a:extLst>
            <a:ext uri="{FF2B5EF4-FFF2-40B4-BE49-F238E27FC236}">
              <a16:creationId xmlns:a16="http://schemas.microsoft.com/office/drawing/2014/main" id="{D8FB5D03-3F9D-4481-A337-019FD0219998}"/>
            </a:ext>
          </a:extLst>
        </xdr:cNvPr>
        <xdr:cNvSpPr txBox="1"/>
      </xdr:nvSpPr>
      <xdr:spPr>
        <a:xfrm>
          <a:off x="20002500" y="996367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104648</xdr:rowOff>
    </xdr:from>
    <xdr:to>
      <xdr:col>116</xdr:col>
      <xdr:colOff>114300</xdr:colOff>
      <xdr:row>62</xdr:row>
      <xdr:rowOff>34798</xdr:rowOff>
    </xdr:to>
    <xdr:sp macro="" textlink="">
      <xdr:nvSpPr>
        <xdr:cNvPr id="671" name="フローチャート: 判断 670">
          <a:extLst>
            <a:ext uri="{FF2B5EF4-FFF2-40B4-BE49-F238E27FC236}">
              <a16:creationId xmlns:a16="http://schemas.microsoft.com/office/drawing/2014/main" id="{D6E47CB3-82D7-40A1-93AE-439D4740A046}"/>
            </a:ext>
          </a:extLst>
        </xdr:cNvPr>
        <xdr:cNvSpPr/>
      </xdr:nvSpPr>
      <xdr:spPr>
        <a:xfrm>
          <a:off x="19897725" y="998524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61214</xdr:rowOff>
    </xdr:from>
    <xdr:to>
      <xdr:col>112</xdr:col>
      <xdr:colOff>38100</xdr:colOff>
      <xdr:row>61</xdr:row>
      <xdr:rowOff>162814</xdr:rowOff>
    </xdr:to>
    <xdr:sp macro="" textlink="">
      <xdr:nvSpPr>
        <xdr:cNvPr id="672" name="フローチャート: 判断 671">
          <a:extLst>
            <a:ext uri="{FF2B5EF4-FFF2-40B4-BE49-F238E27FC236}">
              <a16:creationId xmlns:a16="http://schemas.microsoft.com/office/drawing/2014/main" id="{A2ADD903-9994-4FB3-B41A-A36B93DF1DE7}"/>
            </a:ext>
          </a:extLst>
        </xdr:cNvPr>
        <xdr:cNvSpPr/>
      </xdr:nvSpPr>
      <xdr:spPr>
        <a:xfrm>
          <a:off x="19154775" y="9941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15494</xdr:rowOff>
    </xdr:from>
    <xdr:to>
      <xdr:col>107</xdr:col>
      <xdr:colOff>101600</xdr:colOff>
      <xdr:row>61</xdr:row>
      <xdr:rowOff>117094</xdr:rowOff>
    </xdr:to>
    <xdr:sp macro="" textlink="">
      <xdr:nvSpPr>
        <xdr:cNvPr id="673" name="フローチャート: 判断 672">
          <a:extLst>
            <a:ext uri="{FF2B5EF4-FFF2-40B4-BE49-F238E27FC236}">
              <a16:creationId xmlns:a16="http://schemas.microsoft.com/office/drawing/2014/main" id="{1948FDBC-5B99-4058-A21E-02B1F0628067}"/>
            </a:ext>
          </a:extLst>
        </xdr:cNvPr>
        <xdr:cNvSpPr/>
      </xdr:nvSpPr>
      <xdr:spPr>
        <a:xfrm>
          <a:off x="18345150" y="988974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90932</xdr:rowOff>
    </xdr:from>
    <xdr:to>
      <xdr:col>102</xdr:col>
      <xdr:colOff>165100</xdr:colOff>
      <xdr:row>62</xdr:row>
      <xdr:rowOff>21082</xdr:rowOff>
    </xdr:to>
    <xdr:sp macro="" textlink="">
      <xdr:nvSpPr>
        <xdr:cNvPr id="674" name="フローチャート: 判断 673">
          <a:extLst>
            <a:ext uri="{FF2B5EF4-FFF2-40B4-BE49-F238E27FC236}">
              <a16:creationId xmlns:a16="http://schemas.microsoft.com/office/drawing/2014/main" id="{FDC18D69-9C5E-4C78-886B-69916FF83E5B}"/>
            </a:ext>
          </a:extLst>
        </xdr:cNvPr>
        <xdr:cNvSpPr/>
      </xdr:nvSpPr>
      <xdr:spPr>
        <a:xfrm>
          <a:off x="17554575" y="99651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104648</xdr:rowOff>
    </xdr:from>
    <xdr:to>
      <xdr:col>98</xdr:col>
      <xdr:colOff>38100</xdr:colOff>
      <xdr:row>62</xdr:row>
      <xdr:rowOff>34798</xdr:rowOff>
    </xdr:to>
    <xdr:sp macro="" textlink="">
      <xdr:nvSpPr>
        <xdr:cNvPr id="675" name="フローチャート: 判断 674">
          <a:extLst>
            <a:ext uri="{FF2B5EF4-FFF2-40B4-BE49-F238E27FC236}">
              <a16:creationId xmlns:a16="http://schemas.microsoft.com/office/drawing/2014/main" id="{6D856AA4-C815-4A5B-B1DA-C899CA1BDE8E}"/>
            </a:ext>
          </a:extLst>
        </xdr:cNvPr>
        <xdr:cNvSpPr/>
      </xdr:nvSpPr>
      <xdr:spPr>
        <a:xfrm>
          <a:off x="16754475" y="998524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1A83EC1F-F731-42CA-8D70-44504F448C88}"/>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C0629D75-7E38-41DB-AE48-FD10B83E440D}"/>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BB510BB1-320D-4B16-A879-B511572592A0}"/>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87253E27-FFCB-4D9A-8CE8-714DBDB00075}"/>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2E2D843F-38B9-43C2-ADC0-BD7155A0D15B}"/>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56642</xdr:rowOff>
    </xdr:from>
    <xdr:to>
      <xdr:col>116</xdr:col>
      <xdr:colOff>114300</xdr:colOff>
      <xdr:row>59</xdr:row>
      <xdr:rowOff>158242</xdr:rowOff>
    </xdr:to>
    <xdr:sp macro="" textlink="">
      <xdr:nvSpPr>
        <xdr:cNvPr id="681" name="楕円 680">
          <a:extLst>
            <a:ext uri="{FF2B5EF4-FFF2-40B4-BE49-F238E27FC236}">
              <a16:creationId xmlns:a16="http://schemas.microsoft.com/office/drawing/2014/main" id="{E605CD85-FFB4-4117-A121-73F39A04E70F}"/>
            </a:ext>
          </a:extLst>
        </xdr:cNvPr>
        <xdr:cNvSpPr/>
      </xdr:nvSpPr>
      <xdr:spPr>
        <a:xfrm>
          <a:off x="19897725" y="961021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79519</xdr:rowOff>
    </xdr:from>
    <xdr:ext cx="469744" cy="259045"/>
    <xdr:sp macro="" textlink="">
      <xdr:nvSpPr>
        <xdr:cNvPr id="682" name="【学校施設】&#10;一人当たり面積該当値テキスト">
          <a:extLst>
            <a:ext uri="{FF2B5EF4-FFF2-40B4-BE49-F238E27FC236}">
              <a16:creationId xmlns:a16="http://schemas.microsoft.com/office/drawing/2014/main" id="{57065FB4-D75B-4048-8EB6-47FCDC39669C}"/>
            </a:ext>
          </a:extLst>
        </xdr:cNvPr>
        <xdr:cNvSpPr txBox="1"/>
      </xdr:nvSpPr>
      <xdr:spPr>
        <a:xfrm>
          <a:off x="20002500" y="94743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68072</xdr:rowOff>
    </xdr:from>
    <xdr:to>
      <xdr:col>112</xdr:col>
      <xdr:colOff>38100</xdr:colOff>
      <xdr:row>59</xdr:row>
      <xdr:rowOff>169672</xdr:rowOff>
    </xdr:to>
    <xdr:sp macro="" textlink="">
      <xdr:nvSpPr>
        <xdr:cNvPr id="683" name="楕円 682">
          <a:extLst>
            <a:ext uri="{FF2B5EF4-FFF2-40B4-BE49-F238E27FC236}">
              <a16:creationId xmlns:a16="http://schemas.microsoft.com/office/drawing/2014/main" id="{53C3FFAA-1F81-4D2D-B99E-A0D301000715}"/>
            </a:ext>
          </a:extLst>
        </xdr:cNvPr>
        <xdr:cNvSpPr/>
      </xdr:nvSpPr>
      <xdr:spPr>
        <a:xfrm>
          <a:off x="19154775" y="961847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59</xdr:row>
      <xdr:rowOff>107442</xdr:rowOff>
    </xdr:from>
    <xdr:to>
      <xdr:col>116</xdr:col>
      <xdr:colOff>63500</xdr:colOff>
      <xdr:row>59</xdr:row>
      <xdr:rowOff>118872</xdr:rowOff>
    </xdr:to>
    <xdr:cxnSp macro="">
      <xdr:nvCxnSpPr>
        <xdr:cNvPr id="684" name="直線コネクタ 683">
          <a:extLst>
            <a:ext uri="{FF2B5EF4-FFF2-40B4-BE49-F238E27FC236}">
              <a16:creationId xmlns:a16="http://schemas.microsoft.com/office/drawing/2014/main" id="{86909C3A-5556-42F4-AF1C-01DD91A2566B}"/>
            </a:ext>
          </a:extLst>
        </xdr:cNvPr>
        <xdr:cNvCxnSpPr/>
      </xdr:nvCxnSpPr>
      <xdr:spPr>
        <a:xfrm flipV="1">
          <a:off x="19202400" y="9657842"/>
          <a:ext cx="752475" cy="17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59</xdr:row>
      <xdr:rowOff>88646</xdr:rowOff>
    </xdr:from>
    <xdr:to>
      <xdr:col>107</xdr:col>
      <xdr:colOff>101600</xdr:colOff>
      <xdr:row>60</xdr:row>
      <xdr:rowOff>18796</xdr:rowOff>
    </xdr:to>
    <xdr:sp macro="" textlink="">
      <xdr:nvSpPr>
        <xdr:cNvPr id="685" name="楕円 684">
          <a:extLst>
            <a:ext uri="{FF2B5EF4-FFF2-40B4-BE49-F238E27FC236}">
              <a16:creationId xmlns:a16="http://schemas.microsoft.com/office/drawing/2014/main" id="{BB8AC966-34A0-41EC-8540-C43F19B2E53E}"/>
            </a:ext>
          </a:extLst>
        </xdr:cNvPr>
        <xdr:cNvSpPr/>
      </xdr:nvSpPr>
      <xdr:spPr>
        <a:xfrm>
          <a:off x="18345150" y="963904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118872</xdr:rowOff>
    </xdr:from>
    <xdr:to>
      <xdr:col>111</xdr:col>
      <xdr:colOff>177800</xdr:colOff>
      <xdr:row>59</xdr:row>
      <xdr:rowOff>139446</xdr:rowOff>
    </xdr:to>
    <xdr:cxnSp macro="">
      <xdr:nvCxnSpPr>
        <xdr:cNvPr id="686" name="直線コネクタ 685">
          <a:extLst>
            <a:ext uri="{FF2B5EF4-FFF2-40B4-BE49-F238E27FC236}">
              <a16:creationId xmlns:a16="http://schemas.microsoft.com/office/drawing/2014/main" id="{813B2245-A43E-440D-8119-5E7FA3B574C2}"/>
            </a:ext>
          </a:extLst>
        </xdr:cNvPr>
        <xdr:cNvCxnSpPr/>
      </xdr:nvCxnSpPr>
      <xdr:spPr>
        <a:xfrm flipV="1">
          <a:off x="18392775" y="9675622"/>
          <a:ext cx="809625" cy="20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59</xdr:row>
      <xdr:rowOff>143510</xdr:rowOff>
    </xdr:from>
    <xdr:to>
      <xdr:col>102</xdr:col>
      <xdr:colOff>165100</xdr:colOff>
      <xdr:row>60</xdr:row>
      <xdr:rowOff>73660</xdr:rowOff>
    </xdr:to>
    <xdr:sp macro="" textlink="">
      <xdr:nvSpPr>
        <xdr:cNvPr id="687" name="楕円 686">
          <a:extLst>
            <a:ext uri="{FF2B5EF4-FFF2-40B4-BE49-F238E27FC236}">
              <a16:creationId xmlns:a16="http://schemas.microsoft.com/office/drawing/2014/main" id="{26C36C81-4F1F-482E-8DB5-95BBF42EB81C}"/>
            </a:ext>
          </a:extLst>
        </xdr:cNvPr>
        <xdr:cNvSpPr/>
      </xdr:nvSpPr>
      <xdr:spPr>
        <a:xfrm>
          <a:off x="17554575" y="96939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59</xdr:row>
      <xdr:rowOff>139446</xdr:rowOff>
    </xdr:from>
    <xdr:to>
      <xdr:col>107</xdr:col>
      <xdr:colOff>50800</xdr:colOff>
      <xdr:row>60</xdr:row>
      <xdr:rowOff>22860</xdr:rowOff>
    </xdr:to>
    <xdr:cxnSp macro="">
      <xdr:nvCxnSpPr>
        <xdr:cNvPr id="688" name="直線コネクタ 687">
          <a:extLst>
            <a:ext uri="{FF2B5EF4-FFF2-40B4-BE49-F238E27FC236}">
              <a16:creationId xmlns:a16="http://schemas.microsoft.com/office/drawing/2014/main" id="{538E1E22-A755-49AA-A9D7-4B1D02389A88}"/>
            </a:ext>
          </a:extLst>
        </xdr:cNvPr>
        <xdr:cNvCxnSpPr/>
      </xdr:nvCxnSpPr>
      <xdr:spPr>
        <a:xfrm flipV="1">
          <a:off x="17602200" y="9696196"/>
          <a:ext cx="790575" cy="453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141224</xdr:rowOff>
    </xdr:from>
    <xdr:to>
      <xdr:col>98</xdr:col>
      <xdr:colOff>38100</xdr:colOff>
      <xdr:row>60</xdr:row>
      <xdr:rowOff>71374</xdr:rowOff>
    </xdr:to>
    <xdr:sp macro="" textlink="">
      <xdr:nvSpPr>
        <xdr:cNvPr id="689" name="楕円 688">
          <a:extLst>
            <a:ext uri="{FF2B5EF4-FFF2-40B4-BE49-F238E27FC236}">
              <a16:creationId xmlns:a16="http://schemas.microsoft.com/office/drawing/2014/main" id="{6773FB66-422D-48A6-AE6D-4BF082234830}"/>
            </a:ext>
          </a:extLst>
        </xdr:cNvPr>
        <xdr:cNvSpPr/>
      </xdr:nvSpPr>
      <xdr:spPr>
        <a:xfrm>
          <a:off x="16754475" y="969797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60</xdr:row>
      <xdr:rowOff>20574</xdr:rowOff>
    </xdr:from>
    <xdr:to>
      <xdr:col>102</xdr:col>
      <xdr:colOff>114300</xdr:colOff>
      <xdr:row>60</xdr:row>
      <xdr:rowOff>22860</xdr:rowOff>
    </xdr:to>
    <xdr:cxnSp macro="">
      <xdr:nvCxnSpPr>
        <xdr:cNvPr id="690" name="直線コネクタ 689">
          <a:extLst>
            <a:ext uri="{FF2B5EF4-FFF2-40B4-BE49-F238E27FC236}">
              <a16:creationId xmlns:a16="http://schemas.microsoft.com/office/drawing/2014/main" id="{4A6B4224-2491-4D2A-A80F-848B1B6283D9}"/>
            </a:ext>
          </a:extLst>
        </xdr:cNvPr>
        <xdr:cNvCxnSpPr/>
      </xdr:nvCxnSpPr>
      <xdr:spPr>
        <a:xfrm>
          <a:off x="16802100" y="9736074"/>
          <a:ext cx="800100" cy="5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153941</xdr:rowOff>
    </xdr:from>
    <xdr:ext cx="469744" cy="259045"/>
    <xdr:sp macro="" textlink="">
      <xdr:nvSpPr>
        <xdr:cNvPr id="691" name="n_1aveValue【学校施設】&#10;一人当たり面積">
          <a:extLst>
            <a:ext uri="{FF2B5EF4-FFF2-40B4-BE49-F238E27FC236}">
              <a16:creationId xmlns:a16="http://schemas.microsoft.com/office/drawing/2014/main" id="{1DFAB53A-56B0-490C-84E6-A5EB8F9860BD}"/>
            </a:ext>
          </a:extLst>
        </xdr:cNvPr>
        <xdr:cNvSpPr txBox="1"/>
      </xdr:nvSpPr>
      <xdr:spPr>
        <a:xfrm>
          <a:off x="18983402" y="100313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108221</xdr:rowOff>
    </xdr:from>
    <xdr:ext cx="469744" cy="259045"/>
    <xdr:sp macro="" textlink="">
      <xdr:nvSpPr>
        <xdr:cNvPr id="692" name="n_2aveValue【学校施設】&#10;一人当たり面積">
          <a:extLst>
            <a:ext uri="{FF2B5EF4-FFF2-40B4-BE49-F238E27FC236}">
              <a16:creationId xmlns:a16="http://schemas.microsoft.com/office/drawing/2014/main" id="{5410DFEC-22A4-423F-B892-8ABB179FA6AC}"/>
            </a:ext>
          </a:extLst>
        </xdr:cNvPr>
        <xdr:cNvSpPr txBox="1"/>
      </xdr:nvSpPr>
      <xdr:spPr>
        <a:xfrm>
          <a:off x="18183302" y="99824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12209</xdr:rowOff>
    </xdr:from>
    <xdr:ext cx="469744" cy="259045"/>
    <xdr:sp macro="" textlink="">
      <xdr:nvSpPr>
        <xdr:cNvPr id="693" name="n_3aveValue【学校施設】&#10;一人当たり面積">
          <a:extLst>
            <a:ext uri="{FF2B5EF4-FFF2-40B4-BE49-F238E27FC236}">
              <a16:creationId xmlns:a16="http://schemas.microsoft.com/office/drawing/2014/main" id="{806B0AD5-D1C9-4DDF-86EC-DE5D56D7E3FC}"/>
            </a:ext>
          </a:extLst>
        </xdr:cNvPr>
        <xdr:cNvSpPr txBox="1"/>
      </xdr:nvSpPr>
      <xdr:spPr>
        <a:xfrm>
          <a:off x="17383202" y="10048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25925</xdr:rowOff>
    </xdr:from>
    <xdr:ext cx="469744" cy="259045"/>
    <xdr:sp macro="" textlink="">
      <xdr:nvSpPr>
        <xdr:cNvPr id="694" name="n_4aveValue【学校施設】&#10;一人当たり面積">
          <a:extLst>
            <a:ext uri="{FF2B5EF4-FFF2-40B4-BE49-F238E27FC236}">
              <a16:creationId xmlns:a16="http://schemas.microsoft.com/office/drawing/2014/main" id="{295A9DD8-8BAB-401F-93F9-C8C27B9A2296}"/>
            </a:ext>
          </a:extLst>
        </xdr:cNvPr>
        <xdr:cNvSpPr txBox="1"/>
      </xdr:nvSpPr>
      <xdr:spPr>
        <a:xfrm>
          <a:off x="16592627" y="100684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58</xdr:row>
      <xdr:rowOff>14749</xdr:rowOff>
    </xdr:from>
    <xdr:ext cx="469744" cy="259045"/>
    <xdr:sp macro="" textlink="">
      <xdr:nvSpPr>
        <xdr:cNvPr id="695" name="n_1mainValue【学校施設】&#10;一人当たり面積">
          <a:extLst>
            <a:ext uri="{FF2B5EF4-FFF2-40B4-BE49-F238E27FC236}">
              <a16:creationId xmlns:a16="http://schemas.microsoft.com/office/drawing/2014/main" id="{F0108CF6-1E87-4834-92AC-52EFB9CB28F0}"/>
            </a:ext>
          </a:extLst>
        </xdr:cNvPr>
        <xdr:cNvSpPr txBox="1"/>
      </xdr:nvSpPr>
      <xdr:spPr>
        <a:xfrm>
          <a:off x="18983402" y="94032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35323</xdr:rowOff>
    </xdr:from>
    <xdr:ext cx="469744" cy="259045"/>
    <xdr:sp macro="" textlink="">
      <xdr:nvSpPr>
        <xdr:cNvPr id="696" name="n_2mainValue【学校施設】&#10;一人当たり面積">
          <a:extLst>
            <a:ext uri="{FF2B5EF4-FFF2-40B4-BE49-F238E27FC236}">
              <a16:creationId xmlns:a16="http://schemas.microsoft.com/office/drawing/2014/main" id="{F02B5EED-B59E-48C4-AD07-C2492AB0D53B}"/>
            </a:ext>
          </a:extLst>
        </xdr:cNvPr>
        <xdr:cNvSpPr txBox="1"/>
      </xdr:nvSpPr>
      <xdr:spPr>
        <a:xfrm>
          <a:off x="18183302" y="94269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90187</xdr:rowOff>
    </xdr:from>
    <xdr:ext cx="469744" cy="259045"/>
    <xdr:sp macro="" textlink="">
      <xdr:nvSpPr>
        <xdr:cNvPr id="697" name="n_3mainValue【学校施設】&#10;一人当たり面積">
          <a:extLst>
            <a:ext uri="{FF2B5EF4-FFF2-40B4-BE49-F238E27FC236}">
              <a16:creationId xmlns:a16="http://schemas.microsoft.com/office/drawing/2014/main" id="{9FC0FB34-7701-4B34-B0E0-0C36305E03B4}"/>
            </a:ext>
          </a:extLst>
        </xdr:cNvPr>
        <xdr:cNvSpPr txBox="1"/>
      </xdr:nvSpPr>
      <xdr:spPr>
        <a:xfrm>
          <a:off x="17383202" y="94786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87901</xdr:rowOff>
    </xdr:from>
    <xdr:ext cx="469744" cy="259045"/>
    <xdr:sp macro="" textlink="">
      <xdr:nvSpPr>
        <xdr:cNvPr id="698" name="n_4mainValue【学校施設】&#10;一人当たり面積">
          <a:extLst>
            <a:ext uri="{FF2B5EF4-FFF2-40B4-BE49-F238E27FC236}">
              <a16:creationId xmlns:a16="http://schemas.microsoft.com/office/drawing/2014/main" id="{C21AA212-FAF3-43BB-B73D-462371A4EDA5}"/>
            </a:ext>
          </a:extLst>
        </xdr:cNvPr>
        <xdr:cNvSpPr txBox="1"/>
      </xdr:nvSpPr>
      <xdr:spPr>
        <a:xfrm>
          <a:off x="16592627" y="94763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9" name="正方形/長方形 698">
          <a:extLst>
            <a:ext uri="{FF2B5EF4-FFF2-40B4-BE49-F238E27FC236}">
              <a16:creationId xmlns:a16="http://schemas.microsoft.com/office/drawing/2014/main" id="{1D63BB05-D0C6-442E-B1F4-EE98237195EA}"/>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0" name="正方形/長方形 699">
          <a:extLst>
            <a:ext uri="{FF2B5EF4-FFF2-40B4-BE49-F238E27FC236}">
              <a16:creationId xmlns:a16="http://schemas.microsoft.com/office/drawing/2014/main" id="{C9E7C5C7-89B1-4EBE-9F5A-689AB37D7A29}"/>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1" name="正方形/長方形 700">
          <a:extLst>
            <a:ext uri="{FF2B5EF4-FFF2-40B4-BE49-F238E27FC236}">
              <a16:creationId xmlns:a16="http://schemas.microsoft.com/office/drawing/2014/main" id="{D470F935-1F68-4DDF-99E9-CAC2F2AC2C60}"/>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2" name="正方形/長方形 701">
          <a:extLst>
            <a:ext uri="{FF2B5EF4-FFF2-40B4-BE49-F238E27FC236}">
              <a16:creationId xmlns:a16="http://schemas.microsoft.com/office/drawing/2014/main" id="{CDF23936-0294-441F-9E2C-51AF765D4FE7}"/>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3" name="正方形/長方形 702">
          <a:extLst>
            <a:ext uri="{FF2B5EF4-FFF2-40B4-BE49-F238E27FC236}">
              <a16:creationId xmlns:a16="http://schemas.microsoft.com/office/drawing/2014/main" id="{AEEE9960-14A6-4F32-B4B7-DDF6A565E908}"/>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4" name="正方形/長方形 703">
          <a:extLst>
            <a:ext uri="{FF2B5EF4-FFF2-40B4-BE49-F238E27FC236}">
              <a16:creationId xmlns:a16="http://schemas.microsoft.com/office/drawing/2014/main" id="{9EF6BD10-9155-448B-9F09-1A0E9D89D86B}"/>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5" name="テキスト ボックス 704">
          <a:extLst>
            <a:ext uri="{FF2B5EF4-FFF2-40B4-BE49-F238E27FC236}">
              <a16:creationId xmlns:a16="http://schemas.microsoft.com/office/drawing/2014/main" id="{3C692808-327E-4373-B4B2-CAC9E77FB906}"/>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6" name="直線コネクタ 705">
          <a:extLst>
            <a:ext uri="{FF2B5EF4-FFF2-40B4-BE49-F238E27FC236}">
              <a16:creationId xmlns:a16="http://schemas.microsoft.com/office/drawing/2014/main" id="{7E4D5BA7-2BE2-48BD-B50F-DB0CA385EB2B}"/>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7" name="テキスト ボックス 706">
          <a:extLst>
            <a:ext uri="{FF2B5EF4-FFF2-40B4-BE49-F238E27FC236}">
              <a16:creationId xmlns:a16="http://schemas.microsoft.com/office/drawing/2014/main" id="{EB8F79F7-1578-4968-978C-187C6CD04BF3}"/>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708" name="直線コネクタ 707">
          <a:extLst>
            <a:ext uri="{FF2B5EF4-FFF2-40B4-BE49-F238E27FC236}">
              <a16:creationId xmlns:a16="http://schemas.microsoft.com/office/drawing/2014/main" id="{0DB02C02-BF6F-4765-BDED-81A68D28B842}"/>
            </a:ext>
          </a:extLst>
        </xdr:cNvPr>
        <xdr:cNvCxnSpPr/>
      </xdr:nvCxnSpPr>
      <xdr:spPr>
        <a:xfrm>
          <a:off x="11210925" y="1408475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709" name="テキスト ボックス 708">
          <a:extLst>
            <a:ext uri="{FF2B5EF4-FFF2-40B4-BE49-F238E27FC236}">
              <a16:creationId xmlns:a16="http://schemas.microsoft.com/office/drawing/2014/main" id="{28C63414-40E1-4AA7-BF38-D8A922F36E87}"/>
            </a:ext>
          </a:extLst>
        </xdr:cNvPr>
        <xdr:cNvSpPr txBox="1"/>
      </xdr:nvSpPr>
      <xdr:spPr>
        <a:xfrm>
          <a:off x="107945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710" name="直線コネクタ 709">
          <a:extLst>
            <a:ext uri="{FF2B5EF4-FFF2-40B4-BE49-F238E27FC236}">
              <a16:creationId xmlns:a16="http://schemas.microsoft.com/office/drawing/2014/main" id="{FFCA289E-0F7E-4A69-AEE9-956FF70E4E39}"/>
            </a:ext>
          </a:extLst>
        </xdr:cNvPr>
        <xdr:cNvCxnSpPr/>
      </xdr:nvCxnSpPr>
      <xdr:spPr>
        <a:xfrm>
          <a:off x="11210925" y="1377405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711" name="テキスト ボックス 710">
          <a:extLst>
            <a:ext uri="{FF2B5EF4-FFF2-40B4-BE49-F238E27FC236}">
              <a16:creationId xmlns:a16="http://schemas.microsoft.com/office/drawing/2014/main" id="{E44DB91B-0BFC-47EE-9084-5E7E3B883F8D}"/>
            </a:ext>
          </a:extLst>
        </xdr:cNvPr>
        <xdr:cNvSpPr txBox="1"/>
      </xdr:nvSpPr>
      <xdr:spPr>
        <a:xfrm>
          <a:off x="10845966"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712" name="直線コネクタ 711">
          <a:extLst>
            <a:ext uri="{FF2B5EF4-FFF2-40B4-BE49-F238E27FC236}">
              <a16:creationId xmlns:a16="http://schemas.microsoft.com/office/drawing/2014/main" id="{6C6F16F4-2470-464A-829C-F88D9B86A429}"/>
            </a:ext>
          </a:extLst>
        </xdr:cNvPr>
        <xdr:cNvCxnSpPr/>
      </xdr:nvCxnSpPr>
      <xdr:spPr>
        <a:xfrm>
          <a:off x="11210925" y="1346653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713" name="テキスト ボックス 712">
          <a:extLst>
            <a:ext uri="{FF2B5EF4-FFF2-40B4-BE49-F238E27FC236}">
              <a16:creationId xmlns:a16="http://schemas.microsoft.com/office/drawing/2014/main" id="{4B585794-9E4C-4C58-995C-70635B9A7DE1}"/>
            </a:ext>
          </a:extLst>
        </xdr:cNvPr>
        <xdr:cNvSpPr txBox="1"/>
      </xdr:nvSpPr>
      <xdr:spPr>
        <a:xfrm>
          <a:off x="10845966"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714" name="直線コネクタ 713">
          <a:extLst>
            <a:ext uri="{FF2B5EF4-FFF2-40B4-BE49-F238E27FC236}">
              <a16:creationId xmlns:a16="http://schemas.microsoft.com/office/drawing/2014/main" id="{CEF31579-E8BC-4E3F-8F7D-AD11D229FD13}"/>
            </a:ext>
          </a:extLst>
        </xdr:cNvPr>
        <xdr:cNvCxnSpPr/>
      </xdr:nvCxnSpPr>
      <xdr:spPr>
        <a:xfrm>
          <a:off x="11210925" y="1316536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715" name="テキスト ボックス 714">
          <a:extLst>
            <a:ext uri="{FF2B5EF4-FFF2-40B4-BE49-F238E27FC236}">
              <a16:creationId xmlns:a16="http://schemas.microsoft.com/office/drawing/2014/main" id="{0A0F3EE6-A476-4A04-AC4C-CC09E05993A8}"/>
            </a:ext>
          </a:extLst>
        </xdr:cNvPr>
        <xdr:cNvSpPr txBox="1"/>
      </xdr:nvSpPr>
      <xdr:spPr>
        <a:xfrm>
          <a:off x="10845966"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716" name="直線コネクタ 715">
          <a:extLst>
            <a:ext uri="{FF2B5EF4-FFF2-40B4-BE49-F238E27FC236}">
              <a16:creationId xmlns:a16="http://schemas.microsoft.com/office/drawing/2014/main" id="{293AEBE7-3D32-4B3B-8BB3-C8EC727D8DB7}"/>
            </a:ext>
          </a:extLst>
        </xdr:cNvPr>
        <xdr:cNvCxnSpPr/>
      </xdr:nvCxnSpPr>
      <xdr:spPr>
        <a:xfrm>
          <a:off x="11210925" y="1285784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717" name="テキスト ボックス 716">
          <a:extLst>
            <a:ext uri="{FF2B5EF4-FFF2-40B4-BE49-F238E27FC236}">
              <a16:creationId xmlns:a16="http://schemas.microsoft.com/office/drawing/2014/main" id="{9A9C5B57-B8BA-45E7-9387-3A70B2E6FB32}"/>
            </a:ext>
          </a:extLst>
        </xdr:cNvPr>
        <xdr:cNvSpPr txBox="1"/>
      </xdr:nvSpPr>
      <xdr:spPr>
        <a:xfrm>
          <a:off x="10845966"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718" name="直線コネクタ 717">
          <a:extLst>
            <a:ext uri="{FF2B5EF4-FFF2-40B4-BE49-F238E27FC236}">
              <a16:creationId xmlns:a16="http://schemas.microsoft.com/office/drawing/2014/main" id="{04F52AEA-A429-412A-AE47-0583B209891C}"/>
            </a:ext>
          </a:extLst>
        </xdr:cNvPr>
        <xdr:cNvCxnSpPr/>
      </xdr:nvCxnSpPr>
      <xdr:spPr>
        <a:xfrm>
          <a:off x="11210925" y="1254714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719" name="テキスト ボックス 718">
          <a:extLst>
            <a:ext uri="{FF2B5EF4-FFF2-40B4-BE49-F238E27FC236}">
              <a16:creationId xmlns:a16="http://schemas.microsoft.com/office/drawing/2014/main" id="{C2F1AEFA-47ED-4C30-8A64-C13A690363AC}"/>
            </a:ext>
          </a:extLst>
        </xdr:cNvPr>
        <xdr:cNvSpPr txBox="1"/>
      </xdr:nvSpPr>
      <xdr:spPr>
        <a:xfrm>
          <a:off x="10903736" y="1241127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0" name="直線コネクタ 719">
          <a:extLst>
            <a:ext uri="{FF2B5EF4-FFF2-40B4-BE49-F238E27FC236}">
              <a16:creationId xmlns:a16="http://schemas.microsoft.com/office/drawing/2014/main" id="{A525DB86-A03E-448F-93E4-1396C814F03D}"/>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21" name="【図書館】&#10;有形固定資産減価償却率グラフ枠">
          <a:extLst>
            <a:ext uri="{FF2B5EF4-FFF2-40B4-BE49-F238E27FC236}">
              <a16:creationId xmlns:a16="http://schemas.microsoft.com/office/drawing/2014/main" id="{39DD8770-9CDF-4BC6-80E0-C1ADFD8D9272}"/>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103414</xdr:rowOff>
    </xdr:from>
    <xdr:to>
      <xdr:col>85</xdr:col>
      <xdr:colOff>126364</xdr:colOff>
      <xdr:row>86</xdr:row>
      <xdr:rowOff>168729</xdr:rowOff>
    </xdr:to>
    <xdr:cxnSp macro="">
      <xdr:nvCxnSpPr>
        <xdr:cNvPr id="722" name="直線コネクタ 721">
          <a:extLst>
            <a:ext uri="{FF2B5EF4-FFF2-40B4-BE49-F238E27FC236}">
              <a16:creationId xmlns:a16="http://schemas.microsoft.com/office/drawing/2014/main" id="{233880A8-6697-4477-8A94-534F76656410}"/>
            </a:ext>
          </a:extLst>
        </xdr:cNvPr>
        <xdr:cNvCxnSpPr/>
      </xdr:nvCxnSpPr>
      <xdr:spPr>
        <a:xfrm flipV="1">
          <a:off x="14695170" y="12736739"/>
          <a:ext cx="1269" cy="1348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1106</xdr:rowOff>
    </xdr:from>
    <xdr:ext cx="469744" cy="259045"/>
    <xdr:sp macro="" textlink="">
      <xdr:nvSpPr>
        <xdr:cNvPr id="723" name="【図書館】&#10;有形固定資産減価償却率最小値テキスト">
          <a:extLst>
            <a:ext uri="{FF2B5EF4-FFF2-40B4-BE49-F238E27FC236}">
              <a16:creationId xmlns:a16="http://schemas.microsoft.com/office/drawing/2014/main" id="{A08CB452-FA18-4F11-BD9B-3FDAAD33BC20}"/>
            </a:ext>
          </a:extLst>
        </xdr:cNvPr>
        <xdr:cNvSpPr txBox="1"/>
      </xdr:nvSpPr>
      <xdr:spPr>
        <a:xfrm>
          <a:off x="14744700" y="14088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168729</xdr:rowOff>
    </xdr:from>
    <xdr:to>
      <xdr:col>86</xdr:col>
      <xdr:colOff>25400</xdr:colOff>
      <xdr:row>86</xdr:row>
      <xdr:rowOff>168729</xdr:rowOff>
    </xdr:to>
    <xdr:cxnSp macro="">
      <xdr:nvCxnSpPr>
        <xdr:cNvPr id="724" name="直線コネクタ 723">
          <a:extLst>
            <a:ext uri="{FF2B5EF4-FFF2-40B4-BE49-F238E27FC236}">
              <a16:creationId xmlns:a16="http://schemas.microsoft.com/office/drawing/2014/main" id="{E4414556-06E2-4681-81F3-8E092701F431}"/>
            </a:ext>
          </a:extLst>
        </xdr:cNvPr>
        <xdr:cNvCxnSpPr/>
      </xdr:nvCxnSpPr>
      <xdr:spPr>
        <a:xfrm>
          <a:off x="14611350" y="140847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50091</xdr:rowOff>
    </xdr:from>
    <xdr:ext cx="405111" cy="259045"/>
    <xdr:sp macro="" textlink="">
      <xdr:nvSpPr>
        <xdr:cNvPr id="725" name="【図書館】&#10;有形固定資産減価償却率最大値テキスト">
          <a:extLst>
            <a:ext uri="{FF2B5EF4-FFF2-40B4-BE49-F238E27FC236}">
              <a16:creationId xmlns:a16="http://schemas.microsoft.com/office/drawing/2014/main" id="{BFEE0053-667A-4C05-97BC-12ADEA101A61}"/>
            </a:ext>
          </a:extLst>
        </xdr:cNvPr>
        <xdr:cNvSpPr txBox="1"/>
      </xdr:nvSpPr>
      <xdr:spPr>
        <a:xfrm>
          <a:off x="14744700" y="12515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103414</xdr:rowOff>
    </xdr:from>
    <xdr:to>
      <xdr:col>86</xdr:col>
      <xdr:colOff>25400</xdr:colOff>
      <xdr:row>78</xdr:row>
      <xdr:rowOff>103414</xdr:rowOff>
    </xdr:to>
    <xdr:cxnSp macro="">
      <xdr:nvCxnSpPr>
        <xdr:cNvPr id="726" name="直線コネクタ 725">
          <a:extLst>
            <a:ext uri="{FF2B5EF4-FFF2-40B4-BE49-F238E27FC236}">
              <a16:creationId xmlns:a16="http://schemas.microsoft.com/office/drawing/2014/main" id="{9F48F7A8-55BE-412A-902D-889F8D2BE3B8}"/>
            </a:ext>
          </a:extLst>
        </xdr:cNvPr>
        <xdr:cNvCxnSpPr/>
      </xdr:nvCxnSpPr>
      <xdr:spPr>
        <a:xfrm>
          <a:off x="14611350" y="127367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116313</xdr:rowOff>
    </xdr:from>
    <xdr:ext cx="405111" cy="259045"/>
    <xdr:sp macro="" textlink="">
      <xdr:nvSpPr>
        <xdr:cNvPr id="727" name="【図書館】&#10;有形固定資産減価償却率平均値テキスト">
          <a:extLst>
            <a:ext uri="{FF2B5EF4-FFF2-40B4-BE49-F238E27FC236}">
              <a16:creationId xmlns:a16="http://schemas.microsoft.com/office/drawing/2014/main" id="{8434A9E3-4D09-49FE-BA28-DB3745CC6C8B}"/>
            </a:ext>
          </a:extLst>
        </xdr:cNvPr>
        <xdr:cNvSpPr txBox="1"/>
      </xdr:nvSpPr>
      <xdr:spPr>
        <a:xfrm>
          <a:off x="14744700" y="1339416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93436</xdr:rowOff>
    </xdr:from>
    <xdr:to>
      <xdr:col>85</xdr:col>
      <xdr:colOff>177800</xdr:colOff>
      <xdr:row>84</xdr:row>
      <xdr:rowOff>23586</xdr:rowOff>
    </xdr:to>
    <xdr:sp macro="" textlink="">
      <xdr:nvSpPr>
        <xdr:cNvPr id="728" name="フローチャート: 判断 727">
          <a:extLst>
            <a:ext uri="{FF2B5EF4-FFF2-40B4-BE49-F238E27FC236}">
              <a16:creationId xmlns:a16="http://schemas.microsoft.com/office/drawing/2014/main" id="{679DDDAB-9E34-4F60-8D42-03446C581659}"/>
            </a:ext>
          </a:extLst>
        </xdr:cNvPr>
        <xdr:cNvSpPr/>
      </xdr:nvSpPr>
      <xdr:spPr>
        <a:xfrm>
          <a:off x="14649450" y="135332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83638</xdr:rowOff>
    </xdr:from>
    <xdr:to>
      <xdr:col>81</xdr:col>
      <xdr:colOff>101600</xdr:colOff>
      <xdr:row>83</xdr:row>
      <xdr:rowOff>13788</xdr:rowOff>
    </xdr:to>
    <xdr:sp macro="" textlink="">
      <xdr:nvSpPr>
        <xdr:cNvPr id="729" name="フローチャート: 判断 728">
          <a:extLst>
            <a:ext uri="{FF2B5EF4-FFF2-40B4-BE49-F238E27FC236}">
              <a16:creationId xmlns:a16="http://schemas.microsoft.com/office/drawing/2014/main" id="{800DA074-E763-402B-86BE-5B6327C6842E}"/>
            </a:ext>
          </a:extLst>
        </xdr:cNvPr>
        <xdr:cNvSpPr/>
      </xdr:nvSpPr>
      <xdr:spPr>
        <a:xfrm>
          <a:off x="13887450" y="133646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109764</xdr:rowOff>
    </xdr:from>
    <xdr:to>
      <xdr:col>76</xdr:col>
      <xdr:colOff>165100</xdr:colOff>
      <xdr:row>83</xdr:row>
      <xdr:rowOff>39914</xdr:rowOff>
    </xdr:to>
    <xdr:sp macro="" textlink="">
      <xdr:nvSpPr>
        <xdr:cNvPr id="730" name="フローチャート: 判断 729">
          <a:extLst>
            <a:ext uri="{FF2B5EF4-FFF2-40B4-BE49-F238E27FC236}">
              <a16:creationId xmlns:a16="http://schemas.microsoft.com/office/drawing/2014/main" id="{97B6170F-6FF7-47D4-9C5A-B634A682C1A8}"/>
            </a:ext>
          </a:extLst>
        </xdr:cNvPr>
        <xdr:cNvSpPr/>
      </xdr:nvSpPr>
      <xdr:spPr>
        <a:xfrm>
          <a:off x="13096875" y="1338443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78739</xdr:rowOff>
    </xdr:from>
    <xdr:to>
      <xdr:col>72</xdr:col>
      <xdr:colOff>38100</xdr:colOff>
      <xdr:row>83</xdr:row>
      <xdr:rowOff>8889</xdr:rowOff>
    </xdr:to>
    <xdr:sp macro="" textlink="">
      <xdr:nvSpPr>
        <xdr:cNvPr id="731" name="フローチャート: 判断 730">
          <a:extLst>
            <a:ext uri="{FF2B5EF4-FFF2-40B4-BE49-F238E27FC236}">
              <a16:creationId xmlns:a16="http://schemas.microsoft.com/office/drawing/2014/main" id="{FEF7D323-07D4-4241-B09D-65AC45C3E05B}"/>
            </a:ext>
          </a:extLst>
        </xdr:cNvPr>
        <xdr:cNvSpPr/>
      </xdr:nvSpPr>
      <xdr:spPr>
        <a:xfrm>
          <a:off x="12296775" y="133565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44450</xdr:rowOff>
    </xdr:from>
    <xdr:to>
      <xdr:col>67</xdr:col>
      <xdr:colOff>101600</xdr:colOff>
      <xdr:row>82</xdr:row>
      <xdr:rowOff>146050</xdr:rowOff>
    </xdr:to>
    <xdr:sp macro="" textlink="">
      <xdr:nvSpPr>
        <xdr:cNvPr id="732" name="フローチャート: 判断 731">
          <a:extLst>
            <a:ext uri="{FF2B5EF4-FFF2-40B4-BE49-F238E27FC236}">
              <a16:creationId xmlns:a16="http://schemas.microsoft.com/office/drawing/2014/main" id="{8500253B-467E-4C62-933B-78582EAEFEC6}"/>
            </a:ext>
          </a:extLst>
        </xdr:cNvPr>
        <xdr:cNvSpPr/>
      </xdr:nvSpPr>
      <xdr:spPr>
        <a:xfrm>
          <a:off x="11487150" y="133254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4E53DE31-BC3D-4405-9BE1-3AC4CC9061CC}"/>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B48E9E1C-35B3-4CCD-90DE-D16F8743339E}"/>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6B9E54FF-E469-45BC-81D4-D00CC9CA0FB5}"/>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550CAAA7-B75E-4789-98DE-2DF9A938EE18}"/>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E4C1CEA4-02F5-4180-94EC-ADD1E4FD2737}"/>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86</xdr:row>
      <xdr:rowOff>85271</xdr:rowOff>
    </xdr:from>
    <xdr:to>
      <xdr:col>85</xdr:col>
      <xdr:colOff>177800</xdr:colOff>
      <xdr:row>87</xdr:row>
      <xdr:rowOff>15421</xdr:rowOff>
    </xdr:to>
    <xdr:sp macro="" textlink="">
      <xdr:nvSpPr>
        <xdr:cNvPr id="738" name="楕円 737">
          <a:extLst>
            <a:ext uri="{FF2B5EF4-FFF2-40B4-BE49-F238E27FC236}">
              <a16:creationId xmlns:a16="http://schemas.microsoft.com/office/drawing/2014/main" id="{54E5A4E8-5A68-490E-81DD-5C760F577C75}"/>
            </a:ext>
          </a:extLst>
        </xdr:cNvPr>
        <xdr:cNvSpPr/>
      </xdr:nvSpPr>
      <xdr:spPr>
        <a:xfrm>
          <a:off x="14649450" y="1401399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86</xdr:row>
      <xdr:rowOff>198</xdr:rowOff>
    </xdr:from>
    <xdr:ext cx="405111" cy="259045"/>
    <xdr:sp macro="" textlink="">
      <xdr:nvSpPr>
        <xdr:cNvPr id="739" name="【図書館】&#10;有形固定資産減価償却率該当値テキスト">
          <a:extLst>
            <a:ext uri="{FF2B5EF4-FFF2-40B4-BE49-F238E27FC236}">
              <a16:creationId xmlns:a16="http://schemas.microsoft.com/office/drawing/2014/main" id="{4DC7A61E-B588-4C6B-B344-62B0673D2A6D}"/>
            </a:ext>
          </a:extLst>
        </xdr:cNvPr>
        <xdr:cNvSpPr txBox="1"/>
      </xdr:nvSpPr>
      <xdr:spPr>
        <a:xfrm>
          <a:off x="14744700" y="139257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86</xdr:row>
      <xdr:rowOff>54248</xdr:rowOff>
    </xdr:from>
    <xdr:to>
      <xdr:col>81</xdr:col>
      <xdr:colOff>101600</xdr:colOff>
      <xdr:row>86</xdr:row>
      <xdr:rowOff>155848</xdr:rowOff>
    </xdr:to>
    <xdr:sp macro="" textlink="">
      <xdr:nvSpPr>
        <xdr:cNvPr id="740" name="楕円 739">
          <a:extLst>
            <a:ext uri="{FF2B5EF4-FFF2-40B4-BE49-F238E27FC236}">
              <a16:creationId xmlns:a16="http://schemas.microsoft.com/office/drawing/2014/main" id="{27649D80-F12D-40FA-9FD0-BB45E8EB9C5F}"/>
            </a:ext>
          </a:extLst>
        </xdr:cNvPr>
        <xdr:cNvSpPr/>
      </xdr:nvSpPr>
      <xdr:spPr>
        <a:xfrm>
          <a:off x="13887450" y="1397979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86</xdr:row>
      <xdr:rowOff>105048</xdr:rowOff>
    </xdr:from>
    <xdr:to>
      <xdr:col>85</xdr:col>
      <xdr:colOff>127000</xdr:colOff>
      <xdr:row>86</xdr:row>
      <xdr:rowOff>136071</xdr:rowOff>
    </xdr:to>
    <xdr:cxnSp macro="">
      <xdr:nvCxnSpPr>
        <xdr:cNvPr id="741" name="直線コネクタ 740">
          <a:extLst>
            <a:ext uri="{FF2B5EF4-FFF2-40B4-BE49-F238E27FC236}">
              <a16:creationId xmlns:a16="http://schemas.microsoft.com/office/drawing/2014/main" id="{9B1D7589-FA0C-4C3E-B297-ACBF57B6F34D}"/>
            </a:ext>
          </a:extLst>
        </xdr:cNvPr>
        <xdr:cNvCxnSpPr/>
      </xdr:nvCxnSpPr>
      <xdr:spPr>
        <a:xfrm>
          <a:off x="13935075" y="14027423"/>
          <a:ext cx="762000" cy="341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86</xdr:row>
      <xdr:rowOff>21589</xdr:rowOff>
    </xdr:from>
    <xdr:to>
      <xdr:col>76</xdr:col>
      <xdr:colOff>165100</xdr:colOff>
      <xdr:row>86</xdr:row>
      <xdr:rowOff>123189</xdr:rowOff>
    </xdr:to>
    <xdr:sp macro="" textlink="">
      <xdr:nvSpPr>
        <xdr:cNvPr id="742" name="楕円 741">
          <a:extLst>
            <a:ext uri="{FF2B5EF4-FFF2-40B4-BE49-F238E27FC236}">
              <a16:creationId xmlns:a16="http://schemas.microsoft.com/office/drawing/2014/main" id="{0ECB66B4-B1EC-4EB3-9A82-91EA0CC191BE}"/>
            </a:ext>
          </a:extLst>
        </xdr:cNvPr>
        <xdr:cNvSpPr/>
      </xdr:nvSpPr>
      <xdr:spPr>
        <a:xfrm>
          <a:off x="13096875" y="1394713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86</xdr:row>
      <xdr:rowOff>72389</xdr:rowOff>
    </xdr:from>
    <xdr:to>
      <xdr:col>81</xdr:col>
      <xdr:colOff>50800</xdr:colOff>
      <xdr:row>86</xdr:row>
      <xdr:rowOff>105048</xdr:rowOff>
    </xdr:to>
    <xdr:cxnSp macro="">
      <xdr:nvCxnSpPr>
        <xdr:cNvPr id="743" name="直線コネクタ 742">
          <a:extLst>
            <a:ext uri="{FF2B5EF4-FFF2-40B4-BE49-F238E27FC236}">
              <a16:creationId xmlns:a16="http://schemas.microsoft.com/office/drawing/2014/main" id="{CC4E4ED6-40F9-4174-B6BE-8BEA3C19E7AC}"/>
            </a:ext>
          </a:extLst>
        </xdr:cNvPr>
        <xdr:cNvCxnSpPr/>
      </xdr:nvCxnSpPr>
      <xdr:spPr>
        <a:xfrm>
          <a:off x="13144500" y="13994764"/>
          <a:ext cx="790575" cy="32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85</xdr:row>
      <xdr:rowOff>160382</xdr:rowOff>
    </xdr:from>
    <xdr:to>
      <xdr:col>72</xdr:col>
      <xdr:colOff>38100</xdr:colOff>
      <xdr:row>86</xdr:row>
      <xdr:rowOff>90532</xdr:rowOff>
    </xdr:to>
    <xdr:sp macro="" textlink="">
      <xdr:nvSpPr>
        <xdr:cNvPr id="744" name="楕円 743">
          <a:extLst>
            <a:ext uri="{FF2B5EF4-FFF2-40B4-BE49-F238E27FC236}">
              <a16:creationId xmlns:a16="http://schemas.microsoft.com/office/drawing/2014/main" id="{E7D35B23-3FF2-43E4-9845-A891AAF9B526}"/>
            </a:ext>
          </a:extLst>
        </xdr:cNvPr>
        <xdr:cNvSpPr/>
      </xdr:nvSpPr>
      <xdr:spPr>
        <a:xfrm>
          <a:off x="12296775" y="1392718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86</xdr:row>
      <xdr:rowOff>39732</xdr:rowOff>
    </xdr:from>
    <xdr:to>
      <xdr:col>76</xdr:col>
      <xdr:colOff>114300</xdr:colOff>
      <xdr:row>86</xdr:row>
      <xdr:rowOff>72389</xdr:rowOff>
    </xdr:to>
    <xdr:cxnSp macro="">
      <xdr:nvCxnSpPr>
        <xdr:cNvPr id="745" name="直線コネクタ 744">
          <a:extLst>
            <a:ext uri="{FF2B5EF4-FFF2-40B4-BE49-F238E27FC236}">
              <a16:creationId xmlns:a16="http://schemas.microsoft.com/office/drawing/2014/main" id="{871BB275-B41C-4557-AB50-31D7FC666271}"/>
            </a:ext>
          </a:extLst>
        </xdr:cNvPr>
        <xdr:cNvCxnSpPr/>
      </xdr:nvCxnSpPr>
      <xdr:spPr>
        <a:xfrm>
          <a:off x="12344400" y="13965282"/>
          <a:ext cx="800100"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85</xdr:row>
      <xdr:rowOff>127726</xdr:rowOff>
    </xdr:from>
    <xdr:to>
      <xdr:col>67</xdr:col>
      <xdr:colOff>101600</xdr:colOff>
      <xdr:row>86</xdr:row>
      <xdr:rowOff>57876</xdr:rowOff>
    </xdr:to>
    <xdr:sp macro="" textlink="">
      <xdr:nvSpPr>
        <xdr:cNvPr id="746" name="楕円 745">
          <a:extLst>
            <a:ext uri="{FF2B5EF4-FFF2-40B4-BE49-F238E27FC236}">
              <a16:creationId xmlns:a16="http://schemas.microsoft.com/office/drawing/2014/main" id="{474F6F86-465F-4DA2-9A7D-A4B8901FA03E}"/>
            </a:ext>
          </a:extLst>
        </xdr:cNvPr>
        <xdr:cNvSpPr/>
      </xdr:nvSpPr>
      <xdr:spPr>
        <a:xfrm>
          <a:off x="11487150" y="1388817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86</xdr:row>
      <xdr:rowOff>7076</xdr:rowOff>
    </xdr:from>
    <xdr:to>
      <xdr:col>71</xdr:col>
      <xdr:colOff>177800</xdr:colOff>
      <xdr:row>86</xdr:row>
      <xdr:rowOff>39732</xdr:rowOff>
    </xdr:to>
    <xdr:cxnSp macro="">
      <xdr:nvCxnSpPr>
        <xdr:cNvPr id="747" name="直線コネクタ 746">
          <a:extLst>
            <a:ext uri="{FF2B5EF4-FFF2-40B4-BE49-F238E27FC236}">
              <a16:creationId xmlns:a16="http://schemas.microsoft.com/office/drawing/2014/main" id="{648EFE00-9280-4F2F-B12F-36A2C3075BA0}"/>
            </a:ext>
          </a:extLst>
        </xdr:cNvPr>
        <xdr:cNvCxnSpPr/>
      </xdr:nvCxnSpPr>
      <xdr:spPr>
        <a:xfrm>
          <a:off x="11534775" y="13935801"/>
          <a:ext cx="809625" cy="29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30315</xdr:rowOff>
    </xdr:from>
    <xdr:ext cx="405111" cy="259045"/>
    <xdr:sp macro="" textlink="">
      <xdr:nvSpPr>
        <xdr:cNvPr id="748" name="n_1aveValue【図書館】&#10;有形固定資産減価償却率">
          <a:extLst>
            <a:ext uri="{FF2B5EF4-FFF2-40B4-BE49-F238E27FC236}">
              <a16:creationId xmlns:a16="http://schemas.microsoft.com/office/drawing/2014/main" id="{8B1EF471-A557-49D3-A925-8DE5A0F280BB}"/>
            </a:ext>
          </a:extLst>
        </xdr:cNvPr>
        <xdr:cNvSpPr txBox="1"/>
      </xdr:nvSpPr>
      <xdr:spPr>
        <a:xfrm>
          <a:off x="13745219" y="13143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56441</xdr:rowOff>
    </xdr:from>
    <xdr:ext cx="405111" cy="259045"/>
    <xdr:sp macro="" textlink="">
      <xdr:nvSpPr>
        <xdr:cNvPr id="749" name="n_2aveValue【図書館】&#10;有形固定資産減価償却率">
          <a:extLst>
            <a:ext uri="{FF2B5EF4-FFF2-40B4-BE49-F238E27FC236}">
              <a16:creationId xmlns:a16="http://schemas.microsoft.com/office/drawing/2014/main" id="{88CAF29A-128A-47A1-B35B-782FA9810C86}"/>
            </a:ext>
          </a:extLst>
        </xdr:cNvPr>
        <xdr:cNvSpPr txBox="1"/>
      </xdr:nvSpPr>
      <xdr:spPr>
        <a:xfrm>
          <a:off x="12964169" y="13172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25416</xdr:rowOff>
    </xdr:from>
    <xdr:ext cx="405111" cy="259045"/>
    <xdr:sp macro="" textlink="">
      <xdr:nvSpPr>
        <xdr:cNvPr id="750" name="n_3aveValue【図書館】&#10;有形固定資産減価償却率">
          <a:extLst>
            <a:ext uri="{FF2B5EF4-FFF2-40B4-BE49-F238E27FC236}">
              <a16:creationId xmlns:a16="http://schemas.microsoft.com/office/drawing/2014/main" id="{3F5AE5E3-76EF-4716-9BA9-A3557696151B}"/>
            </a:ext>
          </a:extLst>
        </xdr:cNvPr>
        <xdr:cNvSpPr txBox="1"/>
      </xdr:nvSpPr>
      <xdr:spPr>
        <a:xfrm>
          <a:off x="12164069" y="131445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162577</xdr:rowOff>
    </xdr:from>
    <xdr:ext cx="405111" cy="259045"/>
    <xdr:sp macro="" textlink="">
      <xdr:nvSpPr>
        <xdr:cNvPr id="751" name="n_4aveValue【図書館】&#10;有形固定資産減価償却率">
          <a:extLst>
            <a:ext uri="{FF2B5EF4-FFF2-40B4-BE49-F238E27FC236}">
              <a16:creationId xmlns:a16="http://schemas.microsoft.com/office/drawing/2014/main" id="{44480268-DBCC-4855-925D-AA56B16E438A}"/>
            </a:ext>
          </a:extLst>
        </xdr:cNvPr>
        <xdr:cNvSpPr txBox="1"/>
      </xdr:nvSpPr>
      <xdr:spPr>
        <a:xfrm>
          <a:off x="11354444" y="13113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86</xdr:row>
      <xdr:rowOff>146975</xdr:rowOff>
    </xdr:from>
    <xdr:ext cx="405111" cy="259045"/>
    <xdr:sp macro="" textlink="">
      <xdr:nvSpPr>
        <xdr:cNvPr id="752" name="n_1mainValue【図書館】&#10;有形固定資産減価償却率">
          <a:extLst>
            <a:ext uri="{FF2B5EF4-FFF2-40B4-BE49-F238E27FC236}">
              <a16:creationId xmlns:a16="http://schemas.microsoft.com/office/drawing/2014/main" id="{E789025F-C4AB-49E7-99DC-9CFBD2417372}"/>
            </a:ext>
          </a:extLst>
        </xdr:cNvPr>
        <xdr:cNvSpPr txBox="1"/>
      </xdr:nvSpPr>
      <xdr:spPr>
        <a:xfrm>
          <a:off x="13745219" y="140693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86</xdr:row>
      <xdr:rowOff>114316</xdr:rowOff>
    </xdr:from>
    <xdr:ext cx="405111" cy="259045"/>
    <xdr:sp macro="" textlink="">
      <xdr:nvSpPr>
        <xdr:cNvPr id="753" name="n_2mainValue【図書館】&#10;有形固定資産減価償却率">
          <a:extLst>
            <a:ext uri="{FF2B5EF4-FFF2-40B4-BE49-F238E27FC236}">
              <a16:creationId xmlns:a16="http://schemas.microsoft.com/office/drawing/2014/main" id="{0970AD30-9E9A-4B0C-8322-1E7B0AD63B0D}"/>
            </a:ext>
          </a:extLst>
        </xdr:cNvPr>
        <xdr:cNvSpPr txBox="1"/>
      </xdr:nvSpPr>
      <xdr:spPr>
        <a:xfrm>
          <a:off x="12964169" y="140398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86</xdr:row>
      <xdr:rowOff>81659</xdr:rowOff>
    </xdr:from>
    <xdr:ext cx="405111" cy="259045"/>
    <xdr:sp macro="" textlink="">
      <xdr:nvSpPr>
        <xdr:cNvPr id="754" name="n_3mainValue【図書館】&#10;有形固定資産減価償却率">
          <a:extLst>
            <a:ext uri="{FF2B5EF4-FFF2-40B4-BE49-F238E27FC236}">
              <a16:creationId xmlns:a16="http://schemas.microsoft.com/office/drawing/2014/main" id="{0EEB00F0-F3E4-4D71-B339-2A9A32CA3233}"/>
            </a:ext>
          </a:extLst>
        </xdr:cNvPr>
        <xdr:cNvSpPr txBox="1"/>
      </xdr:nvSpPr>
      <xdr:spPr>
        <a:xfrm>
          <a:off x="12164069" y="140103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86</xdr:row>
      <xdr:rowOff>49003</xdr:rowOff>
    </xdr:from>
    <xdr:ext cx="405111" cy="259045"/>
    <xdr:sp macro="" textlink="">
      <xdr:nvSpPr>
        <xdr:cNvPr id="755" name="n_4mainValue【図書館】&#10;有形固定資産減価償却率">
          <a:extLst>
            <a:ext uri="{FF2B5EF4-FFF2-40B4-BE49-F238E27FC236}">
              <a16:creationId xmlns:a16="http://schemas.microsoft.com/office/drawing/2014/main" id="{1A3B56E0-350B-4471-B9D8-8BAD291D2A13}"/>
            </a:ext>
          </a:extLst>
        </xdr:cNvPr>
        <xdr:cNvSpPr txBox="1"/>
      </xdr:nvSpPr>
      <xdr:spPr>
        <a:xfrm>
          <a:off x="11354444" y="139713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6" name="正方形/長方形 755">
          <a:extLst>
            <a:ext uri="{FF2B5EF4-FFF2-40B4-BE49-F238E27FC236}">
              <a16:creationId xmlns:a16="http://schemas.microsoft.com/office/drawing/2014/main" id="{1BA71A08-B797-47A7-BF33-6F3072E07C66}"/>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7" name="正方形/長方形 756">
          <a:extLst>
            <a:ext uri="{FF2B5EF4-FFF2-40B4-BE49-F238E27FC236}">
              <a16:creationId xmlns:a16="http://schemas.microsoft.com/office/drawing/2014/main" id="{F02F1FA0-467D-41E1-A811-BE410C4A0B4C}"/>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8" name="正方形/長方形 757">
          <a:extLst>
            <a:ext uri="{FF2B5EF4-FFF2-40B4-BE49-F238E27FC236}">
              <a16:creationId xmlns:a16="http://schemas.microsoft.com/office/drawing/2014/main" id="{2B37BDA5-4C7D-4979-9D0F-71B9B203E70A}"/>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9" name="正方形/長方形 758">
          <a:extLst>
            <a:ext uri="{FF2B5EF4-FFF2-40B4-BE49-F238E27FC236}">
              <a16:creationId xmlns:a16="http://schemas.microsoft.com/office/drawing/2014/main" id="{91776FDB-8FC5-4388-8E2C-CDDCE6FFB40C}"/>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0" name="正方形/長方形 759">
          <a:extLst>
            <a:ext uri="{FF2B5EF4-FFF2-40B4-BE49-F238E27FC236}">
              <a16:creationId xmlns:a16="http://schemas.microsoft.com/office/drawing/2014/main" id="{B56A3ADD-13B4-449C-B19D-C2893D70975D}"/>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1" name="正方形/長方形 760">
          <a:extLst>
            <a:ext uri="{FF2B5EF4-FFF2-40B4-BE49-F238E27FC236}">
              <a16:creationId xmlns:a16="http://schemas.microsoft.com/office/drawing/2014/main" id="{5400ACB5-C33D-44F4-89F4-9873E617B3C2}"/>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2" name="テキスト ボックス 761">
          <a:extLst>
            <a:ext uri="{FF2B5EF4-FFF2-40B4-BE49-F238E27FC236}">
              <a16:creationId xmlns:a16="http://schemas.microsoft.com/office/drawing/2014/main" id="{F22098AA-BD15-4C6C-8AD7-379147B10369}"/>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3" name="直線コネクタ 762">
          <a:extLst>
            <a:ext uri="{FF2B5EF4-FFF2-40B4-BE49-F238E27FC236}">
              <a16:creationId xmlns:a16="http://schemas.microsoft.com/office/drawing/2014/main" id="{761A3F5B-958A-41F1-8F19-DD90AA2B1169}"/>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764" name="直線コネクタ 763">
          <a:extLst>
            <a:ext uri="{FF2B5EF4-FFF2-40B4-BE49-F238E27FC236}">
              <a16:creationId xmlns:a16="http://schemas.microsoft.com/office/drawing/2014/main" id="{287698E8-7FCA-42C5-A269-AB33E712C4CB}"/>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5" name="テキスト ボックス 764">
          <a:extLst>
            <a:ext uri="{FF2B5EF4-FFF2-40B4-BE49-F238E27FC236}">
              <a16:creationId xmlns:a16="http://schemas.microsoft.com/office/drawing/2014/main" id="{17B738CA-753D-41F3-A1BB-833247F88B02}"/>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6" name="直線コネクタ 765">
          <a:extLst>
            <a:ext uri="{FF2B5EF4-FFF2-40B4-BE49-F238E27FC236}">
              <a16:creationId xmlns:a16="http://schemas.microsoft.com/office/drawing/2014/main" id="{B51F6650-2206-40B1-9D7E-3DB72DD0F3E6}"/>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67" name="テキスト ボックス 766">
          <a:extLst>
            <a:ext uri="{FF2B5EF4-FFF2-40B4-BE49-F238E27FC236}">
              <a16:creationId xmlns:a16="http://schemas.microsoft.com/office/drawing/2014/main" id="{033F43D2-1A1E-4F88-956F-479F5CA664B3}"/>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68" name="直線コネクタ 767">
          <a:extLst>
            <a:ext uri="{FF2B5EF4-FFF2-40B4-BE49-F238E27FC236}">
              <a16:creationId xmlns:a16="http://schemas.microsoft.com/office/drawing/2014/main" id="{F4CF0599-98D6-4EF9-A094-BECFE9C65467}"/>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69" name="テキスト ボックス 768">
          <a:extLst>
            <a:ext uri="{FF2B5EF4-FFF2-40B4-BE49-F238E27FC236}">
              <a16:creationId xmlns:a16="http://schemas.microsoft.com/office/drawing/2014/main" id="{2E6F598E-15A2-4ED3-A1C1-54493C6EBD81}"/>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70" name="直線コネクタ 769">
          <a:extLst>
            <a:ext uri="{FF2B5EF4-FFF2-40B4-BE49-F238E27FC236}">
              <a16:creationId xmlns:a16="http://schemas.microsoft.com/office/drawing/2014/main" id="{A967BCAA-061A-473D-A179-006553ABD06F}"/>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1" name="テキスト ボックス 770">
          <a:extLst>
            <a:ext uri="{FF2B5EF4-FFF2-40B4-BE49-F238E27FC236}">
              <a16:creationId xmlns:a16="http://schemas.microsoft.com/office/drawing/2014/main" id="{11EDCFDD-11EE-4686-97DD-DBAA3FDF1F19}"/>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2" name="直線コネクタ 771">
          <a:extLst>
            <a:ext uri="{FF2B5EF4-FFF2-40B4-BE49-F238E27FC236}">
              <a16:creationId xmlns:a16="http://schemas.microsoft.com/office/drawing/2014/main" id="{9D6E0BAA-5074-422C-A620-125234864149}"/>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3" name="テキスト ボックス 772">
          <a:extLst>
            <a:ext uri="{FF2B5EF4-FFF2-40B4-BE49-F238E27FC236}">
              <a16:creationId xmlns:a16="http://schemas.microsoft.com/office/drawing/2014/main" id="{B9E75DD2-05E5-404A-9305-F7C3355A26BD}"/>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4" name="【図書館】&#10;一人当たり面積グラフ枠">
          <a:extLst>
            <a:ext uri="{FF2B5EF4-FFF2-40B4-BE49-F238E27FC236}">
              <a16:creationId xmlns:a16="http://schemas.microsoft.com/office/drawing/2014/main" id="{3AEEF716-98D8-49D3-9F8D-BF8DFDA3EA2F}"/>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49530</xdr:rowOff>
    </xdr:from>
    <xdr:to>
      <xdr:col>116</xdr:col>
      <xdr:colOff>62864</xdr:colOff>
      <xdr:row>85</xdr:row>
      <xdr:rowOff>118111</xdr:rowOff>
    </xdr:to>
    <xdr:cxnSp macro="">
      <xdr:nvCxnSpPr>
        <xdr:cNvPr id="775" name="直線コネクタ 774">
          <a:extLst>
            <a:ext uri="{FF2B5EF4-FFF2-40B4-BE49-F238E27FC236}">
              <a16:creationId xmlns:a16="http://schemas.microsoft.com/office/drawing/2014/main" id="{0C8558B5-F5EF-4E0C-AB86-48C268EFB146}"/>
            </a:ext>
          </a:extLst>
        </xdr:cNvPr>
        <xdr:cNvCxnSpPr/>
      </xdr:nvCxnSpPr>
      <xdr:spPr>
        <a:xfrm flipV="1">
          <a:off x="19952970" y="12838430"/>
          <a:ext cx="1269" cy="10464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121938</xdr:rowOff>
    </xdr:from>
    <xdr:ext cx="469744" cy="259045"/>
    <xdr:sp macro="" textlink="">
      <xdr:nvSpPr>
        <xdr:cNvPr id="776" name="【図書館】&#10;一人当たり面積最小値テキスト">
          <a:extLst>
            <a:ext uri="{FF2B5EF4-FFF2-40B4-BE49-F238E27FC236}">
              <a16:creationId xmlns:a16="http://schemas.microsoft.com/office/drawing/2014/main" id="{BB1F7C31-5EF7-44B4-82E1-3DA37A8571E4}"/>
            </a:ext>
          </a:extLst>
        </xdr:cNvPr>
        <xdr:cNvSpPr txBox="1"/>
      </xdr:nvSpPr>
      <xdr:spPr>
        <a:xfrm>
          <a:off x="20002500" y="13888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118111</xdr:rowOff>
    </xdr:from>
    <xdr:to>
      <xdr:col>116</xdr:col>
      <xdr:colOff>152400</xdr:colOff>
      <xdr:row>85</xdr:row>
      <xdr:rowOff>118111</xdr:rowOff>
    </xdr:to>
    <xdr:cxnSp macro="">
      <xdr:nvCxnSpPr>
        <xdr:cNvPr id="777" name="直線コネクタ 776">
          <a:extLst>
            <a:ext uri="{FF2B5EF4-FFF2-40B4-BE49-F238E27FC236}">
              <a16:creationId xmlns:a16="http://schemas.microsoft.com/office/drawing/2014/main" id="{C1424CCA-E40F-4372-8150-FD74564B043C}"/>
            </a:ext>
          </a:extLst>
        </xdr:cNvPr>
        <xdr:cNvCxnSpPr/>
      </xdr:nvCxnSpPr>
      <xdr:spPr>
        <a:xfrm>
          <a:off x="198786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167657</xdr:rowOff>
    </xdr:from>
    <xdr:ext cx="469744" cy="259045"/>
    <xdr:sp macro="" textlink="">
      <xdr:nvSpPr>
        <xdr:cNvPr id="778" name="【図書館】&#10;一人当たり面積最大値テキスト">
          <a:extLst>
            <a:ext uri="{FF2B5EF4-FFF2-40B4-BE49-F238E27FC236}">
              <a16:creationId xmlns:a16="http://schemas.microsoft.com/office/drawing/2014/main" id="{3D4CE24D-B0D4-49D3-AE55-789FC6C514D2}"/>
            </a:ext>
          </a:extLst>
        </xdr:cNvPr>
        <xdr:cNvSpPr txBox="1"/>
      </xdr:nvSpPr>
      <xdr:spPr>
        <a:xfrm>
          <a:off x="20002500" y="12632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49530</xdr:rowOff>
    </xdr:from>
    <xdr:to>
      <xdr:col>116</xdr:col>
      <xdr:colOff>152400</xdr:colOff>
      <xdr:row>79</xdr:row>
      <xdr:rowOff>49530</xdr:rowOff>
    </xdr:to>
    <xdr:cxnSp macro="">
      <xdr:nvCxnSpPr>
        <xdr:cNvPr id="779" name="直線コネクタ 778">
          <a:extLst>
            <a:ext uri="{FF2B5EF4-FFF2-40B4-BE49-F238E27FC236}">
              <a16:creationId xmlns:a16="http://schemas.microsoft.com/office/drawing/2014/main" id="{732C9292-80B7-4044-B5AE-D8CFCC6CA349}"/>
            </a:ext>
          </a:extLst>
        </xdr:cNvPr>
        <xdr:cNvCxnSpPr/>
      </xdr:nvCxnSpPr>
      <xdr:spPr>
        <a:xfrm>
          <a:off x="19878675" y="12838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33038</xdr:rowOff>
    </xdr:from>
    <xdr:ext cx="469744" cy="259045"/>
    <xdr:sp macro="" textlink="">
      <xdr:nvSpPr>
        <xdr:cNvPr id="780" name="【図書館】&#10;一人当たり面積平均値テキスト">
          <a:extLst>
            <a:ext uri="{FF2B5EF4-FFF2-40B4-BE49-F238E27FC236}">
              <a16:creationId xmlns:a16="http://schemas.microsoft.com/office/drawing/2014/main" id="{CA4B04AC-ECDE-4CBC-B4EA-44D81D8635B7}"/>
            </a:ext>
          </a:extLst>
        </xdr:cNvPr>
        <xdr:cNvSpPr txBox="1"/>
      </xdr:nvSpPr>
      <xdr:spPr>
        <a:xfrm>
          <a:off x="20002500" y="134696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781" name="フローチャート: 判断 780">
          <a:extLst>
            <a:ext uri="{FF2B5EF4-FFF2-40B4-BE49-F238E27FC236}">
              <a16:creationId xmlns:a16="http://schemas.microsoft.com/office/drawing/2014/main" id="{7BC93318-CCCA-4972-8715-1107CEB5DEE8}"/>
            </a:ext>
          </a:extLst>
        </xdr:cNvPr>
        <xdr:cNvSpPr/>
      </xdr:nvSpPr>
      <xdr:spPr>
        <a:xfrm>
          <a:off x="19897725"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10161</xdr:rowOff>
    </xdr:from>
    <xdr:to>
      <xdr:col>112</xdr:col>
      <xdr:colOff>38100</xdr:colOff>
      <xdr:row>84</xdr:row>
      <xdr:rowOff>111761</xdr:rowOff>
    </xdr:to>
    <xdr:sp macro="" textlink="">
      <xdr:nvSpPr>
        <xdr:cNvPr id="782" name="フローチャート: 判断 781">
          <a:extLst>
            <a:ext uri="{FF2B5EF4-FFF2-40B4-BE49-F238E27FC236}">
              <a16:creationId xmlns:a16="http://schemas.microsoft.com/office/drawing/2014/main" id="{AC032206-DE24-41C2-93F3-08CF4EC934DE}"/>
            </a:ext>
          </a:extLst>
        </xdr:cNvPr>
        <xdr:cNvSpPr/>
      </xdr:nvSpPr>
      <xdr:spPr>
        <a:xfrm>
          <a:off x="19154775" y="1360868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10161</xdr:rowOff>
    </xdr:from>
    <xdr:to>
      <xdr:col>107</xdr:col>
      <xdr:colOff>101600</xdr:colOff>
      <xdr:row>84</xdr:row>
      <xdr:rowOff>111761</xdr:rowOff>
    </xdr:to>
    <xdr:sp macro="" textlink="">
      <xdr:nvSpPr>
        <xdr:cNvPr id="783" name="フローチャート: 判断 782">
          <a:extLst>
            <a:ext uri="{FF2B5EF4-FFF2-40B4-BE49-F238E27FC236}">
              <a16:creationId xmlns:a16="http://schemas.microsoft.com/office/drawing/2014/main" id="{E9447960-F12A-4E9E-B45E-C95BC7192394}"/>
            </a:ext>
          </a:extLst>
        </xdr:cNvPr>
        <xdr:cNvSpPr/>
      </xdr:nvSpPr>
      <xdr:spPr>
        <a:xfrm>
          <a:off x="18345150"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784" name="フローチャート: 判断 783">
          <a:extLst>
            <a:ext uri="{FF2B5EF4-FFF2-40B4-BE49-F238E27FC236}">
              <a16:creationId xmlns:a16="http://schemas.microsoft.com/office/drawing/2014/main" id="{52BE7F01-12BF-417B-850E-BD6A460BC082}"/>
            </a:ext>
          </a:extLst>
        </xdr:cNvPr>
        <xdr:cNvSpPr/>
      </xdr:nvSpPr>
      <xdr:spPr>
        <a:xfrm>
          <a:off x="17554575" y="13608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10161</xdr:rowOff>
    </xdr:from>
    <xdr:to>
      <xdr:col>98</xdr:col>
      <xdr:colOff>38100</xdr:colOff>
      <xdr:row>84</xdr:row>
      <xdr:rowOff>111761</xdr:rowOff>
    </xdr:to>
    <xdr:sp macro="" textlink="">
      <xdr:nvSpPr>
        <xdr:cNvPr id="785" name="フローチャート: 判断 784">
          <a:extLst>
            <a:ext uri="{FF2B5EF4-FFF2-40B4-BE49-F238E27FC236}">
              <a16:creationId xmlns:a16="http://schemas.microsoft.com/office/drawing/2014/main" id="{235B8F89-4D4C-4FEE-BE9E-FDEB9E5BFBD2}"/>
            </a:ext>
          </a:extLst>
        </xdr:cNvPr>
        <xdr:cNvSpPr/>
      </xdr:nvSpPr>
      <xdr:spPr>
        <a:xfrm>
          <a:off x="16754475" y="1360868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941D9585-AAB1-46D7-8C49-3D85FDD07F67}"/>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65B6D119-DEB0-4A17-B9A6-8C58459AE94D}"/>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24BDBF09-3B0E-4278-B282-74370B66973A}"/>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7DE2803A-C817-4D20-A391-2B9EFB0993BE}"/>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D53E889E-A8B7-4E73-8E7E-9526DDB90FA9}"/>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791" name="楕円 790">
          <a:extLst>
            <a:ext uri="{FF2B5EF4-FFF2-40B4-BE49-F238E27FC236}">
              <a16:creationId xmlns:a16="http://schemas.microsoft.com/office/drawing/2014/main" id="{480DC5C0-2287-4607-A0EC-E0302DA8176B}"/>
            </a:ext>
          </a:extLst>
        </xdr:cNvPr>
        <xdr:cNvSpPr/>
      </xdr:nvSpPr>
      <xdr:spPr>
        <a:xfrm>
          <a:off x="19897725" y="136086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160038</xdr:rowOff>
    </xdr:from>
    <xdr:ext cx="469744" cy="259045"/>
    <xdr:sp macro="" textlink="">
      <xdr:nvSpPr>
        <xdr:cNvPr id="792" name="【図書館】&#10;一人当たり面積該当値テキスト">
          <a:extLst>
            <a:ext uri="{FF2B5EF4-FFF2-40B4-BE49-F238E27FC236}">
              <a16:creationId xmlns:a16="http://schemas.microsoft.com/office/drawing/2014/main" id="{EBB4960A-BC9F-47AB-999D-292A42ABDF6E}"/>
            </a:ext>
          </a:extLst>
        </xdr:cNvPr>
        <xdr:cNvSpPr txBox="1"/>
      </xdr:nvSpPr>
      <xdr:spPr>
        <a:xfrm>
          <a:off x="20002500" y="13602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10161</xdr:rowOff>
    </xdr:from>
    <xdr:to>
      <xdr:col>112</xdr:col>
      <xdr:colOff>38100</xdr:colOff>
      <xdr:row>84</xdr:row>
      <xdr:rowOff>111761</xdr:rowOff>
    </xdr:to>
    <xdr:sp macro="" textlink="">
      <xdr:nvSpPr>
        <xdr:cNvPr id="793" name="楕円 792">
          <a:extLst>
            <a:ext uri="{FF2B5EF4-FFF2-40B4-BE49-F238E27FC236}">
              <a16:creationId xmlns:a16="http://schemas.microsoft.com/office/drawing/2014/main" id="{237D0859-2133-4916-A606-68A252057329}"/>
            </a:ext>
          </a:extLst>
        </xdr:cNvPr>
        <xdr:cNvSpPr/>
      </xdr:nvSpPr>
      <xdr:spPr>
        <a:xfrm>
          <a:off x="19154775" y="136086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60961</xdr:rowOff>
    </xdr:from>
    <xdr:to>
      <xdr:col>116</xdr:col>
      <xdr:colOff>63500</xdr:colOff>
      <xdr:row>84</xdr:row>
      <xdr:rowOff>60961</xdr:rowOff>
    </xdr:to>
    <xdr:cxnSp macro="">
      <xdr:nvCxnSpPr>
        <xdr:cNvPr id="794" name="直線コネクタ 793">
          <a:extLst>
            <a:ext uri="{FF2B5EF4-FFF2-40B4-BE49-F238E27FC236}">
              <a16:creationId xmlns:a16="http://schemas.microsoft.com/office/drawing/2014/main" id="{59EB6564-B107-4B5C-8BC5-DDA03C629B0D}"/>
            </a:ext>
          </a:extLst>
        </xdr:cNvPr>
        <xdr:cNvCxnSpPr/>
      </xdr:nvCxnSpPr>
      <xdr:spPr>
        <a:xfrm>
          <a:off x="19202400" y="13665836"/>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10161</xdr:rowOff>
    </xdr:from>
    <xdr:to>
      <xdr:col>107</xdr:col>
      <xdr:colOff>101600</xdr:colOff>
      <xdr:row>84</xdr:row>
      <xdr:rowOff>111761</xdr:rowOff>
    </xdr:to>
    <xdr:sp macro="" textlink="">
      <xdr:nvSpPr>
        <xdr:cNvPr id="795" name="楕円 794">
          <a:extLst>
            <a:ext uri="{FF2B5EF4-FFF2-40B4-BE49-F238E27FC236}">
              <a16:creationId xmlns:a16="http://schemas.microsoft.com/office/drawing/2014/main" id="{3DDDDEC2-E959-4017-B858-8F2483BA1FB6}"/>
            </a:ext>
          </a:extLst>
        </xdr:cNvPr>
        <xdr:cNvSpPr/>
      </xdr:nvSpPr>
      <xdr:spPr>
        <a:xfrm>
          <a:off x="18345150" y="136086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60961</xdr:rowOff>
    </xdr:from>
    <xdr:to>
      <xdr:col>111</xdr:col>
      <xdr:colOff>177800</xdr:colOff>
      <xdr:row>84</xdr:row>
      <xdr:rowOff>60961</xdr:rowOff>
    </xdr:to>
    <xdr:cxnSp macro="">
      <xdr:nvCxnSpPr>
        <xdr:cNvPr id="796" name="直線コネクタ 795">
          <a:extLst>
            <a:ext uri="{FF2B5EF4-FFF2-40B4-BE49-F238E27FC236}">
              <a16:creationId xmlns:a16="http://schemas.microsoft.com/office/drawing/2014/main" id="{22345000-C6FB-4A74-98DC-995BA7F9359E}"/>
            </a:ext>
          </a:extLst>
        </xdr:cNvPr>
        <xdr:cNvCxnSpPr/>
      </xdr:nvCxnSpPr>
      <xdr:spPr>
        <a:xfrm>
          <a:off x="18392775" y="1366583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797" name="楕円 796">
          <a:extLst>
            <a:ext uri="{FF2B5EF4-FFF2-40B4-BE49-F238E27FC236}">
              <a16:creationId xmlns:a16="http://schemas.microsoft.com/office/drawing/2014/main" id="{34E02768-7FA8-4277-BB4C-3A7FE4B4476C}"/>
            </a:ext>
          </a:extLst>
        </xdr:cNvPr>
        <xdr:cNvSpPr/>
      </xdr:nvSpPr>
      <xdr:spPr>
        <a:xfrm>
          <a:off x="17554575" y="136086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60961</xdr:rowOff>
    </xdr:from>
    <xdr:to>
      <xdr:col>107</xdr:col>
      <xdr:colOff>50800</xdr:colOff>
      <xdr:row>84</xdr:row>
      <xdr:rowOff>60961</xdr:rowOff>
    </xdr:to>
    <xdr:cxnSp macro="">
      <xdr:nvCxnSpPr>
        <xdr:cNvPr id="798" name="直線コネクタ 797">
          <a:extLst>
            <a:ext uri="{FF2B5EF4-FFF2-40B4-BE49-F238E27FC236}">
              <a16:creationId xmlns:a16="http://schemas.microsoft.com/office/drawing/2014/main" id="{0D539FEB-5BF8-4433-844F-9ED0D715DD92}"/>
            </a:ext>
          </a:extLst>
        </xdr:cNvPr>
        <xdr:cNvCxnSpPr/>
      </xdr:nvCxnSpPr>
      <xdr:spPr>
        <a:xfrm>
          <a:off x="17602200" y="13665836"/>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10161</xdr:rowOff>
    </xdr:from>
    <xdr:to>
      <xdr:col>98</xdr:col>
      <xdr:colOff>38100</xdr:colOff>
      <xdr:row>84</xdr:row>
      <xdr:rowOff>111761</xdr:rowOff>
    </xdr:to>
    <xdr:sp macro="" textlink="">
      <xdr:nvSpPr>
        <xdr:cNvPr id="799" name="楕円 798">
          <a:extLst>
            <a:ext uri="{FF2B5EF4-FFF2-40B4-BE49-F238E27FC236}">
              <a16:creationId xmlns:a16="http://schemas.microsoft.com/office/drawing/2014/main" id="{1BDBE46F-381C-40D5-9BA4-8726CFD28DD5}"/>
            </a:ext>
          </a:extLst>
        </xdr:cNvPr>
        <xdr:cNvSpPr/>
      </xdr:nvSpPr>
      <xdr:spPr>
        <a:xfrm>
          <a:off x="16754475" y="136086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60961</xdr:rowOff>
    </xdr:from>
    <xdr:to>
      <xdr:col>102</xdr:col>
      <xdr:colOff>114300</xdr:colOff>
      <xdr:row>84</xdr:row>
      <xdr:rowOff>60961</xdr:rowOff>
    </xdr:to>
    <xdr:cxnSp macro="">
      <xdr:nvCxnSpPr>
        <xdr:cNvPr id="800" name="直線コネクタ 799">
          <a:extLst>
            <a:ext uri="{FF2B5EF4-FFF2-40B4-BE49-F238E27FC236}">
              <a16:creationId xmlns:a16="http://schemas.microsoft.com/office/drawing/2014/main" id="{9B0BBF6B-0373-4212-BA9A-F77810EBCCF8}"/>
            </a:ext>
          </a:extLst>
        </xdr:cNvPr>
        <xdr:cNvCxnSpPr/>
      </xdr:nvCxnSpPr>
      <xdr:spPr>
        <a:xfrm>
          <a:off x="16802100" y="1366583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84</xdr:row>
      <xdr:rowOff>102888</xdr:rowOff>
    </xdr:from>
    <xdr:ext cx="469744" cy="259045"/>
    <xdr:sp macro="" textlink="">
      <xdr:nvSpPr>
        <xdr:cNvPr id="801" name="n_1aveValue【図書館】&#10;一人当たり面積">
          <a:extLst>
            <a:ext uri="{FF2B5EF4-FFF2-40B4-BE49-F238E27FC236}">
              <a16:creationId xmlns:a16="http://schemas.microsoft.com/office/drawing/2014/main" id="{15BB80D5-2A85-4B22-B900-CECEB1046806}"/>
            </a:ext>
          </a:extLst>
        </xdr:cNvPr>
        <xdr:cNvSpPr txBox="1"/>
      </xdr:nvSpPr>
      <xdr:spPr>
        <a:xfrm>
          <a:off x="189834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102888</xdr:rowOff>
    </xdr:from>
    <xdr:ext cx="469744" cy="259045"/>
    <xdr:sp macro="" textlink="">
      <xdr:nvSpPr>
        <xdr:cNvPr id="802" name="n_2aveValue【図書館】&#10;一人当たり面積">
          <a:extLst>
            <a:ext uri="{FF2B5EF4-FFF2-40B4-BE49-F238E27FC236}">
              <a16:creationId xmlns:a16="http://schemas.microsoft.com/office/drawing/2014/main" id="{DBBB4755-E1E6-44CE-8FF7-61AA992BC7EE}"/>
            </a:ext>
          </a:extLst>
        </xdr:cNvPr>
        <xdr:cNvSpPr txBox="1"/>
      </xdr:nvSpPr>
      <xdr:spPr>
        <a:xfrm>
          <a:off x="181833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102888</xdr:rowOff>
    </xdr:from>
    <xdr:ext cx="469744" cy="259045"/>
    <xdr:sp macro="" textlink="">
      <xdr:nvSpPr>
        <xdr:cNvPr id="803" name="n_3aveValue【図書館】&#10;一人当たり面積">
          <a:extLst>
            <a:ext uri="{FF2B5EF4-FFF2-40B4-BE49-F238E27FC236}">
              <a16:creationId xmlns:a16="http://schemas.microsoft.com/office/drawing/2014/main" id="{06DE5168-7943-4540-A5C5-F92F57436283}"/>
            </a:ext>
          </a:extLst>
        </xdr:cNvPr>
        <xdr:cNvSpPr txBox="1"/>
      </xdr:nvSpPr>
      <xdr:spPr>
        <a:xfrm>
          <a:off x="173832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102888</xdr:rowOff>
    </xdr:from>
    <xdr:ext cx="469744" cy="259045"/>
    <xdr:sp macro="" textlink="">
      <xdr:nvSpPr>
        <xdr:cNvPr id="804" name="n_4aveValue【図書館】&#10;一人当たり面積">
          <a:extLst>
            <a:ext uri="{FF2B5EF4-FFF2-40B4-BE49-F238E27FC236}">
              <a16:creationId xmlns:a16="http://schemas.microsoft.com/office/drawing/2014/main" id="{FB5B57CE-60D2-4649-865D-C669675FBC00}"/>
            </a:ext>
          </a:extLst>
        </xdr:cNvPr>
        <xdr:cNvSpPr txBox="1"/>
      </xdr:nvSpPr>
      <xdr:spPr>
        <a:xfrm>
          <a:off x="16592627"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82</xdr:row>
      <xdr:rowOff>128288</xdr:rowOff>
    </xdr:from>
    <xdr:ext cx="469744" cy="259045"/>
    <xdr:sp macro="" textlink="">
      <xdr:nvSpPr>
        <xdr:cNvPr id="805" name="n_1mainValue【図書館】&#10;一人当たり面積">
          <a:extLst>
            <a:ext uri="{FF2B5EF4-FFF2-40B4-BE49-F238E27FC236}">
              <a16:creationId xmlns:a16="http://schemas.microsoft.com/office/drawing/2014/main" id="{379A9CA2-3BDC-4509-8421-BDE22CE9688A}"/>
            </a:ext>
          </a:extLst>
        </xdr:cNvPr>
        <xdr:cNvSpPr txBox="1"/>
      </xdr:nvSpPr>
      <xdr:spPr>
        <a:xfrm>
          <a:off x="189834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128288</xdr:rowOff>
    </xdr:from>
    <xdr:ext cx="469744" cy="259045"/>
    <xdr:sp macro="" textlink="">
      <xdr:nvSpPr>
        <xdr:cNvPr id="806" name="n_2mainValue【図書館】&#10;一人当たり面積">
          <a:extLst>
            <a:ext uri="{FF2B5EF4-FFF2-40B4-BE49-F238E27FC236}">
              <a16:creationId xmlns:a16="http://schemas.microsoft.com/office/drawing/2014/main" id="{95DB0E09-8B82-46A8-8ED3-5504AD6EDCFD}"/>
            </a:ext>
          </a:extLst>
        </xdr:cNvPr>
        <xdr:cNvSpPr txBox="1"/>
      </xdr:nvSpPr>
      <xdr:spPr>
        <a:xfrm>
          <a:off x="181833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128288</xdr:rowOff>
    </xdr:from>
    <xdr:ext cx="469744" cy="259045"/>
    <xdr:sp macro="" textlink="">
      <xdr:nvSpPr>
        <xdr:cNvPr id="807" name="n_3mainValue【図書館】&#10;一人当たり面積">
          <a:extLst>
            <a:ext uri="{FF2B5EF4-FFF2-40B4-BE49-F238E27FC236}">
              <a16:creationId xmlns:a16="http://schemas.microsoft.com/office/drawing/2014/main" id="{60DE50C6-12C9-45AC-9652-96617714C439}"/>
            </a:ext>
          </a:extLst>
        </xdr:cNvPr>
        <xdr:cNvSpPr txBox="1"/>
      </xdr:nvSpPr>
      <xdr:spPr>
        <a:xfrm>
          <a:off x="173832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128288</xdr:rowOff>
    </xdr:from>
    <xdr:ext cx="469744" cy="259045"/>
    <xdr:sp macro="" textlink="">
      <xdr:nvSpPr>
        <xdr:cNvPr id="808" name="n_4mainValue【図書館】&#10;一人当たり面積">
          <a:extLst>
            <a:ext uri="{FF2B5EF4-FFF2-40B4-BE49-F238E27FC236}">
              <a16:creationId xmlns:a16="http://schemas.microsoft.com/office/drawing/2014/main" id="{FC5D1D0D-9D1F-4E32-BBBC-C5348F5746CF}"/>
            </a:ext>
          </a:extLst>
        </xdr:cNvPr>
        <xdr:cNvSpPr txBox="1"/>
      </xdr:nvSpPr>
      <xdr:spPr>
        <a:xfrm>
          <a:off x="16592627"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9" name="正方形/長方形 808">
          <a:extLst>
            <a:ext uri="{FF2B5EF4-FFF2-40B4-BE49-F238E27FC236}">
              <a16:creationId xmlns:a16="http://schemas.microsoft.com/office/drawing/2014/main" id="{F11F0F9F-8CAA-4815-B43D-D83D3D1AE425}"/>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0" name="正方形/長方形 809">
          <a:extLst>
            <a:ext uri="{FF2B5EF4-FFF2-40B4-BE49-F238E27FC236}">
              <a16:creationId xmlns:a16="http://schemas.microsoft.com/office/drawing/2014/main" id="{C20023C4-7D97-417A-B062-EAECB4DB0494}"/>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1" name="正方形/長方形 810">
          <a:extLst>
            <a:ext uri="{FF2B5EF4-FFF2-40B4-BE49-F238E27FC236}">
              <a16:creationId xmlns:a16="http://schemas.microsoft.com/office/drawing/2014/main" id="{CE051B0C-2342-469D-A904-0FEB3F563366}"/>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2" name="正方形/長方形 811">
          <a:extLst>
            <a:ext uri="{FF2B5EF4-FFF2-40B4-BE49-F238E27FC236}">
              <a16:creationId xmlns:a16="http://schemas.microsoft.com/office/drawing/2014/main" id="{8B8ED840-7FD9-4385-B65D-6063F677F001}"/>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3" name="正方形/長方形 812">
          <a:extLst>
            <a:ext uri="{FF2B5EF4-FFF2-40B4-BE49-F238E27FC236}">
              <a16:creationId xmlns:a16="http://schemas.microsoft.com/office/drawing/2014/main" id="{66A19B90-52E3-461E-8029-A6E1CC53A635}"/>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4" name="正方形/長方形 813">
          <a:extLst>
            <a:ext uri="{FF2B5EF4-FFF2-40B4-BE49-F238E27FC236}">
              <a16:creationId xmlns:a16="http://schemas.microsoft.com/office/drawing/2014/main" id="{34BB11DA-5842-4F80-BB8F-5C006F6DCDDF}"/>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5" name="テキスト ボックス 814">
          <a:extLst>
            <a:ext uri="{FF2B5EF4-FFF2-40B4-BE49-F238E27FC236}">
              <a16:creationId xmlns:a16="http://schemas.microsoft.com/office/drawing/2014/main" id="{1028F8E7-27EE-4D42-9B13-A79ED89B883B}"/>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6" name="直線コネクタ 815">
          <a:extLst>
            <a:ext uri="{FF2B5EF4-FFF2-40B4-BE49-F238E27FC236}">
              <a16:creationId xmlns:a16="http://schemas.microsoft.com/office/drawing/2014/main" id="{73D416D2-7E0D-4FF1-830D-4CF80E186644}"/>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7" name="テキスト ボックス 816">
          <a:extLst>
            <a:ext uri="{FF2B5EF4-FFF2-40B4-BE49-F238E27FC236}">
              <a16:creationId xmlns:a16="http://schemas.microsoft.com/office/drawing/2014/main" id="{645FB6B0-2BF7-4BC3-9F71-29C15E81F6AB}"/>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818" name="直線コネクタ 817">
          <a:extLst>
            <a:ext uri="{FF2B5EF4-FFF2-40B4-BE49-F238E27FC236}">
              <a16:creationId xmlns:a16="http://schemas.microsoft.com/office/drawing/2014/main" id="{7C827E86-E4BB-4373-9C83-BE4E36DAF488}"/>
            </a:ext>
          </a:extLst>
        </xdr:cNvPr>
        <xdr:cNvCxnSpPr/>
      </xdr:nvCxnSpPr>
      <xdr:spPr>
        <a:xfrm>
          <a:off x="11210925" y="1768520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819" name="テキスト ボックス 818">
          <a:extLst>
            <a:ext uri="{FF2B5EF4-FFF2-40B4-BE49-F238E27FC236}">
              <a16:creationId xmlns:a16="http://schemas.microsoft.com/office/drawing/2014/main" id="{7AED32FD-B1EA-4E37-8487-C5E1554E9BE8}"/>
            </a:ext>
          </a:extLst>
        </xdr:cNvPr>
        <xdr:cNvSpPr txBox="1"/>
      </xdr:nvSpPr>
      <xdr:spPr>
        <a:xfrm>
          <a:off x="107945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820" name="直線コネクタ 819">
          <a:extLst>
            <a:ext uri="{FF2B5EF4-FFF2-40B4-BE49-F238E27FC236}">
              <a16:creationId xmlns:a16="http://schemas.microsoft.com/office/drawing/2014/main" id="{C9A662EF-D25A-4732-AD86-F7AD214C209F}"/>
            </a:ext>
          </a:extLst>
        </xdr:cNvPr>
        <xdr:cNvCxnSpPr/>
      </xdr:nvCxnSpPr>
      <xdr:spPr>
        <a:xfrm>
          <a:off x="11210925" y="1737450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821" name="テキスト ボックス 820">
          <a:extLst>
            <a:ext uri="{FF2B5EF4-FFF2-40B4-BE49-F238E27FC236}">
              <a16:creationId xmlns:a16="http://schemas.microsoft.com/office/drawing/2014/main" id="{8DF101F8-CA30-4AA2-812E-3302B3366509}"/>
            </a:ext>
          </a:extLst>
        </xdr:cNvPr>
        <xdr:cNvSpPr txBox="1"/>
      </xdr:nvSpPr>
      <xdr:spPr>
        <a:xfrm>
          <a:off x="10845966"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822" name="直線コネクタ 821">
          <a:extLst>
            <a:ext uri="{FF2B5EF4-FFF2-40B4-BE49-F238E27FC236}">
              <a16:creationId xmlns:a16="http://schemas.microsoft.com/office/drawing/2014/main" id="{0BA8E749-B478-4791-A4F8-4BB001D89896}"/>
            </a:ext>
          </a:extLst>
        </xdr:cNvPr>
        <xdr:cNvCxnSpPr/>
      </xdr:nvCxnSpPr>
      <xdr:spPr>
        <a:xfrm>
          <a:off x="11210925" y="1706698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823" name="テキスト ボックス 822">
          <a:extLst>
            <a:ext uri="{FF2B5EF4-FFF2-40B4-BE49-F238E27FC236}">
              <a16:creationId xmlns:a16="http://schemas.microsoft.com/office/drawing/2014/main" id="{88C3D11E-0ADF-4876-993B-3B80DA297993}"/>
            </a:ext>
          </a:extLst>
        </xdr:cNvPr>
        <xdr:cNvSpPr txBox="1"/>
      </xdr:nvSpPr>
      <xdr:spPr>
        <a:xfrm>
          <a:off x="10845966"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824" name="直線コネクタ 823">
          <a:extLst>
            <a:ext uri="{FF2B5EF4-FFF2-40B4-BE49-F238E27FC236}">
              <a16:creationId xmlns:a16="http://schemas.microsoft.com/office/drawing/2014/main" id="{D3E68FC2-F0F5-4FB1-87BB-937AFD4D7247}"/>
            </a:ext>
          </a:extLst>
        </xdr:cNvPr>
        <xdr:cNvCxnSpPr/>
      </xdr:nvCxnSpPr>
      <xdr:spPr>
        <a:xfrm>
          <a:off x="11210925" y="1676581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825" name="テキスト ボックス 824">
          <a:extLst>
            <a:ext uri="{FF2B5EF4-FFF2-40B4-BE49-F238E27FC236}">
              <a16:creationId xmlns:a16="http://schemas.microsoft.com/office/drawing/2014/main" id="{5F59A3E3-83BC-4572-94B4-003F1320AE42}"/>
            </a:ext>
          </a:extLst>
        </xdr:cNvPr>
        <xdr:cNvSpPr txBox="1"/>
      </xdr:nvSpPr>
      <xdr:spPr>
        <a:xfrm>
          <a:off x="10845966"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826" name="直線コネクタ 825">
          <a:extLst>
            <a:ext uri="{FF2B5EF4-FFF2-40B4-BE49-F238E27FC236}">
              <a16:creationId xmlns:a16="http://schemas.microsoft.com/office/drawing/2014/main" id="{101567FD-1422-4CAB-B318-5E58BBF085A6}"/>
            </a:ext>
          </a:extLst>
        </xdr:cNvPr>
        <xdr:cNvCxnSpPr/>
      </xdr:nvCxnSpPr>
      <xdr:spPr>
        <a:xfrm>
          <a:off x="11210925" y="164582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827" name="テキスト ボックス 826">
          <a:extLst>
            <a:ext uri="{FF2B5EF4-FFF2-40B4-BE49-F238E27FC236}">
              <a16:creationId xmlns:a16="http://schemas.microsoft.com/office/drawing/2014/main" id="{8038499A-4660-49AB-B075-0377B0FD4316}"/>
            </a:ext>
          </a:extLst>
        </xdr:cNvPr>
        <xdr:cNvSpPr txBox="1"/>
      </xdr:nvSpPr>
      <xdr:spPr>
        <a:xfrm>
          <a:off x="10845966"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828" name="直線コネクタ 827">
          <a:extLst>
            <a:ext uri="{FF2B5EF4-FFF2-40B4-BE49-F238E27FC236}">
              <a16:creationId xmlns:a16="http://schemas.microsoft.com/office/drawing/2014/main" id="{27C4F0EE-4F54-475C-BAA0-E3C8B3F8B294}"/>
            </a:ext>
          </a:extLst>
        </xdr:cNvPr>
        <xdr:cNvCxnSpPr/>
      </xdr:nvCxnSpPr>
      <xdr:spPr>
        <a:xfrm>
          <a:off x="11210925" y="1614759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829" name="テキスト ボックス 828">
          <a:extLst>
            <a:ext uri="{FF2B5EF4-FFF2-40B4-BE49-F238E27FC236}">
              <a16:creationId xmlns:a16="http://schemas.microsoft.com/office/drawing/2014/main" id="{A9227E00-C975-49FB-AA03-FDE3566943FA}"/>
            </a:ext>
          </a:extLst>
        </xdr:cNvPr>
        <xdr:cNvSpPr txBox="1"/>
      </xdr:nvSpPr>
      <xdr:spPr>
        <a:xfrm>
          <a:off x="10903736" y="1601172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30" name="直線コネクタ 829">
          <a:extLst>
            <a:ext uri="{FF2B5EF4-FFF2-40B4-BE49-F238E27FC236}">
              <a16:creationId xmlns:a16="http://schemas.microsoft.com/office/drawing/2014/main" id="{850DF2F5-08FD-4681-A080-A27B64E05CDA}"/>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31" name="【博物館】&#10;有形固定資産減価償却率グラフ枠">
          <a:extLst>
            <a:ext uri="{FF2B5EF4-FFF2-40B4-BE49-F238E27FC236}">
              <a16:creationId xmlns:a16="http://schemas.microsoft.com/office/drawing/2014/main" id="{969BD7F6-1814-46CC-AA38-80530CA8C0F7}"/>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151312</xdr:rowOff>
    </xdr:from>
    <xdr:to>
      <xdr:col>85</xdr:col>
      <xdr:colOff>126364</xdr:colOff>
      <xdr:row>108</xdr:row>
      <xdr:rowOff>48442</xdr:rowOff>
    </xdr:to>
    <xdr:cxnSp macro="">
      <xdr:nvCxnSpPr>
        <xdr:cNvPr id="832" name="直線コネクタ 831">
          <a:extLst>
            <a:ext uri="{FF2B5EF4-FFF2-40B4-BE49-F238E27FC236}">
              <a16:creationId xmlns:a16="http://schemas.microsoft.com/office/drawing/2014/main" id="{F43983D4-0AB8-4037-A214-26115CD7671C}"/>
            </a:ext>
          </a:extLst>
        </xdr:cNvPr>
        <xdr:cNvCxnSpPr/>
      </xdr:nvCxnSpPr>
      <xdr:spPr>
        <a:xfrm flipV="1">
          <a:off x="14695170" y="16343812"/>
          <a:ext cx="1269" cy="11893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52269</xdr:rowOff>
    </xdr:from>
    <xdr:ext cx="405111" cy="259045"/>
    <xdr:sp macro="" textlink="">
      <xdr:nvSpPr>
        <xdr:cNvPr id="833" name="【博物館】&#10;有形固定資産減価償却率最小値テキスト">
          <a:extLst>
            <a:ext uri="{FF2B5EF4-FFF2-40B4-BE49-F238E27FC236}">
              <a16:creationId xmlns:a16="http://schemas.microsoft.com/office/drawing/2014/main" id="{A04ADDB8-9A44-4544-A1CF-F0002CD441FC}"/>
            </a:ext>
          </a:extLst>
        </xdr:cNvPr>
        <xdr:cNvSpPr txBox="1"/>
      </xdr:nvSpPr>
      <xdr:spPr>
        <a:xfrm>
          <a:off x="14744700" y="175369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48442</xdr:rowOff>
    </xdr:from>
    <xdr:to>
      <xdr:col>86</xdr:col>
      <xdr:colOff>25400</xdr:colOff>
      <xdr:row>108</xdr:row>
      <xdr:rowOff>48442</xdr:rowOff>
    </xdr:to>
    <xdr:cxnSp macro="">
      <xdr:nvCxnSpPr>
        <xdr:cNvPr id="834" name="直線コネクタ 833">
          <a:extLst>
            <a:ext uri="{FF2B5EF4-FFF2-40B4-BE49-F238E27FC236}">
              <a16:creationId xmlns:a16="http://schemas.microsoft.com/office/drawing/2014/main" id="{4D88C704-A8F1-4F51-851D-FE2222A63AF7}"/>
            </a:ext>
          </a:extLst>
        </xdr:cNvPr>
        <xdr:cNvCxnSpPr/>
      </xdr:nvCxnSpPr>
      <xdr:spPr>
        <a:xfrm>
          <a:off x="14611350" y="175331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97989</xdr:rowOff>
    </xdr:from>
    <xdr:ext cx="405111" cy="259045"/>
    <xdr:sp macro="" textlink="">
      <xdr:nvSpPr>
        <xdr:cNvPr id="835" name="【博物館】&#10;有形固定資産減価償却率最大値テキスト">
          <a:extLst>
            <a:ext uri="{FF2B5EF4-FFF2-40B4-BE49-F238E27FC236}">
              <a16:creationId xmlns:a16="http://schemas.microsoft.com/office/drawing/2014/main" id="{4F5BA9D3-D67A-433A-9CA8-6CA93387CFDD}"/>
            </a:ext>
          </a:extLst>
        </xdr:cNvPr>
        <xdr:cNvSpPr txBox="1"/>
      </xdr:nvSpPr>
      <xdr:spPr>
        <a:xfrm>
          <a:off x="14744700" y="16128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151312</xdr:rowOff>
    </xdr:from>
    <xdr:to>
      <xdr:col>86</xdr:col>
      <xdr:colOff>25400</xdr:colOff>
      <xdr:row>100</xdr:row>
      <xdr:rowOff>151312</xdr:rowOff>
    </xdr:to>
    <xdr:cxnSp macro="">
      <xdr:nvCxnSpPr>
        <xdr:cNvPr id="836" name="直線コネクタ 835">
          <a:extLst>
            <a:ext uri="{FF2B5EF4-FFF2-40B4-BE49-F238E27FC236}">
              <a16:creationId xmlns:a16="http://schemas.microsoft.com/office/drawing/2014/main" id="{C3E7B59C-D2B5-4CF1-9BA2-677B599213BA}"/>
            </a:ext>
          </a:extLst>
        </xdr:cNvPr>
        <xdr:cNvCxnSpPr/>
      </xdr:nvCxnSpPr>
      <xdr:spPr>
        <a:xfrm>
          <a:off x="14611350" y="1634381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90369</xdr:rowOff>
    </xdr:from>
    <xdr:ext cx="405111" cy="259045"/>
    <xdr:sp macro="" textlink="">
      <xdr:nvSpPr>
        <xdr:cNvPr id="837" name="【博物館】&#10;有形固定資産減価償却率平均値テキスト">
          <a:extLst>
            <a:ext uri="{FF2B5EF4-FFF2-40B4-BE49-F238E27FC236}">
              <a16:creationId xmlns:a16="http://schemas.microsoft.com/office/drawing/2014/main" id="{0DC7E075-1C9E-4E31-962D-131F0936369A}"/>
            </a:ext>
          </a:extLst>
        </xdr:cNvPr>
        <xdr:cNvSpPr txBox="1"/>
      </xdr:nvSpPr>
      <xdr:spPr>
        <a:xfrm>
          <a:off x="14744700" y="1692739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111942</xdr:rowOff>
    </xdr:from>
    <xdr:to>
      <xdr:col>85</xdr:col>
      <xdr:colOff>177800</xdr:colOff>
      <xdr:row>105</xdr:row>
      <xdr:rowOff>42092</xdr:rowOff>
    </xdr:to>
    <xdr:sp macro="" textlink="">
      <xdr:nvSpPr>
        <xdr:cNvPr id="838" name="フローチャート: 判断 837">
          <a:extLst>
            <a:ext uri="{FF2B5EF4-FFF2-40B4-BE49-F238E27FC236}">
              <a16:creationId xmlns:a16="http://schemas.microsoft.com/office/drawing/2014/main" id="{C6ED3B09-05E0-44CC-960E-A4D6C2A2412E}"/>
            </a:ext>
          </a:extLst>
        </xdr:cNvPr>
        <xdr:cNvSpPr/>
      </xdr:nvSpPr>
      <xdr:spPr>
        <a:xfrm>
          <a:off x="14649450" y="169521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53158</xdr:rowOff>
    </xdr:from>
    <xdr:to>
      <xdr:col>81</xdr:col>
      <xdr:colOff>101600</xdr:colOff>
      <xdr:row>104</xdr:row>
      <xdr:rowOff>154758</xdr:rowOff>
    </xdr:to>
    <xdr:sp macro="" textlink="">
      <xdr:nvSpPr>
        <xdr:cNvPr id="839" name="フローチャート: 判断 838">
          <a:extLst>
            <a:ext uri="{FF2B5EF4-FFF2-40B4-BE49-F238E27FC236}">
              <a16:creationId xmlns:a16="http://schemas.microsoft.com/office/drawing/2014/main" id="{136A3ADC-0737-4B69-8C21-6E9F0E8C0925}"/>
            </a:ext>
          </a:extLst>
        </xdr:cNvPr>
        <xdr:cNvSpPr/>
      </xdr:nvSpPr>
      <xdr:spPr>
        <a:xfrm>
          <a:off x="13887450" y="1689018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28666</xdr:rowOff>
    </xdr:from>
    <xdr:to>
      <xdr:col>76</xdr:col>
      <xdr:colOff>165100</xdr:colOff>
      <xdr:row>104</xdr:row>
      <xdr:rowOff>130266</xdr:rowOff>
    </xdr:to>
    <xdr:sp macro="" textlink="">
      <xdr:nvSpPr>
        <xdr:cNvPr id="840" name="フローチャート: 判断 839">
          <a:extLst>
            <a:ext uri="{FF2B5EF4-FFF2-40B4-BE49-F238E27FC236}">
              <a16:creationId xmlns:a16="http://schemas.microsoft.com/office/drawing/2014/main" id="{5A8F359E-784B-4553-B6CA-90D0C9682B86}"/>
            </a:ext>
          </a:extLst>
        </xdr:cNvPr>
        <xdr:cNvSpPr/>
      </xdr:nvSpPr>
      <xdr:spPr>
        <a:xfrm>
          <a:off x="13096875" y="1686569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167458</xdr:rowOff>
    </xdr:from>
    <xdr:to>
      <xdr:col>72</xdr:col>
      <xdr:colOff>38100</xdr:colOff>
      <xdr:row>104</xdr:row>
      <xdr:rowOff>97608</xdr:rowOff>
    </xdr:to>
    <xdr:sp macro="" textlink="">
      <xdr:nvSpPr>
        <xdr:cNvPr id="841" name="フローチャート: 判断 840">
          <a:extLst>
            <a:ext uri="{FF2B5EF4-FFF2-40B4-BE49-F238E27FC236}">
              <a16:creationId xmlns:a16="http://schemas.microsoft.com/office/drawing/2014/main" id="{B4053AC6-BEFB-4968-8DA0-B09A2659E9CF}"/>
            </a:ext>
          </a:extLst>
        </xdr:cNvPr>
        <xdr:cNvSpPr/>
      </xdr:nvSpPr>
      <xdr:spPr>
        <a:xfrm>
          <a:off x="12296775" y="1684255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128270</xdr:rowOff>
    </xdr:from>
    <xdr:to>
      <xdr:col>67</xdr:col>
      <xdr:colOff>101600</xdr:colOff>
      <xdr:row>104</xdr:row>
      <xdr:rowOff>58420</xdr:rowOff>
    </xdr:to>
    <xdr:sp macro="" textlink="">
      <xdr:nvSpPr>
        <xdr:cNvPr id="842" name="フローチャート: 判断 841">
          <a:extLst>
            <a:ext uri="{FF2B5EF4-FFF2-40B4-BE49-F238E27FC236}">
              <a16:creationId xmlns:a16="http://schemas.microsoft.com/office/drawing/2014/main" id="{0F659213-8E43-4E45-8DAB-75573CE2DB14}"/>
            </a:ext>
          </a:extLst>
        </xdr:cNvPr>
        <xdr:cNvSpPr/>
      </xdr:nvSpPr>
      <xdr:spPr>
        <a:xfrm>
          <a:off x="11487150" y="168033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8E0C4313-9B61-4DD0-A3EE-AD8D7DD53BDB}"/>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4" name="テキスト ボックス 843">
          <a:extLst>
            <a:ext uri="{FF2B5EF4-FFF2-40B4-BE49-F238E27FC236}">
              <a16:creationId xmlns:a16="http://schemas.microsoft.com/office/drawing/2014/main" id="{474A7F8F-85A4-4256-96FB-F52E2A586061}"/>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5" name="テキスト ボックス 844">
          <a:extLst>
            <a:ext uri="{FF2B5EF4-FFF2-40B4-BE49-F238E27FC236}">
              <a16:creationId xmlns:a16="http://schemas.microsoft.com/office/drawing/2014/main" id="{09043812-CEDC-45F6-A442-F39713CA9CEF}"/>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6" name="テキスト ボックス 845">
          <a:extLst>
            <a:ext uri="{FF2B5EF4-FFF2-40B4-BE49-F238E27FC236}">
              <a16:creationId xmlns:a16="http://schemas.microsoft.com/office/drawing/2014/main" id="{51E192C7-83D4-4C4F-B7AA-5A7713843BA0}"/>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7" name="テキスト ボックス 846">
          <a:extLst>
            <a:ext uri="{FF2B5EF4-FFF2-40B4-BE49-F238E27FC236}">
              <a16:creationId xmlns:a16="http://schemas.microsoft.com/office/drawing/2014/main" id="{448420A7-CE85-477E-BA85-9EE0AD18BC38}"/>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102144</xdr:rowOff>
    </xdr:from>
    <xdr:to>
      <xdr:col>85</xdr:col>
      <xdr:colOff>177800</xdr:colOff>
      <xdr:row>105</xdr:row>
      <xdr:rowOff>32294</xdr:rowOff>
    </xdr:to>
    <xdr:sp macro="" textlink="">
      <xdr:nvSpPr>
        <xdr:cNvPr id="848" name="楕円 847">
          <a:extLst>
            <a:ext uri="{FF2B5EF4-FFF2-40B4-BE49-F238E27FC236}">
              <a16:creationId xmlns:a16="http://schemas.microsoft.com/office/drawing/2014/main" id="{63A08049-0A96-4FFF-A596-5946031473A3}"/>
            </a:ext>
          </a:extLst>
        </xdr:cNvPr>
        <xdr:cNvSpPr/>
      </xdr:nvSpPr>
      <xdr:spPr>
        <a:xfrm>
          <a:off x="14649450" y="1694551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103</xdr:row>
      <xdr:rowOff>125021</xdr:rowOff>
    </xdr:from>
    <xdr:ext cx="405111" cy="259045"/>
    <xdr:sp macro="" textlink="">
      <xdr:nvSpPr>
        <xdr:cNvPr id="849" name="【博物館】&#10;有形固定資産減価償却率該当値テキスト">
          <a:extLst>
            <a:ext uri="{FF2B5EF4-FFF2-40B4-BE49-F238E27FC236}">
              <a16:creationId xmlns:a16="http://schemas.microsoft.com/office/drawing/2014/main" id="{B02A07E6-5067-486B-AD3B-25707CA8E0FA}"/>
            </a:ext>
          </a:extLst>
        </xdr:cNvPr>
        <xdr:cNvSpPr txBox="1"/>
      </xdr:nvSpPr>
      <xdr:spPr>
        <a:xfrm>
          <a:off x="14744700" y="168001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104</xdr:row>
      <xdr:rowOff>71120</xdr:rowOff>
    </xdr:from>
    <xdr:to>
      <xdr:col>81</xdr:col>
      <xdr:colOff>101600</xdr:colOff>
      <xdr:row>105</xdr:row>
      <xdr:rowOff>1270</xdr:rowOff>
    </xdr:to>
    <xdr:sp macro="" textlink="">
      <xdr:nvSpPr>
        <xdr:cNvPr id="850" name="楕円 849">
          <a:extLst>
            <a:ext uri="{FF2B5EF4-FFF2-40B4-BE49-F238E27FC236}">
              <a16:creationId xmlns:a16="http://schemas.microsoft.com/office/drawing/2014/main" id="{52AAFEAB-3688-4600-AA5E-2AFA99E84204}"/>
            </a:ext>
          </a:extLst>
        </xdr:cNvPr>
        <xdr:cNvSpPr/>
      </xdr:nvSpPr>
      <xdr:spPr>
        <a:xfrm>
          <a:off x="13887450" y="169081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104</xdr:row>
      <xdr:rowOff>121920</xdr:rowOff>
    </xdr:from>
    <xdr:to>
      <xdr:col>85</xdr:col>
      <xdr:colOff>127000</xdr:colOff>
      <xdr:row>104</xdr:row>
      <xdr:rowOff>152944</xdr:rowOff>
    </xdr:to>
    <xdr:cxnSp macro="">
      <xdr:nvCxnSpPr>
        <xdr:cNvPr id="851" name="直線コネクタ 850">
          <a:extLst>
            <a:ext uri="{FF2B5EF4-FFF2-40B4-BE49-F238E27FC236}">
              <a16:creationId xmlns:a16="http://schemas.microsoft.com/office/drawing/2014/main" id="{6CF38614-FF24-4697-B7B1-4947DCCF70C9}"/>
            </a:ext>
          </a:extLst>
        </xdr:cNvPr>
        <xdr:cNvCxnSpPr/>
      </xdr:nvCxnSpPr>
      <xdr:spPr>
        <a:xfrm>
          <a:off x="13935075" y="16965295"/>
          <a:ext cx="762000" cy="278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104</xdr:row>
      <xdr:rowOff>41729</xdr:rowOff>
    </xdr:from>
    <xdr:to>
      <xdr:col>76</xdr:col>
      <xdr:colOff>165100</xdr:colOff>
      <xdr:row>104</xdr:row>
      <xdr:rowOff>143329</xdr:rowOff>
    </xdr:to>
    <xdr:sp macro="" textlink="">
      <xdr:nvSpPr>
        <xdr:cNvPr id="852" name="楕円 851">
          <a:extLst>
            <a:ext uri="{FF2B5EF4-FFF2-40B4-BE49-F238E27FC236}">
              <a16:creationId xmlns:a16="http://schemas.microsoft.com/office/drawing/2014/main" id="{5666F2EC-7CB9-442B-AD37-A19CBDADBA72}"/>
            </a:ext>
          </a:extLst>
        </xdr:cNvPr>
        <xdr:cNvSpPr/>
      </xdr:nvSpPr>
      <xdr:spPr>
        <a:xfrm>
          <a:off x="13096875" y="1688510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104</xdr:row>
      <xdr:rowOff>92529</xdr:rowOff>
    </xdr:from>
    <xdr:to>
      <xdr:col>81</xdr:col>
      <xdr:colOff>50800</xdr:colOff>
      <xdr:row>104</xdr:row>
      <xdr:rowOff>121920</xdr:rowOff>
    </xdr:to>
    <xdr:cxnSp macro="">
      <xdr:nvCxnSpPr>
        <xdr:cNvPr id="853" name="直線コネクタ 852">
          <a:extLst>
            <a:ext uri="{FF2B5EF4-FFF2-40B4-BE49-F238E27FC236}">
              <a16:creationId xmlns:a16="http://schemas.microsoft.com/office/drawing/2014/main" id="{B511E8E9-E96B-4C0C-9354-17A538D81618}"/>
            </a:ext>
          </a:extLst>
        </xdr:cNvPr>
        <xdr:cNvCxnSpPr/>
      </xdr:nvCxnSpPr>
      <xdr:spPr>
        <a:xfrm>
          <a:off x="13144500" y="16932729"/>
          <a:ext cx="790575" cy="325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104</xdr:row>
      <xdr:rowOff>13970</xdr:rowOff>
    </xdr:from>
    <xdr:to>
      <xdr:col>72</xdr:col>
      <xdr:colOff>38100</xdr:colOff>
      <xdr:row>104</xdr:row>
      <xdr:rowOff>115570</xdr:rowOff>
    </xdr:to>
    <xdr:sp macro="" textlink="">
      <xdr:nvSpPr>
        <xdr:cNvPr id="854" name="楕円 853">
          <a:extLst>
            <a:ext uri="{FF2B5EF4-FFF2-40B4-BE49-F238E27FC236}">
              <a16:creationId xmlns:a16="http://schemas.microsoft.com/office/drawing/2014/main" id="{8AC998F0-008E-497A-A677-FAD63EFDA2BA}"/>
            </a:ext>
          </a:extLst>
        </xdr:cNvPr>
        <xdr:cNvSpPr/>
      </xdr:nvSpPr>
      <xdr:spPr>
        <a:xfrm>
          <a:off x="12296775" y="1685099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104</xdr:row>
      <xdr:rowOff>64770</xdr:rowOff>
    </xdr:from>
    <xdr:to>
      <xdr:col>76</xdr:col>
      <xdr:colOff>114300</xdr:colOff>
      <xdr:row>104</xdr:row>
      <xdr:rowOff>92529</xdr:rowOff>
    </xdr:to>
    <xdr:cxnSp macro="">
      <xdr:nvCxnSpPr>
        <xdr:cNvPr id="855" name="直線コネクタ 854">
          <a:extLst>
            <a:ext uri="{FF2B5EF4-FFF2-40B4-BE49-F238E27FC236}">
              <a16:creationId xmlns:a16="http://schemas.microsoft.com/office/drawing/2014/main" id="{D48E52CD-AFB9-4004-8EB9-DEB83AD36DFB}"/>
            </a:ext>
          </a:extLst>
        </xdr:cNvPr>
        <xdr:cNvCxnSpPr/>
      </xdr:nvCxnSpPr>
      <xdr:spPr>
        <a:xfrm>
          <a:off x="12344400" y="16908145"/>
          <a:ext cx="800100" cy="24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103</xdr:row>
      <xdr:rowOff>170724</xdr:rowOff>
    </xdr:from>
    <xdr:to>
      <xdr:col>67</xdr:col>
      <xdr:colOff>101600</xdr:colOff>
      <xdr:row>104</xdr:row>
      <xdr:rowOff>100874</xdr:rowOff>
    </xdr:to>
    <xdr:sp macro="" textlink="">
      <xdr:nvSpPr>
        <xdr:cNvPr id="856" name="楕円 855">
          <a:extLst>
            <a:ext uri="{FF2B5EF4-FFF2-40B4-BE49-F238E27FC236}">
              <a16:creationId xmlns:a16="http://schemas.microsoft.com/office/drawing/2014/main" id="{D09F035A-7665-4E86-A9BE-ACD32D54E83B}"/>
            </a:ext>
          </a:extLst>
        </xdr:cNvPr>
        <xdr:cNvSpPr/>
      </xdr:nvSpPr>
      <xdr:spPr>
        <a:xfrm>
          <a:off x="11487150" y="1683947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104</xdr:row>
      <xdr:rowOff>50074</xdr:rowOff>
    </xdr:from>
    <xdr:to>
      <xdr:col>71</xdr:col>
      <xdr:colOff>177800</xdr:colOff>
      <xdr:row>104</xdr:row>
      <xdr:rowOff>64770</xdr:rowOff>
    </xdr:to>
    <xdr:cxnSp macro="">
      <xdr:nvCxnSpPr>
        <xdr:cNvPr id="857" name="直線コネクタ 856">
          <a:extLst>
            <a:ext uri="{FF2B5EF4-FFF2-40B4-BE49-F238E27FC236}">
              <a16:creationId xmlns:a16="http://schemas.microsoft.com/office/drawing/2014/main" id="{B5DA061E-0B1A-497D-9D32-3C7DA301AF57}"/>
            </a:ext>
          </a:extLst>
        </xdr:cNvPr>
        <xdr:cNvCxnSpPr/>
      </xdr:nvCxnSpPr>
      <xdr:spPr>
        <a:xfrm>
          <a:off x="11534775" y="16887099"/>
          <a:ext cx="809625" cy="210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171285</xdr:rowOff>
    </xdr:from>
    <xdr:ext cx="405111" cy="259045"/>
    <xdr:sp macro="" textlink="">
      <xdr:nvSpPr>
        <xdr:cNvPr id="858" name="n_1aveValue【博物館】&#10;有形固定資産減価償却率">
          <a:extLst>
            <a:ext uri="{FF2B5EF4-FFF2-40B4-BE49-F238E27FC236}">
              <a16:creationId xmlns:a16="http://schemas.microsoft.com/office/drawing/2014/main" id="{EFBFA984-23DE-4F4D-B829-D67EAF299B28}"/>
            </a:ext>
          </a:extLst>
        </xdr:cNvPr>
        <xdr:cNvSpPr txBox="1"/>
      </xdr:nvSpPr>
      <xdr:spPr>
        <a:xfrm>
          <a:off x="13745219" y="166781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146793</xdr:rowOff>
    </xdr:from>
    <xdr:ext cx="405111" cy="259045"/>
    <xdr:sp macro="" textlink="">
      <xdr:nvSpPr>
        <xdr:cNvPr id="859" name="n_2aveValue【博物館】&#10;有形固定資産減価償却率">
          <a:extLst>
            <a:ext uri="{FF2B5EF4-FFF2-40B4-BE49-F238E27FC236}">
              <a16:creationId xmlns:a16="http://schemas.microsoft.com/office/drawing/2014/main" id="{62E32E7A-20F6-4FFD-8C3F-E148FCD5A861}"/>
            </a:ext>
          </a:extLst>
        </xdr:cNvPr>
        <xdr:cNvSpPr txBox="1"/>
      </xdr:nvSpPr>
      <xdr:spPr>
        <a:xfrm>
          <a:off x="12964169" y="166599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102</xdr:row>
      <xdr:rowOff>114135</xdr:rowOff>
    </xdr:from>
    <xdr:ext cx="405111" cy="259045"/>
    <xdr:sp macro="" textlink="">
      <xdr:nvSpPr>
        <xdr:cNvPr id="860" name="n_3aveValue【博物館】&#10;有形固定資産減価償却率">
          <a:extLst>
            <a:ext uri="{FF2B5EF4-FFF2-40B4-BE49-F238E27FC236}">
              <a16:creationId xmlns:a16="http://schemas.microsoft.com/office/drawing/2014/main" id="{6A286DA7-3377-4569-84FB-4A3F9C7079C6}"/>
            </a:ext>
          </a:extLst>
        </xdr:cNvPr>
        <xdr:cNvSpPr txBox="1"/>
      </xdr:nvSpPr>
      <xdr:spPr>
        <a:xfrm>
          <a:off x="12164069" y="166304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102</xdr:row>
      <xdr:rowOff>74947</xdr:rowOff>
    </xdr:from>
    <xdr:ext cx="405111" cy="259045"/>
    <xdr:sp macro="" textlink="">
      <xdr:nvSpPr>
        <xdr:cNvPr id="861" name="n_4aveValue【博物館】&#10;有形固定資産減価償却率">
          <a:extLst>
            <a:ext uri="{FF2B5EF4-FFF2-40B4-BE49-F238E27FC236}">
              <a16:creationId xmlns:a16="http://schemas.microsoft.com/office/drawing/2014/main" id="{D4E70D99-2B58-4058-9C03-56557EF7A576}"/>
            </a:ext>
          </a:extLst>
        </xdr:cNvPr>
        <xdr:cNvSpPr txBox="1"/>
      </xdr:nvSpPr>
      <xdr:spPr>
        <a:xfrm>
          <a:off x="11354444" y="1659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104</xdr:row>
      <xdr:rowOff>163847</xdr:rowOff>
    </xdr:from>
    <xdr:ext cx="405111" cy="259045"/>
    <xdr:sp macro="" textlink="">
      <xdr:nvSpPr>
        <xdr:cNvPr id="862" name="n_1mainValue【博物館】&#10;有形固定資産減価償却率">
          <a:extLst>
            <a:ext uri="{FF2B5EF4-FFF2-40B4-BE49-F238E27FC236}">
              <a16:creationId xmlns:a16="http://schemas.microsoft.com/office/drawing/2014/main" id="{C920A1CF-A2A9-460E-9CA9-B06E98433F8A}"/>
            </a:ext>
          </a:extLst>
        </xdr:cNvPr>
        <xdr:cNvSpPr txBox="1"/>
      </xdr:nvSpPr>
      <xdr:spPr>
        <a:xfrm>
          <a:off x="13745219" y="17000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134456</xdr:rowOff>
    </xdr:from>
    <xdr:ext cx="405111" cy="259045"/>
    <xdr:sp macro="" textlink="">
      <xdr:nvSpPr>
        <xdr:cNvPr id="863" name="n_2mainValue【博物館】&#10;有形固定資産減価償却率">
          <a:extLst>
            <a:ext uri="{FF2B5EF4-FFF2-40B4-BE49-F238E27FC236}">
              <a16:creationId xmlns:a16="http://schemas.microsoft.com/office/drawing/2014/main" id="{2219431E-6CCE-4198-B0CF-31A85CDD851F}"/>
            </a:ext>
          </a:extLst>
        </xdr:cNvPr>
        <xdr:cNvSpPr txBox="1"/>
      </xdr:nvSpPr>
      <xdr:spPr>
        <a:xfrm>
          <a:off x="12964169" y="169746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106697</xdr:rowOff>
    </xdr:from>
    <xdr:ext cx="405111" cy="259045"/>
    <xdr:sp macro="" textlink="">
      <xdr:nvSpPr>
        <xdr:cNvPr id="864" name="n_3mainValue【博物館】&#10;有形固定資産減価償却率">
          <a:extLst>
            <a:ext uri="{FF2B5EF4-FFF2-40B4-BE49-F238E27FC236}">
              <a16:creationId xmlns:a16="http://schemas.microsoft.com/office/drawing/2014/main" id="{F1824CE9-334D-4307-8063-9AD5436589DB}"/>
            </a:ext>
          </a:extLst>
        </xdr:cNvPr>
        <xdr:cNvSpPr txBox="1"/>
      </xdr:nvSpPr>
      <xdr:spPr>
        <a:xfrm>
          <a:off x="12164069" y="16943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92001</xdr:rowOff>
    </xdr:from>
    <xdr:ext cx="405111" cy="259045"/>
    <xdr:sp macro="" textlink="">
      <xdr:nvSpPr>
        <xdr:cNvPr id="865" name="n_4mainValue【博物館】&#10;有形固定資産減価償却率">
          <a:extLst>
            <a:ext uri="{FF2B5EF4-FFF2-40B4-BE49-F238E27FC236}">
              <a16:creationId xmlns:a16="http://schemas.microsoft.com/office/drawing/2014/main" id="{E8C4F12C-CCD1-4786-B2BF-9877E7A64F87}"/>
            </a:ext>
          </a:extLst>
        </xdr:cNvPr>
        <xdr:cNvSpPr txBox="1"/>
      </xdr:nvSpPr>
      <xdr:spPr>
        <a:xfrm>
          <a:off x="11354444" y="169290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6" name="正方形/長方形 865">
          <a:extLst>
            <a:ext uri="{FF2B5EF4-FFF2-40B4-BE49-F238E27FC236}">
              <a16:creationId xmlns:a16="http://schemas.microsoft.com/office/drawing/2014/main" id="{15C23F66-9802-453D-9858-0B0D25A8520D}"/>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7" name="正方形/長方形 866">
          <a:extLst>
            <a:ext uri="{FF2B5EF4-FFF2-40B4-BE49-F238E27FC236}">
              <a16:creationId xmlns:a16="http://schemas.microsoft.com/office/drawing/2014/main" id="{0F30BB13-E3B8-4148-B14B-D1B6C0FD3CD4}"/>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8" name="正方形/長方形 867">
          <a:extLst>
            <a:ext uri="{FF2B5EF4-FFF2-40B4-BE49-F238E27FC236}">
              <a16:creationId xmlns:a16="http://schemas.microsoft.com/office/drawing/2014/main" id="{8DDE3762-812C-4243-B8D9-AFDEDC826DE7}"/>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9" name="正方形/長方形 868">
          <a:extLst>
            <a:ext uri="{FF2B5EF4-FFF2-40B4-BE49-F238E27FC236}">
              <a16:creationId xmlns:a16="http://schemas.microsoft.com/office/drawing/2014/main" id="{2E61EC2C-3A05-40CB-B250-4331A5A03DB7}"/>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70" name="正方形/長方形 869">
          <a:extLst>
            <a:ext uri="{FF2B5EF4-FFF2-40B4-BE49-F238E27FC236}">
              <a16:creationId xmlns:a16="http://schemas.microsoft.com/office/drawing/2014/main" id="{FF93F778-5CB5-49AE-A68A-8380D1409F17}"/>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71" name="正方形/長方形 870">
          <a:extLst>
            <a:ext uri="{FF2B5EF4-FFF2-40B4-BE49-F238E27FC236}">
              <a16:creationId xmlns:a16="http://schemas.microsoft.com/office/drawing/2014/main" id="{C1765224-61CB-4A6B-8A38-C50701D5BA19}"/>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72" name="テキスト ボックス 871">
          <a:extLst>
            <a:ext uri="{FF2B5EF4-FFF2-40B4-BE49-F238E27FC236}">
              <a16:creationId xmlns:a16="http://schemas.microsoft.com/office/drawing/2014/main" id="{55D123B9-10E7-4E23-92C1-B96E9C43502D}"/>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3" name="直線コネクタ 872">
          <a:extLst>
            <a:ext uri="{FF2B5EF4-FFF2-40B4-BE49-F238E27FC236}">
              <a16:creationId xmlns:a16="http://schemas.microsoft.com/office/drawing/2014/main" id="{B73C2EC7-D6BA-4BE1-872C-9D6497D0172B}"/>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4" name="テキスト ボックス 873">
          <a:extLst>
            <a:ext uri="{FF2B5EF4-FFF2-40B4-BE49-F238E27FC236}">
              <a16:creationId xmlns:a16="http://schemas.microsoft.com/office/drawing/2014/main" id="{493031E9-23EA-451D-A37F-195E18A3E589}"/>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5" name="直線コネクタ 874">
          <a:extLst>
            <a:ext uri="{FF2B5EF4-FFF2-40B4-BE49-F238E27FC236}">
              <a16:creationId xmlns:a16="http://schemas.microsoft.com/office/drawing/2014/main" id="{E27DD9A6-5D5A-449B-A7E0-BC83DA9F3094}"/>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6" name="テキスト ボックス 875">
          <a:extLst>
            <a:ext uri="{FF2B5EF4-FFF2-40B4-BE49-F238E27FC236}">
              <a16:creationId xmlns:a16="http://schemas.microsoft.com/office/drawing/2014/main" id="{DDC7A04B-F579-4F21-8D24-5CBB21502955}"/>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7" name="直線コネクタ 876">
          <a:extLst>
            <a:ext uri="{FF2B5EF4-FFF2-40B4-BE49-F238E27FC236}">
              <a16:creationId xmlns:a16="http://schemas.microsoft.com/office/drawing/2014/main" id="{40A3EC22-8F97-4367-A593-356F11688EA2}"/>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78" name="テキスト ボックス 877">
          <a:extLst>
            <a:ext uri="{FF2B5EF4-FFF2-40B4-BE49-F238E27FC236}">
              <a16:creationId xmlns:a16="http://schemas.microsoft.com/office/drawing/2014/main" id="{E80D9818-3D80-4608-93FE-7156D43DBC31}"/>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79" name="直線コネクタ 878">
          <a:extLst>
            <a:ext uri="{FF2B5EF4-FFF2-40B4-BE49-F238E27FC236}">
              <a16:creationId xmlns:a16="http://schemas.microsoft.com/office/drawing/2014/main" id="{4C55697D-EE76-46CA-A898-65AFB9642CEA}"/>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80" name="テキスト ボックス 879">
          <a:extLst>
            <a:ext uri="{FF2B5EF4-FFF2-40B4-BE49-F238E27FC236}">
              <a16:creationId xmlns:a16="http://schemas.microsoft.com/office/drawing/2014/main" id="{7A90460B-B1E6-415D-AC20-9B2E50A52C58}"/>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81" name="直線コネクタ 880">
          <a:extLst>
            <a:ext uri="{FF2B5EF4-FFF2-40B4-BE49-F238E27FC236}">
              <a16:creationId xmlns:a16="http://schemas.microsoft.com/office/drawing/2014/main" id="{350062EF-4C32-443A-B6E5-C1B182D40680}"/>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82" name="テキスト ボックス 881">
          <a:extLst>
            <a:ext uri="{FF2B5EF4-FFF2-40B4-BE49-F238E27FC236}">
              <a16:creationId xmlns:a16="http://schemas.microsoft.com/office/drawing/2014/main" id="{8873C1ED-43DE-4C9A-844E-EF8A2B264A8C}"/>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83" name="直線コネクタ 882">
          <a:extLst>
            <a:ext uri="{FF2B5EF4-FFF2-40B4-BE49-F238E27FC236}">
              <a16:creationId xmlns:a16="http://schemas.microsoft.com/office/drawing/2014/main" id="{6F79FF82-8A60-429C-BEFF-FD15D7E49AAB}"/>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4" name="テキスト ボックス 883">
          <a:extLst>
            <a:ext uri="{FF2B5EF4-FFF2-40B4-BE49-F238E27FC236}">
              <a16:creationId xmlns:a16="http://schemas.microsoft.com/office/drawing/2014/main" id="{0352B919-76F8-4899-BE19-9DEC31DE8D48}"/>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5" name="直線コネクタ 884">
          <a:extLst>
            <a:ext uri="{FF2B5EF4-FFF2-40B4-BE49-F238E27FC236}">
              <a16:creationId xmlns:a16="http://schemas.microsoft.com/office/drawing/2014/main" id="{A619A288-D12E-4317-A9EE-E9A5173A04E0}"/>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6" name="テキスト ボックス 885">
          <a:extLst>
            <a:ext uri="{FF2B5EF4-FFF2-40B4-BE49-F238E27FC236}">
              <a16:creationId xmlns:a16="http://schemas.microsoft.com/office/drawing/2014/main" id="{D625E935-732A-4E20-9987-AC85EC256535}"/>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7" name="直線コネクタ 886">
          <a:extLst>
            <a:ext uri="{FF2B5EF4-FFF2-40B4-BE49-F238E27FC236}">
              <a16:creationId xmlns:a16="http://schemas.microsoft.com/office/drawing/2014/main" id="{073D11FD-A87F-494E-810D-65BB382C43ED}"/>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8" name="テキスト ボックス 887">
          <a:extLst>
            <a:ext uri="{FF2B5EF4-FFF2-40B4-BE49-F238E27FC236}">
              <a16:creationId xmlns:a16="http://schemas.microsoft.com/office/drawing/2014/main" id="{DEE54521-01AA-4867-9C1F-888B465A0F81}"/>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9" name="【博物館】&#10;一人当たり面積グラフ枠">
          <a:extLst>
            <a:ext uri="{FF2B5EF4-FFF2-40B4-BE49-F238E27FC236}">
              <a16:creationId xmlns:a16="http://schemas.microsoft.com/office/drawing/2014/main" id="{D654B278-E8C8-4537-9427-4A9BE589132F}"/>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109</xdr:row>
      <xdr:rowOff>100693</xdr:rowOff>
    </xdr:to>
    <xdr:cxnSp macro="">
      <xdr:nvCxnSpPr>
        <xdr:cNvPr id="890" name="直線コネクタ 889">
          <a:extLst>
            <a:ext uri="{FF2B5EF4-FFF2-40B4-BE49-F238E27FC236}">
              <a16:creationId xmlns:a16="http://schemas.microsoft.com/office/drawing/2014/main" id="{ECB1EAA4-F61B-4AD6-B833-22C4ED41DAD3}"/>
            </a:ext>
          </a:extLst>
        </xdr:cNvPr>
        <xdr:cNvCxnSpPr/>
      </xdr:nvCxnSpPr>
      <xdr:spPr>
        <a:xfrm flipV="1">
          <a:off x="19952970" y="16298182"/>
          <a:ext cx="1269" cy="14555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109</xdr:row>
      <xdr:rowOff>104520</xdr:rowOff>
    </xdr:from>
    <xdr:ext cx="469744" cy="259045"/>
    <xdr:sp macro="" textlink="">
      <xdr:nvSpPr>
        <xdr:cNvPr id="891" name="【博物館】&#10;一人当たり面積最小値テキスト">
          <a:extLst>
            <a:ext uri="{FF2B5EF4-FFF2-40B4-BE49-F238E27FC236}">
              <a16:creationId xmlns:a16="http://schemas.microsoft.com/office/drawing/2014/main" id="{26481BCB-8D1F-4A4E-8485-F2919A3F3090}"/>
            </a:ext>
          </a:extLst>
        </xdr:cNvPr>
        <xdr:cNvSpPr txBox="1"/>
      </xdr:nvSpPr>
      <xdr:spPr>
        <a:xfrm>
          <a:off x="20002500" y="177575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100693</xdr:rowOff>
    </xdr:from>
    <xdr:to>
      <xdr:col>116</xdr:col>
      <xdr:colOff>152400</xdr:colOff>
      <xdr:row>109</xdr:row>
      <xdr:rowOff>100693</xdr:rowOff>
    </xdr:to>
    <xdr:cxnSp macro="">
      <xdr:nvCxnSpPr>
        <xdr:cNvPr id="892" name="直線コネクタ 891">
          <a:extLst>
            <a:ext uri="{FF2B5EF4-FFF2-40B4-BE49-F238E27FC236}">
              <a16:creationId xmlns:a16="http://schemas.microsoft.com/office/drawing/2014/main" id="{490E9031-14EF-4DC6-8FC7-FA33073B399B}"/>
            </a:ext>
          </a:extLst>
        </xdr:cNvPr>
        <xdr:cNvCxnSpPr/>
      </xdr:nvCxnSpPr>
      <xdr:spPr>
        <a:xfrm>
          <a:off x="19878675" y="177536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93" name="【博物館】&#10;一人当たり面積最大値テキスト">
          <a:extLst>
            <a:ext uri="{FF2B5EF4-FFF2-40B4-BE49-F238E27FC236}">
              <a16:creationId xmlns:a16="http://schemas.microsoft.com/office/drawing/2014/main" id="{6222772C-B818-4901-A062-7FF4E420EF41}"/>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4" name="直線コネクタ 893">
          <a:extLst>
            <a:ext uri="{FF2B5EF4-FFF2-40B4-BE49-F238E27FC236}">
              <a16:creationId xmlns:a16="http://schemas.microsoft.com/office/drawing/2014/main" id="{9FEC6ACB-8DE7-4DCA-A90D-ADEF9533B4A5}"/>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106</xdr:row>
      <xdr:rowOff>23784</xdr:rowOff>
    </xdr:from>
    <xdr:ext cx="469744" cy="259045"/>
    <xdr:sp macro="" textlink="">
      <xdr:nvSpPr>
        <xdr:cNvPr id="895" name="【博物館】&#10;一人当たり面積平均値テキスト">
          <a:extLst>
            <a:ext uri="{FF2B5EF4-FFF2-40B4-BE49-F238E27FC236}">
              <a16:creationId xmlns:a16="http://schemas.microsoft.com/office/drawing/2014/main" id="{651AF0C8-F83F-452E-BF1A-CB249C069F60}"/>
            </a:ext>
          </a:extLst>
        </xdr:cNvPr>
        <xdr:cNvSpPr txBox="1"/>
      </xdr:nvSpPr>
      <xdr:spPr>
        <a:xfrm>
          <a:off x="20002500" y="171910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907</xdr:rowOff>
    </xdr:from>
    <xdr:to>
      <xdr:col>116</xdr:col>
      <xdr:colOff>114300</xdr:colOff>
      <xdr:row>107</xdr:row>
      <xdr:rowOff>102507</xdr:rowOff>
    </xdr:to>
    <xdr:sp macro="" textlink="">
      <xdr:nvSpPr>
        <xdr:cNvPr id="896" name="フローチャート: 判断 895">
          <a:extLst>
            <a:ext uri="{FF2B5EF4-FFF2-40B4-BE49-F238E27FC236}">
              <a16:creationId xmlns:a16="http://schemas.microsoft.com/office/drawing/2014/main" id="{DA181940-A97C-4E3E-AE4C-819D7117C25B}"/>
            </a:ext>
          </a:extLst>
        </xdr:cNvPr>
        <xdr:cNvSpPr/>
      </xdr:nvSpPr>
      <xdr:spPr>
        <a:xfrm>
          <a:off x="19897725" y="1732688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139700</xdr:rowOff>
    </xdr:from>
    <xdr:to>
      <xdr:col>112</xdr:col>
      <xdr:colOff>38100</xdr:colOff>
      <xdr:row>107</xdr:row>
      <xdr:rowOff>69850</xdr:rowOff>
    </xdr:to>
    <xdr:sp macro="" textlink="">
      <xdr:nvSpPr>
        <xdr:cNvPr id="897" name="フローチャート: 判断 896">
          <a:extLst>
            <a:ext uri="{FF2B5EF4-FFF2-40B4-BE49-F238E27FC236}">
              <a16:creationId xmlns:a16="http://schemas.microsoft.com/office/drawing/2014/main" id="{25F13459-7E52-49EA-ACDF-872CC8CC90FA}"/>
            </a:ext>
          </a:extLst>
        </xdr:cNvPr>
        <xdr:cNvSpPr/>
      </xdr:nvSpPr>
      <xdr:spPr>
        <a:xfrm>
          <a:off x="19154775" y="17306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107043</xdr:rowOff>
    </xdr:from>
    <xdr:to>
      <xdr:col>107</xdr:col>
      <xdr:colOff>101600</xdr:colOff>
      <xdr:row>107</xdr:row>
      <xdr:rowOff>37193</xdr:rowOff>
    </xdr:to>
    <xdr:sp macro="" textlink="">
      <xdr:nvSpPr>
        <xdr:cNvPr id="898" name="フローチャート: 判断 897">
          <a:extLst>
            <a:ext uri="{FF2B5EF4-FFF2-40B4-BE49-F238E27FC236}">
              <a16:creationId xmlns:a16="http://schemas.microsoft.com/office/drawing/2014/main" id="{C39F2E1A-6B7C-41CE-9137-A2E2B0BED351}"/>
            </a:ext>
          </a:extLst>
        </xdr:cNvPr>
        <xdr:cNvSpPr/>
      </xdr:nvSpPr>
      <xdr:spPr>
        <a:xfrm>
          <a:off x="18345150" y="1726791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139700</xdr:rowOff>
    </xdr:from>
    <xdr:to>
      <xdr:col>102</xdr:col>
      <xdr:colOff>165100</xdr:colOff>
      <xdr:row>107</xdr:row>
      <xdr:rowOff>69850</xdr:rowOff>
    </xdr:to>
    <xdr:sp macro="" textlink="">
      <xdr:nvSpPr>
        <xdr:cNvPr id="899" name="フローチャート: 判断 898">
          <a:extLst>
            <a:ext uri="{FF2B5EF4-FFF2-40B4-BE49-F238E27FC236}">
              <a16:creationId xmlns:a16="http://schemas.microsoft.com/office/drawing/2014/main" id="{8A654F44-47D9-40BE-94EE-43574C903C75}"/>
            </a:ext>
          </a:extLst>
        </xdr:cNvPr>
        <xdr:cNvSpPr/>
      </xdr:nvSpPr>
      <xdr:spPr>
        <a:xfrm>
          <a:off x="17554575" y="173069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74386</xdr:rowOff>
    </xdr:from>
    <xdr:to>
      <xdr:col>98</xdr:col>
      <xdr:colOff>38100</xdr:colOff>
      <xdr:row>107</xdr:row>
      <xdr:rowOff>4536</xdr:rowOff>
    </xdr:to>
    <xdr:sp macro="" textlink="">
      <xdr:nvSpPr>
        <xdr:cNvPr id="900" name="フローチャート: 判断 899">
          <a:extLst>
            <a:ext uri="{FF2B5EF4-FFF2-40B4-BE49-F238E27FC236}">
              <a16:creationId xmlns:a16="http://schemas.microsoft.com/office/drawing/2014/main" id="{8BF91FB1-C68C-44E6-9607-1469D8CAE168}"/>
            </a:ext>
          </a:extLst>
        </xdr:cNvPr>
        <xdr:cNvSpPr/>
      </xdr:nvSpPr>
      <xdr:spPr>
        <a:xfrm>
          <a:off x="16754475" y="172384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901" name="テキスト ボックス 900">
          <a:extLst>
            <a:ext uri="{FF2B5EF4-FFF2-40B4-BE49-F238E27FC236}">
              <a16:creationId xmlns:a16="http://schemas.microsoft.com/office/drawing/2014/main" id="{278FC9F1-181F-42A4-8A99-5708A5C005B9}"/>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902" name="テキスト ボックス 901">
          <a:extLst>
            <a:ext uri="{FF2B5EF4-FFF2-40B4-BE49-F238E27FC236}">
              <a16:creationId xmlns:a16="http://schemas.microsoft.com/office/drawing/2014/main" id="{8F639F43-A269-4E72-B072-9518A9E97D36}"/>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903" name="テキスト ボックス 902">
          <a:extLst>
            <a:ext uri="{FF2B5EF4-FFF2-40B4-BE49-F238E27FC236}">
              <a16:creationId xmlns:a16="http://schemas.microsoft.com/office/drawing/2014/main" id="{ECC9AE2E-AE22-4734-90B7-EFCF3F4C2793}"/>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4" name="テキスト ボックス 903">
          <a:extLst>
            <a:ext uri="{FF2B5EF4-FFF2-40B4-BE49-F238E27FC236}">
              <a16:creationId xmlns:a16="http://schemas.microsoft.com/office/drawing/2014/main" id="{52EE6572-CCF5-4B20-8C13-1F1EB46AABED}"/>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5" name="テキスト ボックス 904">
          <a:extLst>
            <a:ext uri="{FF2B5EF4-FFF2-40B4-BE49-F238E27FC236}">
              <a16:creationId xmlns:a16="http://schemas.microsoft.com/office/drawing/2014/main" id="{25EDEBD6-7544-4774-9EE9-81A9891D095A}"/>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164193</xdr:rowOff>
    </xdr:from>
    <xdr:to>
      <xdr:col>116</xdr:col>
      <xdr:colOff>114300</xdr:colOff>
      <xdr:row>108</xdr:row>
      <xdr:rowOff>94343</xdr:rowOff>
    </xdr:to>
    <xdr:sp macro="" textlink="">
      <xdr:nvSpPr>
        <xdr:cNvPr id="906" name="楕円 905">
          <a:extLst>
            <a:ext uri="{FF2B5EF4-FFF2-40B4-BE49-F238E27FC236}">
              <a16:creationId xmlns:a16="http://schemas.microsoft.com/office/drawing/2014/main" id="{1F4AB2BB-FB95-4F10-9485-200377CEF2E3}"/>
            </a:ext>
          </a:extLst>
        </xdr:cNvPr>
        <xdr:cNvSpPr/>
      </xdr:nvSpPr>
      <xdr:spPr>
        <a:xfrm>
          <a:off x="19897725" y="1748699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107</xdr:row>
      <xdr:rowOff>142620</xdr:rowOff>
    </xdr:from>
    <xdr:ext cx="469744" cy="259045"/>
    <xdr:sp macro="" textlink="">
      <xdr:nvSpPr>
        <xdr:cNvPr id="907" name="【博物館】&#10;一人当たり面積該当値テキスト">
          <a:extLst>
            <a:ext uri="{FF2B5EF4-FFF2-40B4-BE49-F238E27FC236}">
              <a16:creationId xmlns:a16="http://schemas.microsoft.com/office/drawing/2014/main" id="{707619CE-D001-4E8C-AA8A-A15E6853102B}"/>
            </a:ext>
          </a:extLst>
        </xdr:cNvPr>
        <xdr:cNvSpPr txBox="1"/>
      </xdr:nvSpPr>
      <xdr:spPr>
        <a:xfrm>
          <a:off x="20002500" y="174717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164193</xdr:rowOff>
    </xdr:from>
    <xdr:to>
      <xdr:col>112</xdr:col>
      <xdr:colOff>38100</xdr:colOff>
      <xdr:row>108</xdr:row>
      <xdr:rowOff>94343</xdr:rowOff>
    </xdr:to>
    <xdr:sp macro="" textlink="">
      <xdr:nvSpPr>
        <xdr:cNvPr id="908" name="楕円 907">
          <a:extLst>
            <a:ext uri="{FF2B5EF4-FFF2-40B4-BE49-F238E27FC236}">
              <a16:creationId xmlns:a16="http://schemas.microsoft.com/office/drawing/2014/main" id="{156852B4-6A70-4634-97DB-CD8A1DD8F678}"/>
            </a:ext>
          </a:extLst>
        </xdr:cNvPr>
        <xdr:cNvSpPr/>
      </xdr:nvSpPr>
      <xdr:spPr>
        <a:xfrm>
          <a:off x="19154775" y="1748699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108</xdr:row>
      <xdr:rowOff>43543</xdr:rowOff>
    </xdr:from>
    <xdr:to>
      <xdr:col>116</xdr:col>
      <xdr:colOff>63500</xdr:colOff>
      <xdr:row>108</xdr:row>
      <xdr:rowOff>43543</xdr:rowOff>
    </xdr:to>
    <xdr:cxnSp macro="">
      <xdr:nvCxnSpPr>
        <xdr:cNvPr id="909" name="直線コネクタ 908">
          <a:extLst>
            <a:ext uri="{FF2B5EF4-FFF2-40B4-BE49-F238E27FC236}">
              <a16:creationId xmlns:a16="http://schemas.microsoft.com/office/drawing/2014/main" id="{582B0CCE-E756-4FAD-A98B-7385113883ED}"/>
            </a:ext>
          </a:extLst>
        </xdr:cNvPr>
        <xdr:cNvCxnSpPr/>
      </xdr:nvCxnSpPr>
      <xdr:spPr>
        <a:xfrm>
          <a:off x="19202400" y="17534618"/>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108</xdr:row>
      <xdr:rowOff>25400</xdr:rowOff>
    </xdr:from>
    <xdr:to>
      <xdr:col>107</xdr:col>
      <xdr:colOff>101600</xdr:colOff>
      <xdr:row>108</xdr:row>
      <xdr:rowOff>127000</xdr:rowOff>
    </xdr:to>
    <xdr:sp macro="" textlink="">
      <xdr:nvSpPr>
        <xdr:cNvPr id="910" name="楕円 909">
          <a:extLst>
            <a:ext uri="{FF2B5EF4-FFF2-40B4-BE49-F238E27FC236}">
              <a16:creationId xmlns:a16="http://schemas.microsoft.com/office/drawing/2014/main" id="{606C509A-18C1-4461-A841-B1137955CC92}"/>
            </a:ext>
          </a:extLst>
        </xdr:cNvPr>
        <xdr:cNvSpPr/>
      </xdr:nvSpPr>
      <xdr:spPr>
        <a:xfrm>
          <a:off x="18345150" y="175164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108</xdr:row>
      <xdr:rowOff>43543</xdr:rowOff>
    </xdr:from>
    <xdr:to>
      <xdr:col>111</xdr:col>
      <xdr:colOff>177800</xdr:colOff>
      <xdr:row>108</xdr:row>
      <xdr:rowOff>76200</xdr:rowOff>
    </xdr:to>
    <xdr:cxnSp macro="">
      <xdr:nvCxnSpPr>
        <xdr:cNvPr id="911" name="直線コネクタ 910">
          <a:extLst>
            <a:ext uri="{FF2B5EF4-FFF2-40B4-BE49-F238E27FC236}">
              <a16:creationId xmlns:a16="http://schemas.microsoft.com/office/drawing/2014/main" id="{0CC56DF6-3884-45FC-A746-DA419C7C0E91}"/>
            </a:ext>
          </a:extLst>
        </xdr:cNvPr>
        <xdr:cNvCxnSpPr/>
      </xdr:nvCxnSpPr>
      <xdr:spPr>
        <a:xfrm flipV="1">
          <a:off x="18392775" y="17534618"/>
          <a:ext cx="80962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108</xdr:row>
      <xdr:rowOff>25400</xdr:rowOff>
    </xdr:from>
    <xdr:to>
      <xdr:col>102</xdr:col>
      <xdr:colOff>165100</xdr:colOff>
      <xdr:row>108</xdr:row>
      <xdr:rowOff>127000</xdr:rowOff>
    </xdr:to>
    <xdr:sp macro="" textlink="">
      <xdr:nvSpPr>
        <xdr:cNvPr id="912" name="楕円 911">
          <a:extLst>
            <a:ext uri="{FF2B5EF4-FFF2-40B4-BE49-F238E27FC236}">
              <a16:creationId xmlns:a16="http://schemas.microsoft.com/office/drawing/2014/main" id="{0335EF0F-B7CB-4F17-9680-C704C56CA23C}"/>
            </a:ext>
          </a:extLst>
        </xdr:cNvPr>
        <xdr:cNvSpPr/>
      </xdr:nvSpPr>
      <xdr:spPr>
        <a:xfrm>
          <a:off x="17554575" y="175164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108</xdr:row>
      <xdr:rowOff>76200</xdr:rowOff>
    </xdr:from>
    <xdr:to>
      <xdr:col>107</xdr:col>
      <xdr:colOff>50800</xdr:colOff>
      <xdr:row>108</xdr:row>
      <xdr:rowOff>76200</xdr:rowOff>
    </xdr:to>
    <xdr:cxnSp macro="">
      <xdr:nvCxnSpPr>
        <xdr:cNvPr id="913" name="直線コネクタ 912">
          <a:extLst>
            <a:ext uri="{FF2B5EF4-FFF2-40B4-BE49-F238E27FC236}">
              <a16:creationId xmlns:a16="http://schemas.microsoft.com/office/drawing/2014/main" id="{C59989E9-2BE8-448B-A5C8-DC2C6EAC9D34}"/>
            </a:ext>
          </a:extLst>
        </xdr:cNvPr>
        <xdr:cNvCxnSpPr/>
      </xdr:nvCxnSpPr>
      <xdr:spPr>
        <a:xfrm>
          <a:off x="17602200" y="175641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108</xdr:row>
      <xdr:rowOff>25400</xdr:rowOff>
    </xdr:from>
    <xdr:to>
      <xdr:col>98</xdr:col>
      <xdr:colOff>38100</xdr:colOff>
      <xdr:row>108</xdr:row>
      <xdr:rowOff>127000</xdr:rowOff>
    </xdr:to>
    <xdr:sp macro="" textlink="">
      <xdr:nvSpPr>
        <xdr:cNvPr id="914" name="楕円 913">
          <a:extLst>
            <a:ext uri="{FF2B5EF4-FFF2-40B4-BE49-F238E27FC236}">
              <a16:creationId xmlns:a16="http://schemas.microsoft.com/office/drawing/2014/main" id="{4336B093-6C42-467F-8C23-9F8B05B3773E}"/>
            </a:ext>
          </a:extLst>
        </xdr:cNvPr>
        <xdr:cNvSpPr/>
      </xdr:nvSpPr>
      <xdr:spPr>
        <a:xfrm>
          <a:off x="16754475" y="175164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108</xdr:row>
      <xdr:rowOff>76200</xdr:rowOff>
    </xdr:from>
    <xdr:to>
      <xdr:col>102</xdr:col>
      <xdr:colOff>114300</xdr:colOff>
      <xdr:row>108</xdr:row>
      <xdr:rowOff>76200</xdr:rowOff>
    </xdr:to>
    <xdr:cxnSp macro="">
      <xdr:nvCxnSpPr>
        <xdr:cNvPr id="915" name="直線コネクタ 914">
          <a:extLst>
            <a:ext uri="{FF2B5EF4-FFF2-40B4-BE49-F238E27FC236}">
              <a16:creationId xmlns:a16="http://schemas.microsoft.com/office/drawing/2014/main" id="{EFF9CF7A-5F52-47E5-ADF4-BF298367FE34}"/>
            </a:ext>
          </a:extLst>
        </xdr:cNvPr>
        <xdr:cNvCxnSpPr/>
      </xdr:nvCxnSpPr>
      <xdr:spPr>
        <a:xfrm>
          <a:off x="16802100" y="175641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105</xdr:row>
      <xdr:rowOff>86377</xdr:rowOff>
    </xdr:from>
    <xdr:ext cx="469744" cy="259045"/>
    <xdr:sp macro="" textlink="">
      <xdr:nvSpPr>
        <xdr:cNvPr id="916" name="n_1aveValue【博物館】&#10;一人当たり面積">
          <a:extLst>
            <a:ext uri="{FF2B5EF4-FFF2-40B4-BE49-F238E27FC236}">
              <a16:creationId xmlns:a16="http://schemas.microsoft.com/office/drawing/2014/main" id="{D211A3AD-1E25-49FB-A038-36D55096ABB6}"/>
            </a:ext>
          </a:extLst>
        </xdr:cNvPr>
        <xdr:cNvSpPr txBox="1"/>
      </xdr:nvSpPr>
      <xdr:spPr>
        <a:xfrm>
          <a:off x="18983402" y="1708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105</xdr:row>
      <xdr:rowOff>53720</xdr:rowOff>
    </xdr:from>
    <xdr:ext cx="469744" cy="259045"/>
    <xdr:sp macro="" textlink="">
      <xdr:nvSpPr>
        <xdr:cNvPr id="917" name="n_2aveValue【博物館】&#10;一人当たり面積">
          <a:extLst>
            <a:ext uri="{FF2B5EF4-FFF2-40B4-BE49-F238E27FC236}">
              <a16:creationId xmlns:a16="http://schemas.microsoft.com/office/drawing/2014/main" id="{93199E14-44A5-4038-91DE-37A7D3297868}"/>
            </a:ext>
          </a:extLst>
        </xdr:cNvPr>
        <xdr:cNvSpPr txBox="1"/>
      </xdr:nvSpPr>
      <xdr:spPr>
        <a:xfrm>
          <a:off x="18183302" y="170526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105</xdr:row>
      <xdr:rowOff>86377</xdr:rowOff>
    </xdr:from>
    <xdr:ext cx="469744" cy="259045"/>
    <xdr:sp macro="" textlink="">
      <xdr:nvSpPr>
        <xdr:cNvPr id="918" name="n_3aveValue【博物館】&#10;一人当たり面積">
          <a:extLst>
            <a:ext uri="{FF2B5EF4-FFF2-40B4-BE49-F238E27FC236}">
              <a16:creationId xmlns:a16="http://schemas.microsoft.com/office/drawing/2014/main" id="{E5335A78-18A7-4F5F-B642-616F50E3EC0D}"/>
            </a:ext>
          </a:extLst>
        </xdr:cNvPr>
        <xdr:cNvSpPr txBox="1"/>
      </xdr:nvSpPr>
      <xdr:spPr>
        <a:xfrm>
          <a:off x="17383202" y="1708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21063</xdr:rowOff>
    </xdr:from>
    <xdr:ext cx="469744" cy="259045"/>
    <xdr:sp macro="" textlink="">
      <xdr:nvSpPr>
        <xdr:cNvPr id="919" name="n_4aveValue【博物館】&#10;一人当たり面積">
          <a:extLst>
            <a:ext uri="{FF2B5EF4-FFF2-40B4-BE49-F238E27FC236}">
              <a16:creationId xmlns:a16="http://schemas.microsoft.com/office/drawing/2014/main" id="{2FB66F27-C69C-4DD9-BDE1-B7292AD381CF}"/>
            </a:ext>
          </a:extLst>
        </xdr:cNvPr>
        <xdr:cNvSpPr txBox="1"/>
      </xdr:nvSpPr>
      <xdr:spPr>
        <a:xfrm>
          <a:off x="16592627" y="1702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108</xdr:row>
      <xdr:rowOff>85470</xdr:rowOff>
    </xdr:from>
    <xdr:ext cx="469744" cy="259045"/>
    <xdr:sp macro="" textlink="">
      <xdr:nvSpPr>
        <xdr:cNvPr id="920" name="n_1mainValue【博物館】&#10;一人当たり面積">
          <a:extLst>
            <a:ext uri="{FF2B5EF4-FFF2-40B4-BE49-F238E27FC236}">
              <a16:creationId xmlns:a16="http://schemas.microsoft.com/office/drawing/2014/main" id="{5960D43D-6281-4409-A4F4-E752DCD16D27}"/>
            </a:ext>
          </a:extLst>
        </xdr:cNvPr>
        <xdr:cNvSpPr txBox="1"/>
      </xdr:nvSpPr>
      <xdr:spPr>
        <a:xfrm>
          <a:off x="18983402" y="1757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108</xdr:row>
      <xdr:rowOff>118127</xdr:rowOff>
    </xdr:from>
    <xdr:ext cx="469744" cy="259045"/>
    <xdr:sp macro="" textlink="">
      <xdr:nvSpPr>
        <xdr:cNvPr id="921" name="n_2mainValue【博物館】&#10;一人当たり面積">
          <a:extLst>
            <a:ext uri="{FF2B5EF4-FFF2-40B4-BE49-F238E27FC236}">
              <a16:creationId xmlns:a16="http://schemas.microsoft.com/office/drawing/2014/main" id="{FA1BC173-29EB-49BC-AF13-6D095D384EF3}"/>
            </a:ext>
          </a:extLst>
        </xdr:cNvPr>
        <xdr:cNvSpPr txBox="1"/>
      </xdr:nvSpPr>
      <xdr:spPr>
        <a:xfrm>
          <a:off x="18183302"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108</xdr:row>
      <xdr:rowOff>118127</xdr:rowOff>
    </xdr:from>
    <xdr:ext cx="469744" cy="259045"/>
    <xdr:sp macro="" textlink="">
      <xdr:nvSpPr>
        <xdr:cNvPr id="922" name="n_3mainValue【博物館】&#10;一人当たり面積">
          <a:extLst>
            <a:ext uri="{FF2B5EF4-FFF2-40B4-BE49-F238E27FC236}">
              <a16:creationId xmlns:a16="http://schemas.microsoft.com/office/drawing/2014/main" id="{3DF5C383-7028-4410-AE3F-AB753F363C6A}"/>
            </a:ext>
          </a:extLst>
        </xdr:cNvPr>
        <xdr:cNvSpPr txBox="1"/>
      </xdr:nvSpPr>
      <xdr:spPr>
        <a:xfrm>
          <a:off x="17383202"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108</xdr:row>
      <xdr:rowOff>118127</xdr:rowOff>
    </xdr:from>
    <xdr:ext cx="469744" cy="259045"/>
    <xdr:sp macro="" textlink="">
      <xdr:nvSpPr>
        <xdr:cNvPr id="923" name="n_4mainValue【博物館】&#10;一人当たり面積">
          <a:extLst>
            <a:ext uri="{FF2B5EF4-FFF2-40B4-BE49-F238E27FC236}">
              <a16:creationId xmlns:a16="http://schemas.microsoft.com/office/drawing/2014/main" id="{DB676924-E6C8-426F-B0AA-9C8E99E9760B}"/>
            </a:ext>
          </a:extLst>
        </xdr:cNvPr>
        <xdr:cNvSpPr txBox="1"/>
      </xdr:nvSpPr>
      <xdr:spPr>
        <a:xfrm>
          <a:off x="16592627"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4" name="正方形/長方形 923">
          <a:extLst>
            <a:ext uri="{FF2B5EF4-FFF2-40B4-BE49-F238E27FC236}">
              <a16:creationId xmlns:a16="http://schemas.microsoft.com/office/drawing/2014/main" id="{5E07D4B9-F171-4B41-A390-BDB95D0706F0}"/>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5" name="正方形/長方形 924">
          <a:extLst>
            <a:ext uri="{FF2B5EF4-FFF2-40B4-BE49-F238E27FC236}">
              <a16:creationId xmlns:a16="http://schemas.microsoft.com/office/drawing/2014/main" id="{C14B2178-32F6-4F06-9DC2-699EFD2FC138}"/>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6" name="テキスト ボックス 925">
          <a:extLst>
            <a:ext uri="{FF2B5EF4-FFF2-40B4-BE49-F238E27FC236}">
              <a16:creationId xmlns:a16="http://schemas.microsoft.com/office/drawing/2014/main" id="{4BE2ED57-7B35-431D-968C-4B56B8586B3D}"/>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類似団体と比較して特に有形固定資産減価償却率が高くなっている施設は「図書館」であり、特に低くなっている施設は「陸上競技場・野球場・球技場」である。</a:t>
          </a:r>
          <a:endParaRPr kumimoji="0" lang="ja-JP" altLang="ja-JP" sz="14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　図書館については、昭和</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48</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年に建設された山口県立図書館が、耐用年数である</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50</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年を経過しつつあるため、有形固定資産減価償却率が</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98.0</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％と非常に高くなっている。しかしながら、本施設は耐震性を有しており、外壁改修等の必要な修繕も適切に実施していることから、施設を使用する上での支障はない。</a:t>
          </a:r>
          <a:endParaRPr kumimoji="0" lang="ja-JP" altLang="ja-JP" sz="14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　陸上競技場・野球場・球技場については、有形固定資産減価償却率が</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31.4</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％と低い水準となっているが、これは陸上競技場が平成</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22</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年に改築されたためである。</a:t>
          </a:r>
          <a:endParaRPr kumimoji="0" lang="ja-JP" altLang="ja-JP" sz="14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今後も公共施設等マネジメント基本方針に基づき、計画的かつ効率的に公共施設等の整備や維持管理を行い、長寿命化や統廃合、利活用を進めていく。</a:t>
          </a:r>
          <a:endParaRPr kumimoji="0" lang="ja-JP" altLang="ja-JP" sz="14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8DDCC93-5836-49B4-B394-A9923BE6DEBB}"/>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C4810D50-DE55-4C47-A804-8B15F66A35E0}"/>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B4611C6D-307C-4B7D-BDA9-F8F8933EC7EE}"/>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6E920119-B888-4FF0-A145-3832F67DB36B}"/>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山口県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2517A85D-6320-4EC2-B18F-F6ABBD5E99DA}"/>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AB977A19-493D-4E80-91A1-7763F6E98D70}"/>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3DCE1E7C-3096-4D5C-8AE9-B80413E0066E}"/>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A6A22F6-DC84-42ED-B270-20B8C3606370}"/>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2DC13C07-EF28-4A59-992E-47BDDCE6E141}"/>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6B3D88B5-90F4-46B6-989C-46DF927FD4A1}"/>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1,340,458
1,324,819
6,112.55
773,936,649
735,504,502
27,435,007
387,586,051
1,190,363,949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62E061AE-1261-4D9A-A1F0-2BD0730E1703}"/>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C91CB241-A54E-495B-8C03-CADAE423FC95}"/>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91D638A8-E6B1-4AB9-9DB4-CA088EFE083A}"/>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8.4
181.1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D60ECC41-6930-46ED-B2FF-51FD526F65E9}"/>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EEA6BA86-B812-4D31-BB29-C0A9DACC7B18}"/>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8E522377-1B73-4EF3-9166-34AB24C62D7C}"/>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D5D96E44-CC36-4B23-8138-5EFAADA9754B}"/>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85042081-99D4-4E6E-A1A6-F1C2F54E792C}"/>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D2A4191E-13CE-4201-B48F-DC61636439D5}"/>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F9F4602-5F92-4134-BAA5-23244D707992}"/>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157415EF-0583-4631-A9B0-AC15E63AED61}"/>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52830954-C161-454D-8B7F-FDEF7373D05C}"/>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9EB4F54A-C8AD-4D20-B4CA-477F8CF5C15D}"/>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95FC620A-5AAA-4E9C-AFFA-06443A6FB2D5}"/>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9A0AB633-18FB-4E55-B1A6-CCFF48532091}"/>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814BBD62-91FB-4A1F-88EC-24A9EA3BA886}"/>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DE878F23-7A09-4E84-9E4C-1855F9727BF1}"/>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E148A3FF-41E0-466F-86A0-AC941CB9A849}"/>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F6C0FE76-5B8F-4199-B161-22F2071FCAA7}"/>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0C72E79E-6D66-4217-83C2-01F2E1284D32}"/>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8F98654A-2BB6-4FF1-BCAD-C46AD28B3A05}"/>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1482080A-7D5B-45DB-AB2C-5BCE8AFD601D}"/>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92EE711A-8EDF-424D-B889-FC2AD9A197B4}"/>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9037EDAE-C4BE-4B5F-B6B9-2609F7B55B56}"/>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E972ABD8-F4F9-49E1-983D-72B57D0BD8A1}"/>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32030AE5-D2CE-4C22-987B-836C5057717B}"/>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0F5BDD76-5974-4A86-B974-BFC994E7C0F5}"/>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003EDA8E-7641-4B8E-8152-934FE9B36CF1}"/>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ACC13A94-B44D-49DE-8B0A-286B60C39FEF}"/>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8F016821-61B9-42FE-B449-C0F1DD09A1A9}"/>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59381727-DE6E-4DD5-A068-997A38735389}"/>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DFF77243-EBEA-4F02-ABB8-F7A351AA82CD}"/>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7EA77D94-BA1D-475B-A5B5-5624EC458B0B}"/>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39EFC925-6885-44F0-9453-CACA00E824B2}"/>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3D4385BA-D565-4968-8802-B2FAED2C566D}"/>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5CC3D5C4-1E11-4349-BF97-0EA14054B8CD}"/>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A1570BAC-11F4-404D-9011-FE7A00456603}"/>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EAC23B5D-A374-45F7-B902-6D37D99775BE}"/>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C3F3D51B-CF6C-43E8-B421-B210CB33B9BB}"/>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8B975777-F06B-44AA-84E1-E5497CEF9600}"/>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33DEF597-EB75-4167-8C7F-64A5ECFC9A64}"/>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749F18A8-5647-4074-B356-337199F2646C}"/>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037F27C7-C4BD-4975-9C81-5EA412F30E02}"/>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570C8394-9D8F-4020-8AF9-4F6EC0444008}"/>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3F04D4B5-A7CF-4B47-B0A4-0CF41D17E2CC}"/>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52E44AC0-F01C-4064-888D-AE4FA49C5A43}"/>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10886</xdr:rowOff>
    </xdr:from>
    <xdr:to>
      <xdr:col>24</xdr:col>
      <xdr:colOff>62865</xdr:colOff>
      <xdr:row>41</xdr:row>
      <xdr:rowOff>59872</xdr:rowOff>
    </xdr:to>
    <xdr:cxnSp macro="">
      <xdr:nvCxnSpPr>
        <xdr:cNvPr id="58" name="直線コネクタ 57">
          <a:extLst>
            <a:ext uri="{FF2B5EF4-FFF2-40B4-BE49-F238E27FC236}">
              <a16:creationId xmlns:a16="http://schemas.microsoft.com/office/drawing/2014/main" id="{33445FA4-7C32-484D-A355-B8301774FDB7}"/>
            </a:ext>
          </a:extLst>
        </xdr:cNvPr>
        <xdr:cNvCxnSpPr/>
      </xdr:nvCxnSpPr>
      <xdr:spPr>
        <a:xfrm flipV="1">
          <a:off x="4179570" y="5513161"/>
          <a:ext cx="1270" cy="11856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63699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250553B5-3DE1-4705-A97E-02A4C84B9741}"/>
            </a:ext>
          </a:extLst>
        </xdr:cNvPr>
        <xdr:cNvSpPr txBox="1"/>
      </xdr:nvSpPr>
      <xdr:spPr>
        <a:xfrm>
          <a:off x="4229100" y="67057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59872</xdr:rowOff>
    </xdr:from>
    <xdr:to>
      <xdr:col>24</xdr:col>
      <xdr:colOff>152400</xdr:colOff>
      <xdr:row>41</xdr:row>
      <xdr:rowOff>59872</xdr:rowOff>
    </xdr:to>
    <xdr:cxnSp macro="">
      <xdr:nvCxnSpPr>
        <xdr:cNvPr id="60" name="直線コネクタ 59">
          <a:extLst>
            <a:ext uri="{FF2B5EF4-FFF2-40B4-BE49-F238E27FC236}">
              <a16:creationId xmlns:a16="http://schemas.microsoft.com/office/drawing/2014/main" id="{14F6D0E5-C2DB-415D-BD36-8A5723830004}"/>
            </a:ext>
          </a:extLst>
        </xdr:cNvPr>
        <xdr:cNvCxnSpPr/>
      </xdr:nvCxnSpPr>
      <xdr:spPr>
        <a:xfrm>
          <a:off x="4105275" y="669879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129013</xdr:rowOff>
    </xdr:from>
    <xdr:ext cx="405111" cy="259045"/>
    <xdr:sp macro="" textlink="">
      <xdr:nvSpPr>
        <xdr:cNvPr id="61" name="【体育館・プール】&#10;有形固定資産減価償却率最大値テキスト">
          <a:extLst>
            <a:ext uri="{FF2B5EF4-FFF2-40B4-BE49-F238E27FC236}">
              <a16:creationId xmlns:a16="http://schemas.microsoft.com/office/drawing/2014/main" id="{F9A9DD23-D7C8-4A37-97DE-9E64E4D4ABE5}"/>
            </a:ext>
          </a:extLst>
        </xdr:cNvPr>
        <xdr:cNvSpPr txBox="1"/>
      </xdr:nvSpPr>
      <xdr:spPr>
        <a:xfrm>
          <a:off x="4229100" y="53074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10886</xdr:rowOff>
    </xdr:from>
    <xdr:to>
      <xdr:col>24</xdr:col>
      <xdr:colOff>152400</xdr:colOff>
      <xdr:row>34</xdr:row>
      <xdr:rowOff>10886</xdr:rowOff>
    </xdr:to>
    <xdr:cxnSp macro="">
      <xdr:nvCxnSpPr>
        <xdr:cNvPr id="62" name="直線コネクタ 61">
          <a:extLst>
            <a:ext uri="{FF2B5EF4-FFF2-40B4-BE49-F238E27FC236}">
              <a16:creationId xmlns:a16="http://schemas.microsoft.com/office/drawing/2014/main" id="{783AB722-8C82-4FDB-8753-4E6D8477B5F9}"/>
            </a:ext>
          </a:extLst>
        </xdr:cNvPr>
        <xdr:cNvCxnSpPr/>
      </xdr:nvCxnSpPr>
      <xdr:spPr>
        <a:xfrm>
          <a:off x="4105275" y="5513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34851</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BAAA917F-BCB7-4473-988F-D730BCE313B7}"/>
            </a:ext>
          </a:extLst>
        </xdr:cNvPr>
        <xdr:cNvSpPr txBox="1"/>
      </xdr:nvSpPr>
      <xdr:spPr>
        <a:xfrm>
          <a:off x="4229100" y="60229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56424</xdr:rowOff>
    </xdr:from>
    <xdr:to>
      <xdr:col>24</xdr:col>
      <xdr:colOff>114300</xdr:colOff>
      <xdr:row>37</xdr:row>
      <xdr:rowOff>158024</xdr:rowOff>
    </xdr:to>
    <xdr:sp macro="" textlink="">
      <xdr:nvSpPr>
        <xdr:cNvPr id="64" name="フローチャート: 判断 63">
          <a:extLst>
            <a:ext uri="{FF2B5EF4-FFF2-40B4-BE49-F238E27FC236}">
              <a16:creationId xmlns:a16="http://schemas.microsoft.com/office/drawing/2014/main" id="{68B7DF27-6598-48C3-B033-2925E2150560}"/>
            </a:ext>
          </a:extLst>
        </xdr:cNvPr>
        <xdr:cNvSpPr/>
      </xdr:nvSpPr>
      <xdr:spPr>
        <a:xfrm>
          <a:off x="4124325" y="604764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84183</xdr:rowOff>
    </xdr:from>
    <xdr:to>
      <xdr:col>20</xdr:col>
      <xdr:colOff>38100</xdr:colOff>
      <xdr:row>38</xdr:row>
      <xdr:rowOff>14332</xdr:rowOff>
    </xdr:to>
    <xdr:sp macro="" textlink="">
      <xdr:nvSpPr>
        <xdr:cNvPr id="65" name="フローチャート: 判断 64">
          <a:extLst>
            <a:ext uri="{FF2B5EF4-FFF2-40B4-BE49-F238E27FC236}">
              <a16:creationId xmlns:a16="http://schemas.microsoft.com/office/drawing/2014/main" id="{AE1B19BD-E841-46B9-9061-8AD86E022EAD}"/>
            </a:ext>
          </a:extLst>
        </xdr:cNvPr>
        <xdr:cNvSpPr/>
      </xdr:nvSpPr>
      <xdr:spPr>
        <a:xfrm>
          <a:off x="3381375" y="6078583"/>
          <a:ext cx="85725" cy="85724"/>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67854</xdr:rowOff>
    </xdr:from>
    <xdr:to>
      <xdr:col>15</xdr:col>
      <xdr:colOff>101600</xdr:colOff>
      <xdr:row>37</xdr:row>
      <xdr:rowOff>169455</xdr:rowOff>
    </xdr:to>
    <xdr:sp macro="" textlink="">
      <xdr:nvSpPr>
        <xdr:cNvPr id="66" name="フローチャート: 判断 65">
          <a:extLst>
            <a:ext uri="{FF2B5EF4-FFF2-40B4-BE49-F238E27FC236}">
              <a16:creationId xmlns:a16="http://schemas.microsoft.com/office/drawing/2014/main" id="{A1B53928-C49B-4892-97A3-CCD31969E066}"/>
            </a:ext>
          </a:extLst>
        </xdr:cNvPr>
        <xdr:cNvSpPr/>
      </xdr:nvSpPr>
      <xdr:spPr>
        <a:xfrm>
          <a:off x="2571750" y="6055904"/>
          <a:ext cx="104775" cy="9525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40096</xdr:rowOff>
    </xdr:from>
    <xdr:to>
      <xdr:col>10</xdr:col>
      <xdr:colOff>165100</xdr:colOff>
      <xdr:row>37</xdr:row>
      <xdr:rowOff>141696</xdr:rowOff>
    </xdr:to>
    <xdr:sp macro="" textlink="">
      <xdr:nvSpPr>
        <xdr:cNvPr id="67" name="フローチャート: 判断 66">
          <a:extLst>
            <a:ext uri="{FF2B5EF4-FFF2-40B4-BE49-F238E27FC236}">
              <a16:creationId xmlns:a16="http://schemas.microsoft.com/office/drawing/2014/main" id="{4DE84D17-4FEF-46CD-92BD-836597441C48}"/>
            </a:ext>
          </a:extLst>
        </xdr:cNvPr>
        <xdr:cNvSpPr/>
      </xdr:nvSpPr>
      <xdr:spPr>
        <a:xfrm>
          <a:off x="1781175" y="603132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165826</xdr:rowOff>
    </xdr:from>
    <xdr:to>
      <xdr:col>6</xdr:col>
      <xdr:colOff>38100</xdr:colOff>
      <xdr:row>37</xdr:row>
      <xdr:rowOff>95976</xdr:rowOff>
    </xdr:to>
    <xdr:sp macro="" textlink="">
      <xdr:nvSpPr>
        <xdr:cNvPr id="68" name="フローチャート: 判断 67">
          <a:extLst>
            <a:ext uri="{FF2B5EF4-FFF2-40B4-BE49-F238E27FC236}">
              <a16:creationId xmlns:a16="http://schemas.microsoft.com/office/drawing/2014/main" id="{B3235F8C-0650-4ADA-AE90-231960253907}"/>
            </a:ext>
          </a:extLst>
        </xdr:cNvPr>
        <xdr:cNvSpPr/>
      </xdr:nvSpPr>
      <xdr:spPr>
        <a:xfrm>
          <a:off x="981075" y="599195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98061D9D-5BBC-491B-A844-4DD2AE2A3ACB}"/>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6AEF6958-5CCA-4697-BDE4-611DF2D1CEF1}"/>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7CB947B6-22B0-426D-8C6D-3FB22BB411F9}"/>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004A352B-0C01-4923-8A68-ED3513B2D201}"/>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928CC431-D698-41E2-A726-61B7AA5C6804}"/>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116840</xdr:rowOff>
    </xdr:from>
    <xdr:to>
      <xdr:col>24</xdr:col>
      <xdr:colOff>114300</xdr:colOff>
      <xdr:row>37</xdr:row>
      <xdr:rowOff>46990</xdr:rowOff>
    </xdr:to>
    <xdr:sp macro="" textlink="">
      <xdr:nvSpPr>
        <xdr:cNvPr id="74" name="楕円 73">
          <a:extLst>
            <a:ext uri="{FF2B5EF4-FFF2-40B4-BE49-F238E27FC236}">
              <a16:creationId xmlns:a16="http://schemas.microsoft.com/office/drawing/2014/main" id="{0228BBBE-215F-476A-987F-51DE629DCD39}"/>
            </a:ext>
          </a:extLst>
        </xdr:cNvPr>
        <xdr:cNvSpPr/>
      </xdr:nvSpPr>
      <xdr:spPr>
        <a:xfrm>
          <a:off x="4124325" y="59461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139717</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69D9010D-5269-4723-A926-5141E4C1C7F8}"/>
            </a:ext>
          </a:extLst>
        </xdr:cNvPr>
        <xdr:cNvSpPr txBox="1"/>
      </xdr:nvSpPr>
      <xdr:spPr>
        <a:xfrm>
          <a:off x="4229100" y="5810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82550</xdr:rowOff>
    </xdr:from>
    <xdr:to>
      <xdr:col>20</xdr:col>
      <xdr:colOff>38100</xdr:colOff>
      <xdr:row>37</xdr:row>
      <xdr:rowOff>12700</xdr:rowOff>
    </xdr:to>
    <xdr:sp macro="" textlink="">
      <xdr:nvSpPr>
        <xdr:cNvPr id="76" name="楕円 75">
          <a:extLst>
            <a:ext uri="{FF2B5EF4-FFF2-40B4-BE49-F238E27FC236}">
              <a16:creationId xmlns:a16="http://schemas.microsoft.com/office/drawing/2014/main" id="{112BD642-5C6D-4B8F-B3F2-CC27C2768ECB}"/>
            </a:ext>
          </a:extLst>
        </xdr:cNvPr>
        <xdr:cNvSpPr/>
      </xdr:nvSpPr>
      <xdr:spPr>
        <a:xfrm>
          <a:off x="3381375" y="59150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133350</xdr:rowOff>
    </xdr:from>
    <xdr:to>
      <xdr:col>24</xdr:col>
      <xdr:colOff>63500</xdr:colOff>
      <xdr:row>36</xdr:row>
      <xdr:rowOff>167640</xdr:rowOff>
    </xdr:to>
    <xdr:cxnSp macro="">
      <xdr:nvCxnSpPr>
        <xdr:cNvPr id="77" name="直線コネクタ 76">
          <a:extLst>
            <a:ext uri="{FF2B5EF4-FFF2-40B4-BE49-F238E27FC236}">
              <a16:creationId xmlns:a16="http://schemas.microsoft.com/office/drawing/2014/main" id="{A6C6DA08-8659-4F88-B259-636E7B150596}"/>
            </a:ext>
          </a:extLst>
        </xdr:cNvPr>
        <xdr:cNvCxnSpPr/>
      </xdr:nvCxnSpPr>
      <xdr:spPr>
        <a:xfrm>
          <a:off x="3429000" y="5962650"/>
          <a:ext cx="75247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46627</xdr:rowOff>
    </xdr:from>
    <xdr:to>
      <xdr:col>15</xdr:col>
      <xdr:colOff>101600</xdr:colOff>
      <xdr:row>36</xdr:row>
      <xdr:rowOff>148227</xdr:rowOff>
    </xdr:to>
    <xdr:sp macro="" textlink="">
      <xdr:nvSpPr>
        <xdr:cNvPr id="78" name="楕円 77">
          <a:extLst>
            <a:ext uri="{FF2B5EF4-FFF2-40B4-BE49-F238E27FC236}">
              <a16:creationId xmlns:a16="http://schemas.microsoft.com/office/drawing/2014/main" id="{5BFB3AF4-79A1-47A1-A82E-694193CDA190}"/>
            </a:ext>
          </a:extLst>
        </xdr:cNvPr>
        <xdr:cNvSpPr/>
      </xdr:nvSpPr>
      <xdr:spPr>
        <a:xfrm>
          <a:off x="2571750" y="587910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97427</xdr:rowOff>
    </xdr:from>
    <xdr:to>
      <xdr:col>19</xdr:col>
      <xdr:colOff>177800</xdr:colOff>
      <xdr:row>36</xdr:row>
      <xdr:rowOff>133350</xdr:rowOff>
    </xdr:to>
    <xdr:cxnSp macro="">
      <xdr:nvCxnSpPr>
        <xdr:cNvPr id="79" name="直線コネクタ 78">
          <a:extLst>
            <a:ext uri="{FF2B5EF4-FFF2-40B4-BE49-F238E27FC236}">
              <a16:creationId xmlns:a16="http://schemas.microsoft.com/office/drawing/2014/main" id="{7363520D-D017-499C-AB13-54E116F003B6}"/>
            </a:ext>
          </a:extLst>
        </xdr:cNvPr>
        <xdr:cNvCxnSpPr/>
      </xdr:nvCxnSpPr>
      <xdr:spPr>
        <a:xfrm>
          <a:off x="2619375" y="5926727"/>
          <a:ext cx="809625"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9072</xdr:rowOff>
    </xdr:from>
    <xdr:to>
      <xdr:col>10</xdr:col>
      <xdr:colOff>165100</xdr:colOff>
      <xdr:row>36</xdr:row>
      <xdr:rowOff>110672</xdr:rowOff>
    </xdr:to>
    <xdr:sp macro="" textlink="">
      <xdr:nvSpPr>
        <xdr:cNvPr id="80" name="楕円 79">
          <a:extLst>
            <a:ext uri="{FF2B5EF4-FFF2-40B4-BE49-F238E27FC236}">
              <a16:creationId xmlns:a16="http://schemas.microsoft.com/office/drawing/2014/main" id="{A1DD920D-1DB4-4522-BC45-55741E8DAAB7}"/>
            </a:ext>
          </a:extLst>
        </xdr:cNvPr>
        <xdr:cNvSpPr/>
      </xdr:nvSpPr>
      <xdr:spPr>
        <a:xfrm>
          <a:off x="1781175" y="584154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59872</xdr:rowOff>
    </xdr:from>
    <xdr:to>
      <xdr:col>15</xdr:col>
      <xdr:colOff>50800</xdr:colOff>
      <xdr:row>36</xdr:row>
      <xdr:rowOff>97427</xdr:rowOff>
    </xdr:to>
    <xdr:cxnSp macro="">
      <xdr:nvCxnSpPr>
        <xdr:cNvPr id="81" name="直線コネクタ 80">
          <a:extLst>
            <a:ext uri="{FF2B5EF4-FFF2-40B4-BE49-F238E27FC236}">
              <a16:creationId xmlns:a16="http://schemas.microsoft.com/office/drawing/2014/main" id="{751CDD95-AA00-4F16-BD50-E3FB7A4F08E1}"/>
            </a:ext>
          </a:extLst>
        </xdr:cNvPr>
        <xdr:cNvCxnSpPr/>
      </xdr:nvCxnSpPr>
      <xdr:spPr>
        <a:xfrm>
          <a:off x="1828800" y="5889172"/>
          <a:ext cx="790575" cy="375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35</xdr:row>
      <xdr:rowOff>144599</xdr:rowOff>
    </xdr:from>
    <xdr:to>
      <xdr:col>6</xdr:col>
      <xdr:colOff>38100</xdr:colOff>
      <xdr:row>36</xdr:row>
      <xdr:rowOff>74749</xdr:rowOff>
    </xdr:to>
    <xdr:sp macro="" textlink="">
      <xdr:nvSpPr>
        <xdr:cNvPr id="82" name="楕円 81">
          <a:extLst>
            <a:ext uri="{FF2B5EF4-FFF2-40B4-BE49-F238E27FC236}">
              <a16:creationId xmlns:a16="http://schemas.microsoft.com/office/drawing/2014/main" id="{D2675903-DFAF-4EC2-93B0-05AC0E6B65B3}"/>
            </a:ext>
          </a:extLst>
        </xdr:cNvPr>
        <xdr:cNvSpPr/>
      </xdr:nvSpPr>
      <xdr:spPr>
        <a:xfrm>
          <a:off x="981075" y="580879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36</xdr:row>
      <xdr:rowOff>23949</xdr:rowOff>
    </xdr:from>
    <xdr:to>
      <xdr:col>10</xdr:col>
      <xdr:colOff>114300</xdr:colOff>
      <xdr:row>36</xdr:row>
      <xdr:rowOff>59872</xdr:rowOff>
    </xdr:to>
    <xdr:cxnSp macro="">
      <xdr:nvCxnSpPr>
        <xdr:cNvPr id="83" name="直線コネクタ 82">
          <a:extLst>
            <a:ext uri="{FF2B5EF4-FFF2-40B4-BE49-F238E27FC236}">
              <a16:creationId xmlns:a16="http://schemas.microsoft.com/office/drawing/2014/main" id="{C100F3FF-6F61-4DBF-96BB-B4F3F47B7369}"/>
            </a:ext>
          </a:extLst>
        </xdr:cNvPr>
        <xdr:cNvCxnSpPr/>
      </xdr:nvCxnSpPr>
      <xdr:spPr>
        <a:xfrm>
          <a:off x="1028700" y="5856424"/>
          <a:ext cx="800100" cy="327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5460</xdr:rowOff>
    </xdr:from>
    <xdr:ext cx="405111" cy="259045"/>
    <xdr:sp macro="" textlink="">
      <xdr:nvSpPr>
        <xdr:cNvPr id="84" name="n_1aveValue【体育館・プール】&#10;有形固定資産減価償却率">
          <a:extLst>
            <a:ext uri="{FF2B5EF4-FFF2-40B4-BE49-F238E27FC236}">
              <a16:creationId xmlns:a16="http://schemas.microsoft.com/office/drawing/2014/main" id="{1CEBC906-F471-471F-A0A0-318CA8DD2FA5}"/>
            </a:ext>
          </a:extLst>
        </xdr:cNvPr>
        <xdr:cNvSpPr txBox="1"/>
      </xdr:nvSpPr>
      <xdr:spPr>
        <a:xfrm>
          <a:off x="3239144" y="61617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160581</xdr:rowOff>
    </xdr:from>
    <xdr:ext cx="405111" cy="259045"/>
    <xdr:sp macro="" textlink="">
      <xdr:nvSpPr>
        <xdr:cNvPr id="85" name="n_2aveValue【体育館・プール】&#10;有形固定資産減価償却率">
          <a:extLst>
            <a:ext uri="{FF2B5EF4-FFF2-40B4-BE49-F238E27FC236}">
              <a16:creationId xmlns:a16="http://schemas.microsoft.com/office/drawing/2014/main" id="{EF8B6379-7F34-49C2-8CAF-16FDB6DA2D18}"/>
            </a:ext>
          </a:extLst>
        </xdr:cNvPr>
        <xdr:cNvSpPr txBox="1"/>
      </xdr:nvSpPr>
      <xdr:spPr>
        <a:xfrm>
          <a:off x="2439044" y="61549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132823</xdr:rowOff>
    </xdr:from>
    <xdr:ext cx="405111" cy="259045"/>
    <xdr:sp macro="" textlink="">
      <xdr:nvSpPr>
        <xdr:cNvPr id="86" name="n_3aveValue【体育館・プール】&#10;有形固定資産減価償却率">
          <a:extLst>
            <a:ext uri="{FF2B5EF4-FFF2-40B4-BE49-F238E27FC236}">
              <a16:creationId xmlns:a16="http://schemas.microsoft.com/office/drawing/2014/main" id="{43D6C5F7-B8F3-4E7F-BD1A-647620D5A29A}"/>
            </a:ext>
          </a:extLst>
        </xdr:cNvPr>
        <xdr:cNvSpPr txBox="1"/>
      </xdr:nvSpPr>
      <xdr:spPr>
        <a:xfrm>
          <a:off x="1648469" y="61240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87103</xdr:rowOff>
    </xdr:from>
    <xdr:ext cx="405111" cy="259045"/>
    <xdr:sp macro="" textlink="">
      <xdr:nvSpPr>
        <xdr:cNvPr id="87" name="n_4aveValue【体育館・プール】&#10;有形固定資産減価償却率">
          <a:extLst>
            <a:ext uri="{FF2B5EF4-FFF2-40B4-BE49-F238E27FC236}">
              <a16:creationId xmlns:a16="http://schemas.microsoft.com/office/drawing/2014/main" id="{C47CA837-3DAC-401E-A4ED-9A610B43A743}"/>
            </a:ext>
          </a:extLst>
        </xdr:cNvPr>
        <xdr:cNvSpPr txBox="1"/>
      </xdr:nvSpPr>
      <xdr:spPr>
        <a:xfrm>
          <a:off x="848369" y="6075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29227</xdr:rowOff>
    </xdr:from>
    <xdr:ext cx="405111" cy="259045"/>
    <xdr:sp macro="" textlink="">
      <xdr:nvSpPr>
        <xdr:cNvPr id="88" name="n_1mainValue【体育館・プール】&#10;有形固定資産減価償却率">
          <a:extLst>
            <a:ext uri="{FF2B5EF4-FFF2-40B4-BE49-F238E27FC236}">
              <a16:creationId xmlns:a16="http://schemas.microsoft.com/office/drawing/2014/main" id="{891F6FD0-0819-4433-BBF7-228093575EFE}"/>
            </a:ext>
          </a:extLst>
        </xdr:cNvPr>
        <xdr:cNvSpPr txBox="1"/>
      </xdr:nvSpPr>
      <xdr:spPr>
        <a:xfrm>
          <a:off x="3239144" y="5693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164754</xdr:rowOff>
    </xdr:from>
    <xdr:ext cx="405111" cy="259045"/>
    <xdr:sp macro="" textlink="">
      <xdr:nvSpPr>
        <xdr:cNvPr id="89" name="n_2mainValue【体育館・プール】&#10;有形固定資産減価償却率">
          <a:extLst>
            <a:ext uri="{FF2B5EF4-FFF2-40B4-BE49-F238E27FC236}">
              <a16:creationId xmlns:a16="http://schemas.microsoft.com/office/drawing/2014/main" id="{5C22D54A-C18F-4938-AEAF-3E0D13106F1C}"/>
            </a:ext>
          </a:extLst>
        </xdr:cNvPr>
        <xdr:cNvSpPr txBox="1"/>
      </xdr:nvSpPr>
      <xdr:spPr>
        <a:xfrm>
          <a:off x="2439044" y="56670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127199</xdr:rowOff>
    </xdr:from>
    <xdr:ext cx="405111" cy="259045"/>
    <xdr:sp macro="" textlink="">
      <xdr:nvSpPr>
        <xdr:cNvPr id="90" name="n_3mainValue【体育館・プール】&#10;有形固定資産減価償却率">
          <a:extLst>
            <a:ext uri="{FF2B5EF4-FFF2-40B4-BE49-F238E27FC236}">
              <a16:creationId xmlns:a16="http://schemas.microsoft.com/office/drawing/2014/main" id="{40D38C35-6363-4A2A-B21D-9042F6E6513A}"/>
            </a:ext>
          </a:extLst>
        </xdr:cNvPr>
        <xdr:cNvSpPr txBox="1"/>
      </xdr:nvSpPr>
      <xdr:spPr>
        <a:xfrm>
          <a:off x="1648469" y="56294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91276</xdr:rowOff>
    </xdr:from>
    <xdr:ext cx="405111" cy="259045"/>
    <xdr:sp macro="" textlink="">
      <xdr:nvSpPr>
        <xdr:cNvPr id="91" name="n_4mainValue【体育館・プール】&#10;有形固定資産減価償却率">
          <a:extLst>
            <a:ext uri="{FF2B5EF4-FFF2-40B4-BE49-F238E27FC236}">
              <a16:creationId xmlns:a16="http://schemas.microsoft.com/office/drawing/2014/main" id="{CCF1ED92-7E01-452D-B651-B8FF712B304B}"/>
            </a:ext>
          </a:extLst>
        </xdr:cNvPr>
        <xdr:cNvSpPr txBox="1"/>
      </xdr:nvSpPr>
      <xdr:spPr>
        <a:xfrm>
          <a:off x="848369" y="55935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C6C34599-B8A7-487C-B586-CA60A5C62C24}"/>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30D589F2-A4BE-4F0F-BE69-64600318CF19}"/>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69BE2C17-4B5F-4B0C-A05D-4DD9AB2B2692}"/>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88AD20D4-767A-4E26-B455-9634E62533D7}"/>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96DE3487-DE98-48B2-B661-797D9B94DFB9}"/>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7D45953B-5679-48FA-A9A0-FFBB27D75057}"/>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325339EA-81D8-42FE-A195-7924D851AB48}"/>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B015FD28-3882-40E7-9F91-EF8A591259D1}"/>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6AEDF53B-ABB6-434D-BD40-437DF27B248E}"/>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F6EE9518-4CE3-448C-84D0-198FCB5B4163}"/>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4DDF6E3E-420D-4F2D-A7C6-86E694C90148}"/>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A21C1A79-E364-4547-972E-D3CEA12E8DFF}"/>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C8C5A7C0-9ACA-4DAD-9140-2BC9E85554FA}"/>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A8710C91-F3C3-40CF-98BD-D4FD79FB4853}"/>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E632182A-35E6-49C7-B98D-D229BEEE2CB3}"/>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19EF7CC0-E507-4A42-AE51-499DD16CB4EB}"/>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E2EC53AA-BE7B-49EF-8B89-AE6C89344690}"/>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1C96B9DC-8E16-4283-AE4E-66C56A1FD64C}"/>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7BAD16E9-F3D8-479B-A9B2-D45C365167CB}"/>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ACFD5BD2-2F78-44CB-8E4A-8B00A2420C61}"/>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CBF108E4-5F25-4CC1-B3FF-BB3B16248642}"/>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133350</xdr:rowOff>
    </xdr:from>
    <xdr:to>
      <xdr:col>54</xdr:col>
      <xdr:colOff>189865</xdr:colOff>
      <xdr:row>41</xdr:row>
      <xdr:rowOff>76200</xdr:rowOff>
    </xdr:to>
    <xdr:cxnSp macro="">
      <xdr:nvCxnSpPr>
        <xdr:cNvPr id="113" name="直線コネクタ 112">
          <a:extLst>
            <a:ext uri="{FF2B5EF4-FFF2-40B4-BE49-F238E27FC236}">
              <a16:creationId xmlns:a16="http://schemas.microsoft.com/office/drawing/2014/main" id="{A334102C-2B50-4A23-823A-C165A075E851}"/>
            </a:ext>
          </a:extLst>
        </xdr:cNvPr>
        <xdr:cNvCxnSpPr/>
      </xdr:nvCxnSpPr>
      <xdr:spPr>
        <a:xfrm flipV="1">
          <a:off x="9427845" y="5314950"/>
          <a:ext cx="1270" cy="14001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80027</xdr:rowOff>
    </xdr:from>
    <xdr:ext cx="469744" cy="259045"/>
    <xdr:sp macro="" textlink="">
      <xdr:nvSpPr>
        <xdr:cNvPr id="114" name="【体育館・プール】&#10;一人当たり面積最小値テキスト">
          <a:extLst>
            <a:ext uri="{FF2B5EF4-FFF2-40B4-BE49-F238E27FC236}">
              <a16:creationId xmlns:a16="http://schemas.microsoft.com/office/drawing/2014/main" id="{455A0EF1-5147-4745-B580-ACE7265822C7}"/>
            </a:ext>
          </a:extLst>
        </xdr:cNvPr>
        <xdr:cNvSpPr txBox="1"/>
      </xdr:nvSpPr>
      <xdr:spPr>
        <a:xfrm>
          <a:off x="9477375"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76200</xdr:rowOff>
    </xdr:from>
    <xdr:to>
      <xdr:col>55</xdr:col>
      <xdr:colOff>88900</xdr:colOff>
      <xdr:row>41</xdr:row>
      <xdr:rowOff>76200</xdr:rowOff>
    </xdr:to>
    <xdr:cxnSp macro="">
      <xdr:nvCxnSpPr>
        <xdr:cNvPr id="115" name="直線コネクタ 114">
          <a:extLst>
            <a:ext uri="{FF2B5EF4-FFF2-40B4-BE49-F238E27FC236}">
              <a16:creationId xmlns:a16="http://schemas.microsoft.com/office/drawing/2014/main" id="{3C88070A-F806-46AF-8DF5-C95B2370F5E7}"/>
            </a:ext>
          </a:extLst>
        </xdr:cNvPr>
        <xdr:cNvCxnSpPr/>
      </xdr:nvCxnSpPr>
      <xdr:spPr>
        <a:xfrm>
          <a:off x="9363075" y="6715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80027</xdr:rowOff>
    </xdr:from>
    <xdr:ext cx="469744" cy="259045"/>
    <xdr:sp macro="" textlink="">
      <xdr:nvSpPr>
        <xdr:cNvPr id="116" name="【体育館・プール】&#10;一人当たり面積最大値テキスト">
          <a:extLst>
            <a:ext uri="{FF2B5EF4-FFF2-40B4-BE49-F238E27FC236}">
              <a16:creationId xmlns:a16="http://schemas.microsoft.com/office/drawing/2014/main" id="{4688AAD6-ECF4-427C-B4E4-453EC051052F}"/>
            </a:ext>
          </a:extLst>
        </xdr:cNvPr>
        <xdr:cNvSpPr txBox="1"/>
      </xdr:nvSpPr>
      <xdr:spPr>
        <a:xfrm>
          <a:off x="9477375" y="5102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133350</xdr:rowOff>
    </xdr:from>
    <xdr:to>
      <xdr:col>55</xdr:col>
      <xdr:colOff>88900</xdr:colOff>
      <xdr:row>32</xdr:row>
      <xdr:rowOff>133350</xdr:rowOff>
    </xdr:to>
    <xdr:cxnSp macro="">
      <xdr:nvCxnSpPr>
        <xdr:cNvPr id="117" name="直線コネクタ 116">
          <a:extLst>
            <a:ext uri="{FF2B5EF4-FFF2-40B4-BE49-F238E27FC236}">
              <a16:creationId xmlns:a16="http://schemas.microsoft.com/office/drawing/2014/main" id="{088810E0-F70A-48CC-B34D-117D3BFB552C}"/>
            </a:ext>
          </a:extLst>
        </xdr:cNvPr>
        <xdr:cNvCxnSpPr/>
      </xdr:nvCxnSpPr>
      <xdr:spPr>
        <a:xfrm>
          <a:off x="9363075" y="53149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80027</xdr:rowOff>
    </xdr:from>
    <xdr:ext cx="469744" cy="259045"/>
    <xdr:sp macro="" textlink="">
      <xdr:nvSpPr>
        <xdr:cNvPr id="118" name="【体育館・プール】&#10;一人当たり面積平均値テキスト">
          <a:extLst>
            <a:ext uri="{FF2B5EF4-FFF2-40B4-BE49-F238E27FC236}">
              <a16:creationId xmlns:a16="http://schemas.microsoft.com/office/drawing/2014/main" id="{D7A2B26E-A7F1-4B33-A304-E2E6FD86DECB}"/>
            </a:ext>
          </a:extLst>
        </xdr:cNvPr>
        <xdr:cNvSpPr txBox="1"/>
      </xdr:nvSpPr>
      <xdr:spPr>
        <a:xfrm>
          <a:off x="9477375" y="63982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101600</xdr:rowOff>
    </xdr:from>
    <xdr:to>
      <xdr:col>55</xdr:col>
      <xdr:colOff>50800</xdr:colOff>
      <xdr:row>40</xdr:row>
      <xdr:rowOff>31750</xdr:rowOff>
    </xdr:to>
    <xdr:sp macro="" textlink="">
      <xdr:nvSpPr>
        <xdr:cNvPr id="119" name="フローチャート: 判断 118">
          <a:extLst>
            <a:ext uri="{FF2B5EF4-FFF2-40B4-BE49-F238E27FC236}">
              <a16:creationId xmlns:a16="http://schemas.microsoft.com/office/drawing/2014/main" id="{52894AB4-48FA-453E-8843-4A966321D1A5}"/>
            </a:ext>
          </a:extLst>
        </xdr:cNvPr>
        <xdr:cNvSpPr/>
      </xdr:nvSpPr>
      <xdr:spPr>
        <a:xfrm>
          <a:off x="9401175" y="6419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139700</xdr:rowOff>
    </xdr:from>
    <xdr:to>
      <xdr:col>50</xdr:col>
      <xdr:colOff>165100</xdr:colOff>
      <xdr:row>40</xdr:row>
      <xdr:rowOff>69850</xdr:rowOff>
    </xdr:to>
    <xdr:sp macro="" textlink="">
      <xdr:nvSpPr>
        <xdr:cNvPr id="120" name="フローチャート: 判断 119">
          <a:extLst>
            <a:ext uri="{FF2B5EF4-FFF2-40B4-BE49-F238E27FC236}">
              <a16:creationId xmlns:a16="http://schemas.microsoft.com/office/drawing/2014/main" id="{E60831D9-6245-4F6F-8656-BBAEEE7D451B}"/>
            </a:ext>
          </a:extLst>
        </xdr:cNvPr>
        <xdr:cNvSpPr/>
      </xdr:nvSpPr>
      <xdr:spPr>
        <a:xfrm>
          <a:off x="86391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139700</xdr:rowOff>
    </xdr:from>
    <xdr:to>
      <xdr:col>46</xdr:col>
      <xdr:colOff>38100</xdr:colOff>
      <xdr:row>40</xdr:row>
      <xdr:rowOff>69850</xdr:rowOff>
    </xdr:to>
    <xdr:sp macro="" textlink="">
      <xdr:nvSpPr>
        <xdr:cNvPr id="121" name="フローチャート: 判断 120">
          <a:extLst>
            <a:ext uri="{FF2B5EF4-FFF2-40B4-BE49-F238E27FC236}">
              <a16:creationId xmlns:a16="http://schemas.microsoft.com/office/drawing/2014/main" id="{CF9CDB45-C16D-42A8-A219-C7A65BD67190}"/>
            </a:ext>
          </a:extLst>
        </xdr:cNvPr>
        <xdr:cNvSpPr/>
      </xdr:nvSpPr>
      <xdr:spPr>
        <a:xfrm>
          <a:off x="7839075" y="6457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139700</xdr:rowOff>
    </xdr:from>
    <xdr:to>
      <xdr:col>41</xdr:col>
      <xdr:colOff>101600</xdr:colOff>
      <xdr:row>40</xdr:row>
      <xdr:rowOff>69850</xdr:rowOff>
    </xdr:to>
    <xdr:sp macro="" textlink="">
      <xdr:nvSpPr>
        <xdr:cNvPr id="122" name="フローチャート: 判断 121">
          <a:extLst>
            <a:ext uri="{FF2B5EF4-FFF2-40B4-BE49-F238E27FC236}">
              <a16:creationId xmlns:a16="http://schemas.microsoft.com/office/drawing/2014/main" id="{EEC50719-B4B9-4097-8310-645F7369456C}"/>
            </a:ext>
          </a:extLst>
        </xdr:cNvPr>
        <xdr:cNvSpPr/>
      </xdr:nvSpPr>
      <xdr:spPr>
        <a:xfrm>
          <a:off x="7029450" y="6457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120650</xdr:rowOff>
    </xdr:from>
    <xdr:to>
      <xdr:col>36</xdr:col>
      <xdr:colOff>165100</xdr:colOff>
      <xdr:row>40</xdr:row>
      <xdr:rowOff>50800</xdr:rowOff>
    </xdr:to>
    <xdr:sp macro="" textlink="">
      <xdr:nvSpPr>
        <xdr:cNvPr id="123" name="フローチャート: 判断 122">
          <a:extLst>
            <a:ext uri="{FF2B5EF4-FFF2-40B4-BE49-F238E27FC236}">
              <a16:creationId xmlns:a16="http://schemas.microsoft.com/office/drawing/2014/main" id="{3A538D73-0080-4442-8D40-5DF0F7B0F8B3}"/>
            </a:ext>
          </a:extLst>
        </xdr:cNvPr>
        <xdr:cNvSpPr/>
      </xdr:nvSpPr>
      <xdr:spPr>
        <a:xfrm>
          <a:off x="6238875" y="64389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DDA21F36-415D-4629-A113-767234ED76D9}"/>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9D772631-B5FD-447D-9EDD-3B2FC6050855}"/>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A582ED16-2432-4552-B487-6CA0DB582345}"/>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28CBB68D-3A02-4A82-9570-B55C8D20FADE}"/>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A2A582A4-6F8E-4724-9298-3967F8BD805E}"/>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63500</xdr:rowOff>
    </xdr:from>
    <xdr:to>
      <xdr:col>55</xdr:col>
      <xdr:colOff>50800</xdr:colOff>
      <xdr:row>38</xdr:row>
      <xdr:rowOff>165100</xdr:rowOff>
    </xdr:to>
    <xdr:sp macro="" textlink="">
      <xdr:nvSpPr>
        <xdr:cNvPr id="129" name="楕円 128">
          <a:extLst>
            <a:ext uri="{FF2B5EF4-FFF2-40B4-BE49-F238E27FC236}">
              <a16:creationId xmlns:a16="http://schemas.microsoft.com/office/drawing/2014/main" id="{F17941AE-E357-4B37-BD78-9F3613F739A8}"/>
            </a:ext>
          </a:extLst>
        </xdr:cNvPr>
        <xdr:cNvSpPr/>
      </xdr:nvSpPr>
      <xdr:spPr>
        <a:xfrm>
          <a:off x="9401175" y="62198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86377</xdr:rowOff>
    </xdr:from>
    <xdr:ext cx="469744" cy="259045"/>
    <xdr:sp macro="" textlink="">
      <xdr:nvSpPr>
        <xdr:cNvPr id="130" name="【体育館・プール】&#10;一人当たり面積該当値テキスト">
          <a:extLst>
            <a:ext uri="{FF2B5EF4-FFF2-40B4-BE49-F238E27FC236}">
              <a16:creationId xmlns:a16="http://schemas.microsoft.com/office/drawing/2014/main" id="{07003AAE-5533-4A6C-B87A-568A2F95E9C7}"/>
            </a:ext>
          </a:extLst>
        </xdr:cNvPr>
        <xdr:cNvSpPr txBox="1"/>
      </xdr:nvSpPr>
      <xdr:spPr>
        <a:xfrm>
          <a:off x="9477375"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82550</xdr:rowOff>
    </xdr:from>
    <xdr:to>
      <xdr:col>50</xdr:col>
      <xdr:colOff>165100</xdr:colOff>
      <xdr:row>39</xdr:row>
      <xdr:rowOff>12700</xdr:rowOff>
    </xdr:to>
    <xdr:sp macro="" textlink="">
      <xdr:nvSpPr>
        <xdr:cNvPr id="131" name="楕円 130">
          <a:extLst>
            <a:ext uri="{FF2B5EF4-FFF2-40B4-BE49-F238E27FC236}">
              <a16:creationId xmlns:a16="http://schemas.microsoft.com/office/drawing/2014/main" id="{4C90DF49-1E4A-428D-8555-B3E86FF35649}"/>
            </a:ext>
          </a:extLst>
        </xdr:cNvPr>
        <xdr:cNvSpPr/>
      </xdr:nvSpPr>
      <xdr:spPr>
        <a:xfrm>
          <a:off x="8639175" y="62388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114300</xdr:rowOff>
    </xdr:from>
    <xdr:to>
      <xdr:col>55</xdr:col>
      <xdr:colOff>0</xdr:colOff>
      <xdr:row>38</xdr:row>
      <xdr:rowOff>133350</xdr:rowOff>
    </xdr:to>
    <xdr:cxnSp macro="">
      <xdr:nvCxnSpPr>
        <xdr:cNvPr id="132" name="直線コネクタ 131">
          <a:extLst>
            <a:ext uri="{FF2B5EF4-FFF2-40B4-BE49-F238E27FC236}">
              <a16:creationId xmlns:a16="http://schemas.microsoft.com/office/drawing/2014/main" id="{B7E69AAF-12EE-47D7-8482-A504B6A36CAC}"/>
            </a:ext>
          </a:extLst>
        </xdr:cNvPr>
        <xdr:cNvCxnSpPr/>
      </xdr:nvCxnSpPr>
      <xdr:spPr>
        <a:xfrm flipV="1">
          <a:off x="8686800" y="6267450"/>
          <a:ext cx="7429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82550</xdr:rowOff>
    </xdr:from>
    <xdr:to>
      <xdr:col>46</xdr:col>
      <xdr:colOff>38100</xdr:colOff>
      <xdr:row>39</xdr:row>
      <xdr:rowOff>12700</xdr:rowOff>
    </xdr:to>
    <xdr:sp macro="" textlink="">
      <xdr:nvSpPr>
        <xdr:cNvPr id="133" name="楕円 132">
          <a:extLst>
            <a:ext uri="{FF2B5EF4-FFF2-40B4-BE49-F238E27FC236}">
              <a16:creationId xmlns:a16="http://schemas.microsoft.com/office/drawing/2014/main" id="{AF602B32-4AFB-4D91-849A-1D2583BFD588}"/>
            </a:ext>
          </a:extLst>
        </xdr:cNvPr>
        <xdr:cNvSpPr/>
      </xdr:nvSpPr>
      <xdr:spPr>
        <a:xfrm>
          <a:off x="7839075" y="62388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133350</xdr:rowOff>
    </xdr:from>
    <xdr:to>
      <xdr:col>50</xdr:col>
      <xdr:colOff>114300</xdr:colOff>
      <xdr:row>38</xdr:row>
      <xdr:rowOff>133350</xdr:rowOff>
    </xdr:to>
    <xdr:cxnSp macro="">
      <xdr:nvCxnSpPr>
        <xdr:cNvPr id="134" name="直線コネクタ 133">
          <a:extLst>
            <a:ext uri="{FF2B5EF4-FFF2-40B4-BE49-F238E27FC236}">
              <a16:creationId xmlns:a16="http://schemas.microsoft.com/office/drawing/2014/main" id="{94026828-D04E-4D46-9593-3B54E80E5700}"/>
            </a:ext>
          </a:extLst>
        </xdr:cNvPr>
        <xdr:cNvCxnSpPr/>
      </xdr:nvCxnSpPr>
      <xdr:spPr>
        <a:xfrm>
          <a:off x="7886700" y="62865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82550</xdr:rowOff>
    </xdr:from>
    <xdr:to>
      <xdr:col>41</xdr:col>
      <xdr:colOff>101600</xdr:colOff>
      <xdr:row>39</xdr:row>
      <xdr:rowOff>12700</xdr:rowOff>
    </xdr:to>
    <xdr:sp macro="" textlink="">
      <xdr:nvSpPr>
        <xdr:cNvPr id="135" name="楕円 134">
          <a:extLst>
            <a:ext uri="{FF2B5EF4-FFF2-40B4-BE49-F238E27FC236}">
              <a16:creationId xmlns:a16="http://schemas.microsoft.com/office/drawing/2014/main" id="{16EF7700-27A6-40CC-AEE7-3E5795E19FBD}"/>
            </a:ext>
          </a:extLst>
        </xdr:cNvPr>
        <xdr:cNvSpPr/>
      </xdr:nvSpPr>
      <xdr:spPr>
        <a:xfrm>
          <a:off x="7029450" y="62388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133350</xdr:rowOff>
    </xdr:from>
    <xdr:to>
      <xdr:col>45</xdr:col>
      <xdr:colOff>177800</xdr:colOff>
      <xdr:row>38</xdr:row>
      <xdr:rowOff>133350</xdr:rowOff>
    </xdr:to>
    <xdr:cxnSp macro="">
      <xdr:nvCxnSpPr>
        <xdr:cNvPr id="136" name="直線コネクタ 135">
          <a:extLst>
            <a:ext uri="{FF2B5EF4-FFF2-40B4-BE49-F238E27FC236}">
              <a16:creationId xmlns:a16="http://schemas.microsoft.com/office/drawing/2014/main" id="{212133A1-3B96-49EE-8B1C-48222D045870}"/>
            </a:ext>
          </a:extLst>
        </xdr:cNvPr>
        <xdr:cNvCxnSpPr/>
      </xdr:nvCxnSpPr>
      <xdr:spPr>
        <a:xfrm>
          <a:off x="7077075" y="62865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82550</xdr:rowOff>
    </xdr:from>
    <xdr:to>
      <xdr:col>36</xdr:col>
      <xdr:colOff>165100</xdr:colOff>
      <xdr:row>39</xdr:row>
      <xdr:rowOff>12700</xdr:rowOff>
    </xdr:to>
    <xdr:sp macro="" textlink="">
      <xdr:nvSpPr>
        <xdr:cNvPr id="137" name="楕円 136">
          <a:extLst>
            <a:ext uri="{FF2B5EF4-FFF2-40B4-BE49-F238E27FC236}">
              <a16:creationId xmlns:a16="http://schemas.microsoft.com/office/drawing/2014/main" id="{78B598F7-E0BE-461C-94F6-5D6A10246F5F}"/>
            </a:ext>
          </a:extLst>
        </xdr:cNvPr>
        <xdr:cNvSpPr/>
      </xdr:nvSpPr>
      <xdr:spPr>
        <a:xfrm>
          <a:off x="6238875" y="62388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133350</xdr:rowOff>
    </xdr:from>
    <xdr:to>
      <xdr:col>41</xdr:col>
      <xdr:colOff>50800</xdr:colOff>
      <xdr:row>38</xdr:row>
      <xdr:rowOff>133350</xdr:rowOff>
    </xdr:to>
    <xdr:cxnSp macro="">
      <xdr:nvCxnSpPr>
        <xdr:cNvPr id="138" name="直線コネクタ 137">
          <a:extLst>
            <a:ext uri="{FF2B5EF4-FFF2-40B4-BE49-F238E27FC236}">
              <a16:creationId xmlns:a16="http://schemas.microsoft.com/office/drawing/2014/main" id="{8FAB7CFA-84C4-4C92-8FB1-04152669D5B4}"/>
            </a:ext>
          </a:extLst>
        </xdr:cNvPr>
        <xdr:cNvCxnSpPr/>
      </xdr:nvCxnSpPr>
      <xdr:spPr>
        <a:xfrm>
          <a:off x="6286500" y="62865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40</xdr:row>
      <xdr:rowOff>60977</xdr:rowOff>
    </xdr:from>
    <xdr:ext cx="469744" cy="259045"/>
    <xdr:sp macro="" textlink="">
      <xdr:nvSpPr>
        <xdr:cNvPr id="139" name="n_1aveValue【体育館・プール】&#10;一人当たり面積">
          <a:extLst>
            <a:ext uri="{FF2B5EF4-FFF2-40B4-BE49-F238E27FC236}">
              <a16:creationId xmlns:a16="http://schemas.microsoft.com/office/drawing/2014/main" id="{3E999051-0B95-451D-876F-8230650D6E4C}"/>
            </a:ext>
          </a:extLst>
        </xdr:cNvPr>
        <xdr:cNvSpPr txBox="1"/>
      </xdr:nvSpPr>
      <xdr:spPr>
        <a:xfrm>
          <a:off x="8458277"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60977</xdr:rowOff>
    </xdr:from>
    <xdr:ext cx="469744" cy="259045"/>
    <xdr:sp macro="" textlink="">
      <xdr:nvSpPr>
        <xdr:cNvPr id="140" name="n_2aveValue【体育館・プール】&#10;一人当たり面積">
          <a:extLst>
            <a:ext uri="{FF2B5EF4-FFF2-40B4-BE49-F238E27FC236}">
              <a16:creationId xmlns:a16="http://schemas.microsoft.com/office/drawing/2014/main" id="{B3D0F1A7-DCE2-4AEC-B024-D3195071FC18}"/>
            </a:ext>
          </a:extLst>
        </xdr:cNvPr>
        <xdr:cNvSpPr txBox="1"/>
      </xdr:nvSpPr>
      <xdr:spPr>
        <a:xfrm>
          <a:off x="7677227"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60977</xdr:rowOff>
    </xdr:from>
    <xdr:ext cx="469744" cy="259045"/>
    <xdr:sp macro="" textlink="">
      <xdr:nvSpPr>
        <xdr:cNvPr id="141" name="n_3aveValue【体育館・プール】&#10;一人当たり面積">
          <a:extLst>
            <a:ext uri="{FF2B5EF4-FFF2-40B4-BE49-F238E27FC236}">
              <a16:creationId xmlns:a16="http://schemas.microsoft.com/office/drawing/2014/main" id="{847FA6B5-82F1-46ED-9E69-12513CBB335A}"/>
            </a:ext>
          </a:extLst>
        </xdr:cNvPr>
        <xdr:cNvSpPr txBox="1"/>
      </xdr:nvSpPr>
      <xdr:spPr>
        <a:xfrm>
          <a:off x="6867602"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41927</xdr:rowOff>
    </xdr:from>
    <xdr:ext cx="469744" cy="259045"/>
    <xdr:sp macro="" textlink="">
      <xdr:nvSpPr>
        <xdr:cNvPr id="142" name="n_4aveValue【体育館・プール】&#10;一人当たり面積">
          <a:extLst>
            <a:ext uri="{FF2B5EF4-FFF2-40B4-BE49-F238E27FC236}">
              <a16:creationId xmlns:a16="http://schemas.microsoft.com/office/drawing/2014/main" id="{5442D887-2F76-4A8D-812A-857594AD04B5}"/>
            </a:ext>
          </a:extLst>
        </xdr:cNvPr>
        <xdr:cNvSpPr txBox="1"/>
      </xdr:nvSpPr>
      <xdr:spPr>
        <a:xfrm>
          <a:off x="6067502"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37</xdr:row>
      <xdr:rowOff>29227</xdr:rowOff>
    </xdr:from>
    <xdr:ext cx="469744" cy="259045"/>
    <xdr:sp macro="" textlink="">
      <xdr:nvSpPr>
        <xdr:cNvPr id="143" name="n_1mainValue【体育館・プール】&#10;一人当たり面積">
          <a:extLst>
            <a:ext uri="{FF2B5EF4-FFF2-40B4-BE49-F238E27FC236}">
              <a16:creationId xmlns:a16="http://schemas.microsoft.com/office/drawing/2014/main" id="{E87587CA-E7E6-4A0F-81B1-1D5E73B37876}"/>
            </a:ext>
          </a:extLst>
        </xdr:cNvPr>
        <xdr:cNvSpPr txBox="1"/>
      </xdr:nvSpPr>
      <xdr:spPr>
        <a:xfrm>
          <a:off x="8458277" y="6017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29227</xdr:rowOff>
    </xdr:from>
    <xdr:ext cx="469744" cy="259045"/>
    <xdr:sp macro="" textlink="">
      <xdr:nvSpPr>
        <xdr:cNvPr id="144" name="n_2mainValue【体育館・プール】&#10;一人当たり面積">
          <a:extLst>
            <a:ext uri="{FF2B5EF4-FFF2-40B4-BE49-F238E27FC236}">
              <a16:creationId xmlns:a16="http://schemas.microsoft.com/office/drawing/2014/main" id="{BEEC6C67-AEFF-42D6-8809-4A57C4D23086}"/>
            </a:ext>
          </a:extLst>
        </xdr:cNvPr>
        <xdr:cNvSpPr txBox="1"/>
      </xdr:nvSpPr>
      <xdr:spPr>
        <a:xfrm>
          <a:off x="7677227" y="6017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29227</xdr:rowOff>
    </xdr:from>
    <xdr:ext cx="469744" cy="259045"/>
    <xdr:sp macro="" textlink="">
      <xdr:nvSpPr>
        <xdr:cNvPr id="145" name="n_3mainValue【体育館・プール】&#10;一人当たり面積">
          <a:extLst>
            <a:ext uri="{FF2B5EF4-FFF2-40B4-BE49-F238E27FC236}">
              <a16:creationId xmlns:a16="http://schemas.microsoft.com/office/drawing/2014/main" id="{AD009B9F-630E-4C4F-82D8-44622E8A182C}"/>
            </a:ext>
          </a:extLst>
        </xdr:cNvPr>
        <xdr:cNvSpPr txBox="1"/>
      </xdr:nvSpPr>
      <xdr:spPr>
        <a:xfrm>
          <a:off x="6867602" y="6017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29227</xdr:rowOff>
    </xdr:from>
    <xdr:ext cx="469744" cy="259045"/>
    <xdr:sp macro="" textlink="">
      <xdr:nvSpPr>
        <xdr:cNvPr id="146" name="n_4mainValue【体育館・プール】&#10;一人当たり面積">
          <a:extLst>
            <a:ext uri="{FF2B5EF4-FFF2-40B4-BE49-F238E27FC236}">
              <a16:creationId xmlns:a16="http://schemas.microsoft.com/office/drawing/2014/main" id="{B1EAC0C8-BE0E-40C1-8541-A914659B0FBE}"/>
            </a:ext>
          </a:extLst>
        </xdr:cNvPr>
        <xdr:cNvSpPr txBox="1"/>
      </xdr:nvSpPr>
      <xdr:spPr>
        <a:xfrm>
          <a:off x="6067502" y="6017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CD2B387E-9DAA-44B7-88BD-E7B4531931BC}"/>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01C903AD-95C5-479E-96E9-A0112F7C65E4}"/>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648D85CF-D1BD-48AA-9710-E58E6F6F331C}"/>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1AFC2A40-212E-4325-B250-DA1671DEB878}"/>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4913979F-7F8D-4B2D-86C9-F66479C76B01}"/>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3456902E-2654-48C3-999C-74F721B3B013}"/>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57DC5668-C6CF-474B-8B22-AD985E299CD5}"/>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C85A8207-F67C-4D3A-A2BA-6C8A71EB873C}"/>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7B76551F-8504-4F21-AB73-E594C498CD52}"/>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6" name="直線コネクタ 155">
          <a:extLst>
            <a:ext uri="{FF2B5EF4-FFF2-40B4-BE49-F238E27FC236}">
              <a16:creationId xmlns:a16="http://schemas.microsoft.com/office/drawing/2014/main" id="{CD67CDD6-27BE-435F-B05F-62D905F38CFD}"/>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7" name="テキスト ボックス 156">
          <a:extLst>
            <a:ext uri="{FF2B5EF4-FFF2-40B4-BE49-F238E27FC236}">
              <a16:creationId xmlns:a16="http://schemas.microsoft.com/office/drawing/2014/main" id="{C2AF971F-B0F0-4467-A8C6-0B5FF2D62262}"/>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8" name="直線コネクタ 157">
          <a:extLst>
            <a:ext uri="{FF2B5EF4-FFF2-40B4-BE49-F238E27FC236}">
              <a16:creationId xmlns:a16="http://schemas.microsoft.com/office/drawing/2014/main" id="{ADDDD943-444A-409C-84A5-8FC2B0B60151}"/>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9" name="テキスト ボックス 158">
          <a:extLst>
            <a:ext uri="{FF2B5EF4-FFF2-40B4-BE49-F238E27FC236}">
              <a16:creationId xmlns:a16="http://schemas.microsoft.com/office/drawing/2014/main" id="{DD985109-960B-4104-B674-806F8EEB9430}"/>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0" name="直線コネクタ 159">
          <a:extLst>
            <a:ext uri="{FF2B5EF4-FFF2-40B4-BE49-F238E27FC236}">
              <a16:creationId xmlns:a16="http://schemas.microsoft.com/office/drawing/2014/main" id="{6D057BBB-2A91-4DCF-8CCA-8FF1235D7878}"/>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1" name="テキスト ボックス 160">
          <a:extLst>
            <a:ext uri="{FF2B5EF4-FFF2-40B4-BE49-F238E27FC236}">
              <a16:creationId xmlns:a16="http://schemas.microsoft.com/office/drawing/2014/main" id="{8847A2A6-2FBE-4A23-AA7B-F96D27FB4709}"/>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2" name="直線コネクタ 161">
          <a:extLst>
            <a:ext uri="{FF2B5EF4-FFF2-40B4-BE49-F238E27FC236}">
              <a16:creationId xmlns:a16="http://schemas.microsoft.com/office/drawing/2014/main" id="{E92A24A0-1F6D-4A95-83C5-34DF50BAD8B8}"/>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3" name="テキスト ボックス 162">
          <a:extLst>
            <a:ext uri="{FF2B5EF4-FFF2-40B4-BE49-F238E27FC236}">
              <a16:creationId xmlns:a16="http://schemas.microsoft.com/office/drawing/2014/main" id="{E703F7B1-9873-4BFB-8152-5DA66A22902E}"/>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4" name="直線コネクタ 163">
          <a:extLst>
            <a:ext uri="{FF2B5EF4-FFF2-40B4-BE49-F238E27FC236}">
              <a16:creationId xmlns:a16="http://schemas.microsoft.com/office/drawing/2014/main" id="{12EC445F-27CC-4806-8B6B-D160579A2F66}"/>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5" name="テキスト ボックス 164">
          <a:extLst>
            <a:ext uri="{FF2B5EF4-FFF2-40B4-BE49-F238E27FC236}">
              <a16:creationId xmlns:a16="http://schemas.microsoft.com/office/drawing/2014/main" id="{CDCF28FE-925E-4096-B5CB-6958DD620AEE}"/>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554B156C-4283-49D4-A3B4-B9586A75F94E}"/>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7" name="テキスト ボックス 166">
          <a:extLst>
            <a:ext uri="{FF2B5EF4-FFF2-40B4-BE49-F238E27FC236}">
              <a16:creationId xmlns:a16="http://schemas.microsoft.com/office/drawing/2014/main" id="{E64DEA98-02CC-4B9C-9C85-65770EFF5F7A}"/>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288854D7-5699-40AE-954E-13329EB4C2B8}"/>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81915</xdr:rowOff>
    </xdr:from>
    <xdr:to>
      <xdr:col>24</xdr:col>
      <xdr:colOff>62865</xdr:colOff>
      <xdr:row>64</xdr:row>
      <xdr:rowOff>32385</xdr:rowOff>
    </xdr:to>
    <xdr:cxnSp macro="">
      <xdr:nvCxnSpPr>
        <xdr:cNvPr id="169" name="直線コネクタ 168">
          <a:extLst>
            <a:ext uri="{FF2B5EF4-FFF2-40B4-BE49-F238E27FC236}">
              <a16:creationId xmlns:a16="http://schemas.microsoft.com/office/drawing/2014/main" id="{5313CAF5-118B-4100-A263-6BD3F2E61EBA}"/>
            </a:ext>
          </a:extLst>
        </xdr:cNvPr>
        <xdr:cNvCxnSpPr/>
      </xdr:nvCxnSpPr>
      <xdr:spPr>
        <a:xfrm flipV="1">
          <a:off x="4179570" y="8990965"/>
          <a:ext cx="1270" cy="14014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36212</xdr:rowOff>
    </xdr:from>
    <xdr:ext cx="405111" cy="259045"/>
    <xdr:sp macro="" textlink="">
      <xdr:nvSpPr>
        <xdr:cNvPr id="170" name="【陸上競技場・野球場・球技場】&#10;有形固定資産減価償却率最小値テキスト">
          <a:extLst>
            <a:ext uri="{FF2B5EF4-FFF2-40B4-BE49-F238E27FC236}">
              <a16:creationId xmlns:a16="http://schemas.microsoft.com/office/drawing/2014/main" id="{98247917-7431-4970-955E-EF51C3BF0741}"/>
            </a:ext>
          </a:extLst>
        </xdr:cNvPr>
        <xdr:cNvSpPr txBox="1"/>
      </xdr:nvSpPr>
      <xdr:spPr>
        <a:xfrm>
          <a:off x="4229100" y="10399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32385</xdr:rowOff>
    </xdr:from>
    <xdr:to>
      <xdr:col>24</xdr:col>
      <xdr:colOff>152400</xdr:colOff>
      <xdr:row>64</xdr:row>
      <xdr:rowOff>32385</xdr:rowOff>
    </xdr:to>
    <xdr:cxnSp macro="">
      <xdr:nvCxnSpPr>
        <xdr:cNvPr id="171" name="直線コネクタ 170">
          <a:extLst>
            <a:ext uri="{FF2B5EF4-FFF2-40B4-BE49-F238E27FC236}">
              <a16:creationId xmlns:a16="http://schemas.microsoft.com/office/drawing/2014/main" id="{8D554BBD-2630-4848-B64E-E837DCAB856C}"/>
            </a:ext>
          </a:extLst>
        </xdr:cNvPr>
        <xdr:cNvCxnSpPr/>
      </xdr:nvCxnSpPr>
      <xdr:spPr>
        <a:xfrm>
          <a:off x="4105275" y="103924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28592</xdr:rowOff>
    </xdr:from>
    <xdr:ext cx="405111" cy="259045"/>
    <xdr:sp macro="" textlink="">
      <xdr:nvSpPr>
        <xdr:cNvPr id="172" name="【陸上競技場・野球場・球技場】&#10;有形固定資産減価償却率最大値テキスト">
          <a:extLst>
            <a:ext uri="{FF2B5EF4-FFF2-40B4-BE49-F238E27FC236}">
              <a16:creationId xmlns:a16="http://schemas.microsoft.com/office/drawing/2014/main" id="{C09A065F-B9BE-411A-9EB7-D3EDA6924CFC}"/>
            </a:ext>
          </a:extLst>
        </xdr:cNvPr>
        <xdr:cNvSpPr txBox="1"/>
      </xdr:nvSpPr>
      <xdr:spPr>
        <a:xfrm>
          <a:off x="4229100" y="8769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81915</xdr:rowOff>
    </xdr:from>
    <xdr:to>
      <xdr:col>24</xdr:col>
      <xdr:colOff>152400</xdr:colOff>
      <xdr:row>55</xdr:row>
      <xdr:rowOff>81915</xdr:rowOff>
    </xdr:to>
    <xdr:cxnSp macro="">
      <xdr:nvCxnSpPr>
        <xdr:cNvPr id="173" name="直線コネクタ 172">
          <a:extLst>
            <a:ext uri="{FF2B5EF4-FFF2-40B4-BE49-F238E27FC236}">
              <a16:creationId xmlns:a16="http://schemas.microsoft.com/office/drawing/2014/main" id="{BF4B6EE6-9A15-49EE-BE53-FA2730CADBF3}"/>
            </a:ext>
          </a:extLst>
        </xdr:cNvPr>
        <xdr:cNvCxnSpPr/>
      </xdr:nvCxnSpPr>
      <xdr:spPr>
        <a:xfrm>
          <a:off x="4105275" y="89909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165752</xdr:rowOff>
    </xdr:from>
    <xdr:ext cx="405111" cy="259045"/>
    <xdr:sp macro="" textlink="">
      <xdr:nvSpPr>
        <xdr:cNvPr id="174" name="【陸上競技場・野球場・球技場】&#10;有形固定資産減価償却率平均値テキスト">
          <a:extLst>
            <a:ext uri="{FF2B5EF4-FFF2-40B4-BE49-F238E27FC236}">
              <a16:creationId xmlns:a16="http://schemas.microsoft.com/office/drawing/2014/main" id="{04F67E66-55C9-4F7C-B6B6-37D22E5D0572}"/>
            </a:ext>
          </a:extLst>
        </xdr:cNvPr>
        <xdr:cNvSpPr txBox="1"/>
      </xdr:nvSpPr>
      <xdr:spPr>
        <a:xfrm>
          <a:off x="4229100" y="98780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15875</xdr:rowOff>
    </xdr:from>
    <xdr:to>
      <xdr:col>24</xdr:col>
      <xdr:colOff>114300</xdr:colOff>
      <xdr:row>61</xdr:row>
      <xdr:rowOff>117475</xdr:rowOff>
    </xdr:to>
    <xdr:sp macro="" textlink="">
      <xdr:nvSpPr>
        <xdr:cNvPr id="175" name="フローチャート: 判断 174">
          <a:extLst>
            <a:ext uri="{FF2B5EF4-FFF2-40B4-BE49-F238E27FC236}">
              <a16:creationId xmlns:a16="http://schemas.microsoft.com/office/drawing/2014/main" id="{55F3D6B0-B2B1-4BA1-B50A-5F7FD67894FE}"/>
            </a:ext>
          </a:extLst>
        </xdr:cNvPr>
        <xdr:cNvSpPr/>
      </xdr:nvSpPr>
      <xdr:spPr>
        <a:xfrm>
          <a:off x="4124325" y="989330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40640</xdr:rowOff>
    </xdr:from>
    <xdr:to>
      <xdr:col>20</xdr:col>
      <xdr:colOff>38100</xdr:colOff>
      <xdr:row>61</xdr:row>
      <xdr:rowOff>142240</xdr:rowOff>
    </xdr:to>
    <xdr:sp macro="" textlink="">
      <xdr:nvSpPr>
        <xdr:cNvPr id="176" name="フローチャート: 判断 175">
          <a:extLst>
            <a:ext uri="{FF2B5EF4-FFF2-40B4-BE49-F238E27FC236}">
              <a16:creationId xmlns:a16="http://schemas.microsoft.com/office/drawing/2014/main" id="{D3956405-AEBC-4EA2-A182-1DE3678E0963}"/>
            </a:ext>
          </a:extLst>
        </xdr:cNvPr>
        <xdr:cNvSpPr/>
      </xdr:nvSpPr>
      <xdr:spPr>
        <a:xfrm>
          <a:off x="3381375" y="991806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88265</xdr:rowOff>
    </xdr:from>
    <xdr:to>
      <xdr:col>15</xdr:col>
      <xdr:colOff>101600</xdr:colOff>
      <xdr:row>60</xdr:row>
      <xdr:rowOff>18415</xdr:rowOff>
    </xdr:to>
    <xdr:sp macro="" textlink="">
      <xdr:nvSpPr>
        <xdr:cNvPr id="177" name="フローチャート: 判断 176">
          <a:extLst>
            <a:ext uri="{FF2B5EF4-FFF2-40B4-BE49-F238E27FC236}">
              <a16:creationId xmlns:a16="http://schemas.microsoft.com/office/drawing/2014/main" id="{6EA16503-DD1C-466D-990C-9A2BBFAFE419}"/>
            </a:ext>
          </a:extLst>
        </xdr:cNvPr>
        <xdr:cNvSpPr/>
      </xdr:nvSpPr>
      <xdr:spPr>
        <a:xfrm>
          <a:off x="2571750" y="96386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59</xdr:row>
      <xdr:rowOff>95885</xdr:rowOff>
    </xdr:from>
    <xdr:to>
      <xdr:col>10</xdr:col>
      <xdr:colOff>165100</xdr:colOff>
      <xdr:row>60</xdr:row>
      <xdr:rowOff>26035</xdr:rowOff>
    </xdr:to>
    <xdr:sp macro="" textlink="">
      <xdr:nvSpPr>
        <xdr:cNvPr id="178" name="フローチャート: 判断 177">
          <a:extLst>
            <a:ext uri="{FF2B5EF4-FFF2-40B4-BE49-F238E27FC236}">
              <a16:creationId xmlns:a16="http://schemas.microsoft.com/office/drawing/2014/main" id="{BC1C4796-BAB5-4712-B178-CE0AC096E132}"/>
            </a:ext>
          </a:extLst>
        </xdr:cNvPr>
        <xdr:cNvSpPr/>
      </xdr:nvSpPr>
      <xdr:spPr>
        <a:xfrm>
          <a:off x="1781175" y="96494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101600</xdr:rowOff>
    </xdr:from>
    <xdr:to>
      <xdr:col>6</xdr:col>
      <xdr:colOff>38100</xdr:colOff>
      <xdr:row>58</xdr:row>
      <xdr:rowOff>31750</xdr:rowOff>
    </xdr:to>
    <xdr:sp macro="" textlink="">
      <xdr:nvSpPr>
        <xdr:cNvPr id="179" name="フローチャート: 判断 178">
          <a:extLst>
            <a:ext uri="{FF2B5EF4-FFF2-40B4-BE49-F238E27FC236}">
              <a16:creationId xmlns:a16="http://schemas.microsoft.com/office/drawing/2014/main" id="{6D733103-81BB-4BE7-AEA8-6F4B8A668DB5}"/>
            </a:ext>
          </a:extLst>
        </xdr:cNvPr>
        <xdr:cNvSpPr/>
      </xdr:nvSpPr>
      <xdr:spPr>
        <a:xfrm>
          <a:off x="981075" y="93345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6F6B550F-31F1-4D85-AD61-C7875AF61857}"/>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9C29DD0D-BB39-4022-84EA-9656DE858571}"/>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81C2267D-2D80-46CC-8B4B-C1B8B901B658}"/>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8F53664E-7056-459D-A98B-42B9620F001E}"/>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179AD214-D745-4C13-8C78-6C4467C6AEF2}"/>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90170</xdr:rowOff>
    </xdr:from>
    <xdr:to>
      <xdr:col>24</xdr:col>
      <xdr:colOff>114300</xdr:colOff>
      <xdr:row>57</xdr:row>
      <xdr:rowOff>20320</xdr:rowOff>
    </xdr:to>
    <xdr:sp macro="" textlink="">
      <xdr:nvSpPr>
        <xdr:cNvPr id="185" name="楕円 184">
          <a:extLst>
            <a:ext uri="{FF2B5EF4-FFF2-40B4-BE49-F238E27FC236}">
              <a16:creationId xmlns:a16="http://schemas.microsoft.com/office/drawing/2014/main" id="{4E944ABE-3619-4178-A1E5-09EA0820E43E}"/>
            </a:ext>
          </a:extLst>
        </xdr:cNvPr>
        <xdr:cNvSpPr/>
      </xdr:nvSpPr>
      <xdr:spPr>
        <a:xfrm>
          <a:off x="4124325" y="91547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113047</xdr:rowOff>
    </xdr:from>
    <xdr:ext cx="405111" cy="259045"/>
    <xdr:sp macro="" textlink="">
      <xdr:nvSpPr>
        <xdr:cNvPr id="186" name="【陸上競技場・野球場・球技場】&#10;有形固定資産減価償却率該当値テキスト">
          <a:extLst>
            <a:ext uri="{FF2B5EF4-FFF2-40B4-BE49-F238E27FC236}">
              <a16:creationId xmlns:a16="http://schemas.microsoft.com/office/drawing/2014/main" id="{5A2A2290-60DF-49BD-9AE0-587B03DBD287}"/>
            </a:ext>
          </a:extLst>
        </xdr:cNvPr>
        <xdr:cNvSpPr txBox="1"/>
      </xdr:nvSpPr>
      <xdr:spPr>
        <a:xfrm>
          <a:off x="4229100" y="9018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48260</xdr:rowOff>
    </xdr:from>
    <xdr:to>
      <xdr:col>20</xdr:col>
      <xdr:colOff>38100</xdr:colOff>
      <xdr:row>56</xdr:row>
      <xdr:rowOff>149860</xdr:rowOff>
    </xdr:to>
    <xdr:sp macro="" textlink="">
      <xdr:nvSpPr>
        <xdr:cNvPr id="187" name="楕円 186">
          <a:extLst>
            <a:ext uri="{FF2B5EF4-FFF2-40B4-BE49-F238E27FC236}">
              <a16:creationId xmlns:a16="http://schemas.microsoft.com/office/drawing/2014/main" id="{DF79D92A-B1EF-498A-A5B5-D9A144AE00DE}"/>
            </a:ext>
          </a:extLst>
        </xdr:cNvPr>
        <xdr:cNvSpPr/>
      </xdr:nvSpPr>
      <xdr:spPr>
        <a:xfrm>
          <a:off x="3381375" y="91128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99060</xdr:rowOff>
    </xdr:from>
    <xdr:to>
      <xdr:col>24</xdr:col>
      <xdr:colOff>63500</xdr:colOff>
      <xdr:row>56</xdr:row>
      <xdr:rowOff>140970</xdr:rowOff>
    </xdr:to>
    <xdr:cxnSp macro="">
      <xdr:nvCxnSpPr>
        <xdr:cNvPr id="188" name="直線コネクタ 187">
          <a:extLst>
            <a:ext uri="{FF2B5EF4-FFF2-40B4-BE49-F238E27FC236}">
              <a16:creationId xmlns:a16="http://schemas.microsoft.com/office/drawing/2014/main" id="{7C4DF694-1C1E-4015-AA0E-D2E0DA853688}"/>
            </a:ext>
          </a:extLst>
        </xdr:cNvPr>
        <xdr:cNvCxnSpPr/>
      </xdr:nvCxnSpPr>
      <xdr:spPr>
        <a:xfrm>
          <a:off x="3429000" y="9170035"/>
          <a:ext cx="752475"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6350</xdr:rowOff>
    </xdr:from>
    <xdr:to>
      <xdr:col>15</xdr:col>
      <xdr:colOff>101600</xdr:colOff>
      <xdr:row>56</xdr:row>
      <xdr:rowOff>107950</xdr:rowOff>
    </xdr:to>
    <xdr:sp macro="" textlink="">
      <xdr:nvSpPr>
        <xdr:cNvPr id="189" name="楕円 188">
          <a:extLst>
            <a:ext uri="{FF2B5EF4-FFF2-40B4-BE49-F238E27FC236}">
              <a16:creationId xmlns:a16="http://schemas.microsoft.com/office/drawing/2014/main" id="{E167C516-CF98-47EA-A635-3C3245B74BE8}"/>
            </a:ext>
          </a:extLst>
        </xdr:cNvPr>
        <xdr:cNvSpPr/>
      </xdr:nvSpPr>
      <xdr:spPr>
        <a:xfrm>
          <a:off x="2571750" y="90773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57150</xdr:rowOff>
    </xdr:from>
    <xdr:to>
      <xdr:col>19</xdr:col>
      <xdr:colOff>177800</xdr:colOff>
      <xdr:row>56</xdr:row>
      <xdr:rowOff>99060</xdr:rowOff>
    </xdr:to>
    <xdr:cxnSp macro="">
      <xdr:nvCxnSpPr>
        <xdr:cNvPr id="190" name="直線コネクタ 189">
          <a:extLst>
            <a:ext uri="{FF2B5EF4-FFF2-40B4-BE49-F238E27FC236}">
              <a16:creationId xmlns:a16="http://schemas.microsoft.com/office/drawing/2014/main" id="{69E303ED-1975-478A-B61F-BB1D5168BA96}"/>
            </a:ext>
          </a:extLst>
        </xdr:cNvPr>
        <xdr:cNvCxnSpPr/>
      </xdr:nvCxnSpPr>
      <xdr:spPr>
        <a:xfrm>
          <a:off x="2619375" y="9124950"/>
          <a:ext cx="809625" cy="45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135890</xdr:rowOff>
    </xdr:from>
    <xdr:to>
      <xdr:col>10</xdr:col>
      <xdr:colOff>165100</xdr:colOff>
      <xdr:row>56</xdr:row>
      <xdr:rowOff>66040</xdr:rowOff>
    </xdr:to>
    <xdr:sp macro="" textlink="">
      <xdr:nvSpPr>
        <xdr:cNvPr id="191" name="楕円 190">
          <a:extLst>
            <a:ext uri="{FF2B5EF4-FFF2-40B4-BE49-F238E27FC236}">
              <a16:creationId xmlns:a16="http://schemas.microsoft.com/office/drawing/2014/main" id="{C06352C7-A2E5-4203-994C-0B40300E43F9}"/>
            </a:ext>
          </a:extLst>
        </xdr:cNvPr>
        <xdr:cNvSpPr/>
      </xdr:nvSpPr>
      <xdr:spPr>
        <a:xfrm>
          <a:off x="1781175" y="90417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15240</xdr:rowOff>
    </xdr:from>
    <xdr:to>
      <xdr:col>15</xdr:col>
      <xdr:colOff>50800</xdr:colOff>
      <xdr:row>56</xdr:row>
      <xdr:rowOff>57150</xdr:rowOff>
    </xdr:to>
    <xdr:cxnSp macro="">
      <xdr:nvCxnSpPr>
        <xdr:cNvPr id="192" name="直線コネクタ 191">
          <a:extLst>
            <a:ext uri="{FF2B5EF4-FFF2-40B4-BE49-F238E27FC236}">
              <a16:creationId xmlns:a16="http://schemas.microsoft.com/office/drawing/2014/main" id="{2A0604B9-5FCA-4182-B65D-64B65D5DC297}"/>
            </a:ext>
          </a:extLst>
        </xdr:cNvPr>
        <xdr:cNvCxnSpPr/>
      </xdr:nvCxnSpPr>
      <xdr:spPr>
        <a:xfrm>
          <a:off x="1828800" y="9079865"/>
          <a:ext cx="790575" cy="45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55</xdr:row>
      <xdr:rowOff>93980</xdr:rowOff>
    </xdr:from>
    <xdr:to>
      <xdr:col>6</xdr:col>
      <xdr:colOff>38100</xdr:colOff>
      <xdr:row>56</xdr:row>
      <xdr:rowOff>24130</xdr:rowOff>
    </xdr:to>
    <xdr:sp macro="" textlink="">
      <xdr:nvSpPr>
        <xdr:cNvPr id="193" name="楕円 192">
          <a:extLst>
            <a:ext uri="{FF2B5EF4-FFF2-40B4-BE49-F238E27FC236}">
              <a16:creationId xmlns:a16="http://schemas.microsoft.com/office/drawing/2014/main" id="{6B26ECAD-EAAB-4005-9027-3D485650FB6A}"/>
            </a:ext>
          </a:extLst>
        </xdr:cNvPr>
        <xdr:cNvSpPr/>
      </xdr:nvSpPr>
      <xdr:spPr>
        <a:xfrm>
          <a:off x="981075" y="89998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55</xdr:row>
      <xdr:rowOff>144780</xdr:rowOff>
    </xdr:from>
    <xdr:to>
      <xdr:col>10</xdr:col>
      <xdr:colOff>114300</xdr:colOff>
      <xdr:row>56</xdr:row>
      <xdr:rowOff>15240</xdr:rowOff>
    </xdr:to>
    <xdr:cxnSp macro="">
      <xdr:nvCxnSpPr>
        <xdr:cNvPr id="194" name="直線コネクタ 193">
          <a:extLst>
            <a:ext uri="{FF2B5EF4-FFF2-40B4-BE49-F238E27FC236}">
              <a16:creationId xmlns:a16="http://schemas.microsoft.com/office/drawing/2014/main" id="{99D82229-F627-4877-8A62-E622A53D89AF}"/>
            </a:ext>
          </a:extLst>
        </xdr:cNvPr>
        <xdr:cNvCxnSpPr/>
      </xdr:nvCxnSpPr>
      <xdr:spPr>
        <a:xfrm>
          <a:off x="1028700" y="9047480"/>
          <a:ext cx="80010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133367</xdr:rowOff>
    </xdr:from>
    <xdr:ext cx="405111" cy="259045"/>
    <xdr:sp macro="" textlink="">
      <xdr:nvSpPr>
        <xdr:cNvPr id="195" name="n_1aveValue【陸上競技場・野球場・球技場】&#10;有形固定資産減価償却率">
          <a:extLst>
            <a:ext uri="{FF2B5EF4-FFF2-40B4-BE49-F238E27FC236}">
              <a16:creationId xmlns:a16="http://schemas.microsoft.com/office/drawing/2014/main" id="{8EC13844-14E1-486B-B734-DEB7DC28F9D6}"/>
            </a:ext>
          </a:extLst>
        </xdr:cNvPr>
        <xdr:cNvSpPr txBox="1"/>
      </xdr:nvSpPr>
      <xdr:spPr>
        <a:xfrm>
          <a:off x="3239144" y="10010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9542</xdr:rowOff>
    </xdr:from>
    <xdr:ext cx="405111" cy="259045"/>
    <xdr:sp macro="" textlink="">
      <xdr:nvSpPr>
        <xdr:cNvPr id="196" name="n_2aveValue【陸上競技場・野球場・球技場】&#10;有形固定資産減価償却率">
          <a:extLst>
            <a:ext uri="{FF2B5EF4-FFF2-40B4-BE49-F238E27FC236}">
              <a16:creationId xmlns:a16="http://schemas.microsoft.com/office/drawing/2014/main" id="{906681D5-222A-43A8-9D22-60BD4B916F85}"/>
            </a:ext>
          </a:extLst>
        </xdr:cNvPr>
        <xdr:cNvSpPr txBox="1"/>
      </xdr:nvSpPr>
      <xdr:spPr>
        <a:xfrm>
          <a:off x="2439044" y="9721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17162</xdr:rowOff>
    </xdr:from>
    <xdr:ext cx="405111" cy="259045"/>
    <xdr:sp macro="" textlink="">
      <xdr:nvSpPr>
        <xdr:cNvPr id="197" name="n_3aveValue【陸上競技場・野球場・球技場】&#10;有形固定資産減価償却率">
          <a:extLst>
            <a:ext uri="{FF2B5EF4-FFF2-40B4-BE49-F238E27FC236}">
              <a16:creationId xmlns:a16="http://schemas.microsoft.com/office/drawing/2014/main" id="{8ABBC99D-8863-4E81-B527-FA4E22E96502}"/>
            </a:ext>
          </a:extLst>
        </xdr:cNvPr>
        <xdr:cNvSpPr txBox="1"/>
      </xdr:nvSpPr>
      <xdr:spPr>
        <a:xfrm>
          <a:off x="1648469" y="9732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22877</xdr:rowOff>
    </xdr:from>
    <xdr:ext cx="405111" cy="259045"/>
    <xdr:sp macro="" textlink="">
      <xdr:nvSpPr>
        <xdr:cNvPr id="198" name="n_4aveValue【陸上競技場・野球場・球技場】&#10;有形固定資産減価償却率">
          <a:extLst>
            <a:ext uri="{FF2B5EF4-FFF2-40B4-BE49-F238E27FC236}">
              <a16:creationId xmlns:a16="http://schemas.microsoft.com/office/drawing/2014/main" id="{8DB0512F-B0E1-429F-A3FD-6F2BEF8C94F9}"/>
            </a:ext>
          </a:extLst>
        </xdr:cNvPr>
        <xdr:cNvSpPr txBox="1"/>
      </xdr:nvSpPr>
      <xdr:spPr>
        <a:xfrm>
          <a:off x="848369" y="9417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54</xdr:row>
      <xdr:rowOff>166387</xdr:rowOff>
    </xdr:from>
    <xdr:ext cx="405111" cy="259045"/>
    <xdr:sp macro="" textlink="">
      <xdr:nvSpPr>
        <xdr:cNvPr id="199" name="n_1mainValue【陸上競技場・野球場・球技場】&#10;有形固定資産減価償却率">
          <a:extLst>
            <a:ext uri="{FF2B5EF4-FFF2-40B4-BE49-F238E27FC236}">
              <a16:creationId xmlns:a16="http://schemas.microsoft.com/office/drawing/2014/main" id="{4E22549C-EBF6-4BBA-9227-6EAC4046C159}"/>
            </a:ext>
          </a:extLst>
        </xdr:cNvPr>
        <xdr:cNvSpPr txBox="1"/>
      </xdr:nvSpPr>
      <xdr:spPr>
        <a:xfrm>
          <a:off x="3239144" y="8907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54</xdr:row>
      <xdr:rowOff>124477</xdr:rowOff>
    </xdr:from>
    <xdr:ext cx="405111" cy="259045"/>
    <xdr:sp macro="" textlink="">
      <xdr:nvSpPr>
        <xdr:cNvPr id="200" name="n_2mainValue【陸上競技場・野球場・球技場】&#10;有形固定資産減価償却率">
          <a:extLst>
            <a:ext uri="{FF2B5EF4-FFF2-40B4-BE49-F238E27FC236}">
              <a16:creationId xmlns:a16="http://schemas.microsoft.com/office/drawing/2014/main" id="{A2BCD0B9-998F-418A-BD6A-DD49250FEF12}"/>
            </a:ext>
          </a:extLst>
        </xdr:cNvPr>
        <xdr:cNvSpPr txBox="1"/>
      </xdr:nvSpPr>
      <xdr:spPr>
        <a:xfrm>
          <a:off x="2439044" y="8865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82567</xdr:rowOff>
    </xdr:from>
    <xdr:ext cx="405111" cy="259045"/>
    <xdr:sp macro="" textlink="">
      <xdr:nvSpPr>
        <xdr:cNvPr id="201" name="n_3mainValue【陸上競技場・野球場・球技場】&#10;有形固定資産減価償却率">
          <a:extLst>
            <a:ext uri="{FF2B5EF4-FFF2-40B4-BE49-F238E27FC236}">
              <a16:creationId xmlns:a16="http://schemas.microsoft.com/office/drawing/2014/main" id="{C8F64DFD-F3D2-4886-B5C8-923AB572BEB4}"/>
            </a:ext>
          </a:extLst>
        </xdr:cNvPr>
        <xdr:cNvSpPr txBox="1"/>
      </xdr:nvSpPr>
      <xdr:spPr>
        <a:xfrm>
          <a:off x="1648469" y="8829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54</xdr:row>
      <xdr:rowOff>40657</xdr:rowOff>
    </xdr:from>
    <xdr:ext cx="405111" cy="259045"/>
    <xdr:sp macro="" textlink="">
      <xdr:nvSpPr>
        <xdr:cNvPr id="202" name="n_4mainValue【陸上競技場・野球場・球技場】&#10;有形固定資産減価償却率">
          <a:extLst>
            <a:ext uri="{FF2B5EF4-FFF2-40B4-BE49-F238E27FC236}">
              <a16:creationId xmlns:a16="http://schemas.microsoft.com/office/drawing/2014/main" id="{D3D97097-4B2E-4ACF-BED8-B9500D5CA84B}"/>
            </a:ext>
          </a:extLst>
        </xdr:cNvPr>
        <xdr:cNvSpPr txBox="1"/>
      </xdr:nvSpPr>
      <xdr:spPr>
        <a:xfrm>
          <a:off x="848369" y="8784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89EFD905-2A87-4F5D-B727-817D08EF151C}"/>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3E55102D-806A-4873-B3CB-B7CBA8D41E2C}"/>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043F46B1-6CA8-4FE6-AAAB-3A41E46B6667}"/>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13CC39E8-CA7C-4AE4-968E-AD8A5CA043BB}"/>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5515209E-F4CD-42E2-9F6D-4BEB92354D6F}"/>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000ED999-1904-4410-9982-29C455F01008}"/>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A733913D-756A-45E7-85BE-4DF68CCFB0E6}"/>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CE210FB6-7B6F-4924-8CE1-631FDD884E3A}"/>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73BE8D92-601C-425F-8CA9-6927B3C569AD}"/>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2" name="テキスト ボックス 211">
          <a:extLst>
            <a:ext uri="{FF2B5EF4-FFF2-40B4-BE49-F238E27FC236}">
              <a16:creationId xmlns:a16="http://schemas.microsoft.com/office/drawing/2014/main" id="{1012DAD1-78A0-4600-8431-3EBDA999D478}"/>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7FB839F0-FF53-4DE8-897E-D3D6D3C99927}"/>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4" name="テキスト ボックス 213">
          <a:extLst>
            <a:ext uri="{FF2B5EF4-FFF2-40B4-BE49-F238E27FC236}">
              <a16:creationId xmlns:a16="http://schemas.microsoft.com/office/drawing/2014/main" id="{FC46E516-B980-4837-92B7-0C45C1E18CE3}"/>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B6762F51-5088-47DC-B159-B6A05A5ADB5D}"/>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6" name="テキスト ボックス 215">
          <a:extLst>
            <a:ext uri="{FF2B5EF4-FFF2-40B4-BE49-F238E27FC236}">
              <a16:creationId xmlns:a16="http://schemas.microsoft.com/office/drawing/2014/main" id="{5FF6D29E-503D-4FB7-88AF-6F2799283E53}"/>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D98C1757-C755-4516-8E6E-6FF2384429B1}"/>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8" name="テキスト ボックス 217">
          <a:extLst>
            <a:ext uri="{FF2B5EF4-FFF2-40B4-BE49-F238E27FC236}">
              <a16:creationId xmlns:a16="http://schemas.microsoft.com/office/drawing/2014/main" id="{FCEFDF75-0294-462B-9A69-19052C377FB0}"/>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07F3B382-4EA5-44E0-A358-F06352754C65}"/>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0" name="テキスト ボックス 219">
          <a:extLst>
            <a:ext uri="{FF2B5EF4-FFF2-40B4-BE49-F238E27FC236}">
              <a16:creationId xmlns:a16="http://schemas.microsoft.com/office/drawing/2014/main" id="{6258F936-0AA6-476A-B881-BAB230BFEA75}"/>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陸上競技場・野球場・球技場】&#10;一人当たり面積グラフ枠">
          <a:extLst>
            <a:ext uri="{FF2B5EF4-FFF2-40B4-BE49-F238E27FC236}">
              <a16:creationId xmlns:a16="http://schemas.microsoft.com/office/drawing/2014/main" id="{797FBF14-B12A-4843-8A2F-D16678C268D6}"/>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84582</xdr:rowOff>
    </xdr:from>
    <xdr:to>
      <xdr:col>54</xdr:col>
      <xdr:colOff>189865</xdr:colOff>
      <xdr:row>63</xdr:row>
      <xdr:rowOff>107442</xdr:rowOff>
    </xdr:to>
    <xdr:cxnSp macro="">
      <xdr:nvCxnSpPr>
        <xdr:cNvPr id="222" name="直線コネクタ 221">
          <a:extLst>
            <a:ext uri="{FF2B5EF4-FFF2-40B4-BE49-F238E27FC236}">
              <a16:creationId xmlns:a16="http://schemas.microsoft.com/office/drawing/2014/main" id="{60684BCF-18C7-46B7-950D-A6D32FFB6A70}"/>
            </a:ext>
          </a:extLst>
        </xdr:cNvPr>
        <xdr:cNvCxnSpPr/>
      </xdr:nvCxnSpPr>
      <xdr:spPr>
        <a:xfrm flipV="1">
          <a:off x="9427845" y="9317482"/>
          <a:ext cx="1270" cy="9880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111269</xdr:rowOff>
    </xdr:from>
    <xdr:ext cx="469744" cy="259045"/>
    <xdr:sp macro="" textlink="">
      <xdr:nvSpPr>
        <xdr:cNvPr id="223" name="【陸上競技場・野球場・球技場】&#10;一人当たり面積最小値テキスト">
          <a:extLst>
            <a:ext uri="{FF2B5EF4-FFF2-40B4-BE49-F238E27FC236}">
              <a16:creationId xmlns:a16="http://schemas.microsoft.com/office/drawing/2014/main" id="{03D7DCB3-46D4-412B-B2A3-EAF96C3E7A35}"/>
            </a:ext>
          </a:extLst>
        </xdr:cNvPr>
        <xdr:cNvSpPr txBox="1"/>
      </xdr:nvSpPr>
      <xdr:spPr>
        <a:xfrm>
          <a:off x="9477375" y="103125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107442</xdr:rowOff>
    </xdr:from>
    <xdr:to>
      <xdr:col>55</xdr:col>
      <xdr:colOff>88900</xdr:colOff>
      <xdr:row>63</xdr:row>
      <xdr:rowOff>107442</xdr:rowOff>
    </xdr:to>
    <xdr:cxnSp macro="">
      <xdr:nvCxnSpPr>
        <xdr:cNvPr id="224" name="直線コネクタ 223">
          <a:extLst>
            <a:ext uri="{FF2B5EF4-FFF2-40B4-BE49-F238E27FC236}">
              <a16:creationId xmlns:a16="http://schemas.microsoft.com/office/drawing/2014/main" id="{0CE99B19-0F8F-4B77-9B5B-B2AD6350C9B5}"/>
            </a:ext>
          </a:extLst>
        </xdr:cNvPr>
        <xdr:cNvCxnSpPr/>
      </xdr:nvCxnSpPr>
      <xdr:spPr>
        <a:xfrm>
          <a:off x="9363075" y="1030554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31259</xdr:rowOff>
    </xdr:from>
    <xdr:ext cx="469744" cy="259045"/>
    <xdr:sp macro="" textlink="">
      <xdr:nvSpPr>
        <xdr:cNvPr id="225" name="【陸上競技場・野球場・球技場】&#10;一人当たり面積最大値テキスト">
          <a:extLst>
            <a:ext uri="{FF2B5EF4-FFF2-40B4-BE49-F238E27FC236}">
              <a16:creationId xmlns:a16="http://schemas.microsoft.com/office/drawing/2014/main" id="{E7B1D36F-C243-45C1-B9CF-F7886D3AC5D3}"/>
            </a:ext>
          </a:extLst>
        </xdr:cNvPr>
        <xdr:cNvSpPr txBox="1"/>
      </xdr:nvSpPr>
      <xdr:spPr>
        <a:xfrm>
          <a:off x="9477375" y="909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84582</xdr:rowOff>
    </xdr:from>
    <xdr:to>
      <xdr:col>55</xdr:col>
      <xdr:colOff>88900</xdr:colOff>
      <xdr:row>57</xdr:row>
      <xdr:rowOff>84582</xdr:rowOff>
    </xdr:to>
    <xdr:cxnSp macro="">
      <xdr:nvCxnSpPr>
        <xdr:cNvPr id="226" name="直線コネクタ 225">
          <a:extLst>
            <a:ext uri="{FF2B5EF4-FFF2-40B4-BE49-F238E27FC236}">
              <a16:creationId xmlns:a16="http://schemas.microsoft.com/office/drawing/2014/main" id="{FD48752F-AE95-4CD1-83D2-7C9DD259D39F}"/>
            </a:ext>
          </a:extLst>
        </xdr:cNvPr>
        <xdr:cNvCxnSpPr/>
      </xdr:nvCxnSpPr>
      <xdr:spPr>
        <a:xfrm>
          <a:off x="9363075" y="93174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120667</xdr:rowOff>
    </xdr:from>
    <xdr:ext cx="469744" cy="259045"/>
    <xdr:sp macro="" textlink="">
      <xdr:nvSpPr>
        <xdr:cNvPr id="227" name="【陸上競技場・野球場・球技場】&#10;一人当たり面積平均値テキスト">
          <a:extLst>
            <a:ext uri="{FF2B5EF4-FFF2-40B4-BE49-F238E27FC236}">
              <a16:creationId xmlns:a16="http://schemas.microsoft.com/office/drawing/2014/main" id="{E41F01FE-E68C-4FB5-B485-FBA09CFF2E32}"/>
            </a:ext>
          </a:extLst>
        </xdr:cNvPr>
        <xdr:cNvSpPr txBox="1"/>
      </xdr:nvSpPr>
      <xdr:spPr>
        <a:xfrm>
          <a:off x="9477375" y="983934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97790</xdr:rowOff>
    </xdr:from>
    <xdr:to>
      <xdr:col>55</xdr:col>
      <xdr:colOff>50800</xdr:colOff>
      <xdr:row>62</xdr:row>
      <xdr:rowOff>27940</xdr:rowOff>
    </xdr:to>
    <xdr:sp macro="" textlink="">
      <xdr:nvSpPr>
        <xdr:cNvPr id="228" name="フローチャート: 判断 227">
          <a:extLst>
            <a:ext uri="{FF2B5EF4-FFF2-40B4-BE49-F238E27FC236}">
              <a16:creationId xmlns:a16="http://schemas.microsoft.com/office/drawing/2014/main" id="{64615281-9E2D-419A-AFC8-851E2E5D3D4B}"/>
            </a:ext>
          </a:extLst>
        </xdr:cNvPr>
        <xdr:cNvSpPr/>
      </xdr:nvSpPr>
      <xdr:spPr>
        <a:xfrm>
          <a:off x="9401175" y="997521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93218</xdr:rowOff>
    </xdr:from>
    <xdr:to>
      <xdr:col>50</xdr:col>
      <xdr:colOff>165100</xdr:colOff>
      <xdr:row>62</xdr:row>
      <xdr:rowOff>23368</xdr:rowOff>
    </xdr:to>
    <xdr:sp macro="" textlink="">
      <xdr:nvSpPr>
        <xdr:cNvPr id="229" name="フローチャート: 判断 228">
          <a:extLst>
            <a:ext uri="{FF2B5EF4-FFF2-40B4-BE49-F238E27FC236}">
              <a16:creationId xmlns:a16="http://schemas.microsoft.com/office/drawing/2014/main" id="{B06BA485-4ABF-4A73-90B9-DF82E018F6C6}"/>
            </a:ext>
          </a:extLst>
        </xdr:cNvPr>
        <xdr:cNvSpPr/>
      </xdr:nvSpPr>
      <xdr:spPr>
        <a:xfrm>
          <a:off x="8639175" y="997064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102362</xdr:rowOff>
    </xdr:from>
    <xdr:to>
      <xdr:col>46</xdr:col>
      <xdr:colOff>38100</xdr:colOff>
      <xdr:row>62</xdr:row>
      <xdr:rowOff>32512</xdr:rowOff>
    </xdr:to>
    <xdr:sp macro="" textlink="">
      <xdr:nvSpPr>
        <xdr:cNvPr id="230" name="フローチャート: 判断 229">
          <a:extLst>
            <a:ext uri="{FF2B5EF4-FFF2-40B4-BE49-F238E27FC236}">
              <a16:creationId xmlns:a16="http://schemas.microsoft.com/office/drawing/2014/main" id="{70102B8F-EA85-48AB-8E56-E6142FD228F8}"/>
            </a:ext>
          </a:extLst>
        </xdr:cNvPr>
        <xdr:cNvSpPr/>
      </xdr:nvSpPr>
      <xdr:spPr>
        <a:xfrm>
          <a:off x="7839075" y="99829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102362</xdr:rowOff>
    </xdr:from>
    <xdr:to>
      <xdr:col>41</xdr:col>
      <xdr:colOff>101600</xdr:colOff>
      <xdr:row>62</xdr:row>
      <xdr:rowOff>32512</xdr:rowOff>
    </xdr:to>
    <xdr:sp macro="" textlink="">
      <xdr:nvSpPr>
        <xdr:cNvPr id="231" name="フローチャート: 判断 230">
          <a:extLst>
            <a:ext uri="{FF2B5EF4-FFF2-40B4-BE49-F238E27FC236}">
              <a16:creationId xmlns:a16="http://schemas.microsoft.com/office/drawing/2014/main" id="{451DCF86-D406-4DF3-AA61-62D9C5F6E9BF}"/>
            </a:ext>
          </a:extLst>
        </xdr:cNvPr>
        <xdr:cNvSpPr/>
      </xdr:nvSpPr>
      <xdr:spPr>
        <a:xfrm>
          <a:off x="7029450" y="998296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106934</xdr:rowOff>
    </xdr:from>
    <xdr:to>
      <xdr:col>36</xdr:col>
      <xdr:colOff>165100</xdr:colOff>
      <xdr:row>62</xdr:row>
      <xdr:rowOff>37084</xdr:rowOff>
    </xdr:to>
    <xdr:sp macro="" textlink="">
      <xdr:nvSpPr>
        <xdr:cNvPr id="232" name="フローチャート: 判断 231">
          <a:extLst>
            <a:ext uri="{FF2B5EF4-FFF2-40B4-BE49-F238E27FC236}">
              <a16:creationId xmlns:a16="http://schemas.microsoft.com/office/drawing/2014/main" id="{BDC6DC45-F384-44D8-9A6A-20123279369C}"/>
            </a:ext>
          </a:extLst>
        </xdr:cNvPr>
        <xdr:cNvSpPr/>
      </xdr:nvSpPr>
      <xdr:spPr>
        <a:xfrm>
          <a:off x="6238875" y="998118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281E9AF8-7AAC-42FB-8921-45BB01424839}"/>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87EACCAA-471A-4825-A474-C267717D0A38}"/>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40109AFA-ACE1-459F-BAB1-04F11A0F6137}"/>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C2E95896-E820-435A-B69D-81AA5D8A1D59}"/>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7AEBB44E-7B00-4295-96BF-2548E9485CA9}"/>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134366</xdr:rowOff>
    </xdr:from>
    <xdr:to>
      <xdr:col>55</xdr:col>
      <xdr:colOff>50800</xdr:colOff>
      <xdr:row>62</xdr:row>
      <xdr:rowOff>64516</xdr:rowOff>
    </xdr:to>
    <xdr:sp macro="" textlink="">
      <xdr:nvSpPr>
        <xdr:cNvPr id="238" name="楕円 237">
          <a:extLst>
            <a:ext uri="{FF2B5EF4-FFF2-40B4-BE49-F238E27FC236}">
              <a16:creationId xmlns:a16="http://schemas.microsoft.com/office/drawing/2014/main" id="{13108B4B-3208-46D8-89EE-7DC20026F0F1}"/>
            </a:ext>
          </a:extLst>
        </xdr:cNvPr>
        <xdr:cNvSpPr/>
      </xdr:nvSpPr>
      <xdr:spPr>
        <a:xfrm>
          <a:off x="9401175" y="1001179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61</xdr:row>
      <xdr:rowOff>112793</xdr:rowOff>
    </xdr:from>
    <xdr:ext cx="469744" cy="259045"/>
    <xdr:sp macro="" textlink="">
      <xdr:nvSpPr>
        <xdr:cNvPr id="239" name="【陸上競技場・野球場・球技場】&#10;一人当たり面積該当値テキスト">
          <a:extLst>
            <a:ext uri="{FF2B5EF4-FFF2-40B4-BE49-F238E27FC236}">
              <a16:creationId xmlns:a16="http://schemas.microsoft.com/office/drawing/2014/main" id="{0EBC5E94-2673-4F6A-A4D4-2ECE7C171DFC}"/>
            </a:ext>
          </a:extLst>
        </xdr:cNvPr>
        <xdr:cNvSpPr txBox="1"/>
      </xdr:nvSpPr>
      <xdr:spPr>
        <a:xfrm>
          <a:off x="9477375" y="99902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138938</xdr:rowOff>
    </xdr:from>
    <xdr:to>
      <xdr:col>50</xdr:col>
      <xdr:colOff>165100</xdr:colOff>
      <xdr:row>62</xdr:row>
      <xdr:rowOff>69088</xdr:rowOff>
    </xdr:to>
    <xdr:sp macro="" textlink="">
      <xdr:nvSpPr>
        <xdr:cNvPr id="240" name="楕円 239">
          <a:extLst>
            <a:ext uri="{FF2B5EF4-FFF2-40B4-BE49-F238E27FC236}">
              <a16:creationId xmlns:a16="http://schemas.microsoft.com/office/drawing/2014/main" id="{D2C08AD0-3AB0-4C87-B9B4-5578BBEA4062}"/>
            </a:ext>
          </a:extLst>
        </xdr:cNvPr>
        <xdr:cNvSpPr/>
      </xdr:nvSpPr>
      <xdr:spPr>
        <a:xfrm>
          <a:off x="8639175" y="1001953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13716</xdr:rowOff>
    </xdr:from>
    <xdr:to>
      <xdr:col>55</xdr:col>
      <xdr:colOff>0</xdr:colOff>
      <xdr:row>62</xdr:row>
      <xdr:rowOff>18288</xdr:rowOff>
    </xdr:to>
    <xdr:cxnSp macro="">
      <xdr:nvCxnSpPr>
        <xdr:cNvPr id="241" name="直線コネクタ 240">
          <a:extLst>
            <a:ext uri="{FF2B5EF4-FFF2-40B4-BE49-F238E27FC236}">
              <a16:creationId xmlns:a16="http://schemas.microsoft.com/office/drawing/2014/main" id="{E82CF24C-C30F-4DEE-BC4F-B42C38E2E59D}"/>
            </a:ext>
          </a:extLst>
        </xdr:cNvPr>
        <xdr:cNvCxnSpPr/>
      </xdr:nvCxnSpPr>
      <xdr:spPr>
        <a:xfrm flipV="1">
          <a:off x="8686800" y="10049891"/>
          <a:ext cx="742950"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138938</xdr:rowOff>
    </xdr:from>
    <xdr:to>
      <xdr:col>46</xdr:col>
      <xdr:colOff>38100</xdr:colOff>
      <xdr:row>62</xdr:row>
      <xdr:rowOff>69088</xdr:rowOff>
    </xdr:to>
    <xdr:sp macro="" textlink="">
      <xdr:nvSpPr>
        <xdr:cNvPr id="242" name="楕円 241">
          <a:extLst>
            <a:ext uri="{FF2B5EF4-FFF2-40B4-BE49-F238E27FC236}">
              <a16:creationId xmlns:a16="http://schemas.microsoft.com/office/drawing/2014/main" id="{875010C0-5A40-4CBE-B13E-2C698A3A5C24}"/>
            </a:ext>
          </a:extLst>
        </xdr:cNvPr>
        <xdr:cNvSpPr/>
      </xdr:nvSpPr>
      <xdr:spPr>
        <a:xfrm>
          <a:off x="7839075" y="1001953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18288</xdr:rowOff>
    </xdr:from>
    <xdr:to>
      <xdr:col>50</xdr:col>
      <xdr:colOff>114300</xdr:colOff>
      <xdr:row>62</xdr:row>
      <xdr:rowOff>18288</xdr:rowOff>
    </xdr:to>
    <xdr:cxnSp macro="">
      <xdr:nvCxnSpPr>
        <xdr:cNvPr id="243" name="直線コネクタ 242">
          <a:extLst>
            <a:ext uri="{FF2B5EF4-FFF2-40B4-BE49-F238E27FC236}">
              <a16:creationId xmlns:a16="http://schemas.microsoft.com/office/drawing/2014/main" id="{EAFA2713-D70D-4971-B1FA-5ABCA19C67E2}"/>
            </a:ext>
          </a:extLst>
        </xdr:cNvPr>
        <xdr:cNvCxnSpPr/>
      </xdr:nvCxnSpPr>
      <xdr:spPr>
        <a:xfrm>
          <a:off x="7886700" y="1005763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143510</xdr:rowOff>
    </xdr:from>
    <xdr:to>
      <xdr:col>41</xdr:col>
      <xdr:colOff>101600</xdr:colOff>
      <xdr:row>62</xdr:row>
      <xdr:rowOff>73660</xdr:rowOff>
    </xdr:to>
    <xdr:sp macro="" textlink="">
      <xdr:nvSpPr>
        <xdr:cNvPr id="244" name="楕円 243">
          <a:extLst>
            <a:ext uri="{FF2B5EF4-FFF2-40B4-BE49-F238E27FC236}">
              <a16:creationId xmlns:a16="http://schemas.microsoft.com/office/drawing/2014/main" id="{45D013A8-3B17-4102-BD5A-970010A5F309}"/>
            </a:ext>
          </a:extLst>
        </xdr:cNvPr>
        <xdr:cNvSpPr/>
      </xdr:nvSpPr>
      <xdr:spPr>
        <a:xfrm>
          <a:off x="7029450" y="100177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18288</xdr:rowOff>
    </xdr:from>
    <xdr:to>
      <xdr:col>45</xdr:col>
      <xdr:colOff>177800</xdr:colOff>
      <xdr:row>62</xdr:row>
      <xdr:rowOff>22860</xdr:rowOff>
    </xdr:to>
    <xdr:cxnSp macro="">
      <xdr:nvCxnSpPr>
        <xdr:cNvPr id="245" name="直線コネクタ 244">
          <a:extLst>
            <a:ext uri="{FF2B5EF4-FFF2-40B4-BE49-F238E27FC236}">
              <a16:creationId xmlns:a16="http://schemas.microsoft.com/office/drawing/2014/main" id="{2AA93177-41E1-4A39-989B-F1098F7710F4}"/>
            </a:ext>
          </a:extLst>
        </xdr:cNvPr>
        <xdr:cNvCxnSpPr/>
      </xdr:nvCxnSpPr>
      <xdr:spPr>
        <a:xfrm flipV="1">
          <a:off x="7077075" y="10057638"/>
          <a:ext cx="809625"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148082</xdr:rowOff>
    </xdr:from>
    <xdr:to>
      <xdr:col>36</xdr:col>
      <xdr:colOff>165100</xdr:colOff>
      <xdr:row>62</xdr:row>
      <xdr:rowOff>78232</xdr:rowOff>
    </xdr:to>
    <xdr:sp macro="" textlink="">
      <xdr:nvSpPr>
        <xdr:cNvPr id="246" name="楕円 245">
          <a:extLst>
            <a:ext uri="{FF2B5EF4-FFF2-40B4-BE49-F238E27FC236}">
              <a16:creationId xmlns:a16="http://schemas.microsoft.com/office/drawing/2014/main" id="{96BEDEDD-C41A-4B4E-AA4E-69956568D434}"/>
            </a:ext>
          </a:extLst>
        </xdr:cNvPr>
        <xdr:cNvSpPr/>
      </xdr:nvSpPr>
      <xdr:spPr>
        <a:xfrm>
          <a:off x="6238875" y="1002233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22860</xdr:rowOff>
    </xdr:from>
    <xdr:to>
      <xdr:col>41</xdr:col>
      <xdr:colOff>50800</xdr:colOff>
      <xdr:row>62</xdr:row>
      <xdr:rowOff>27432</xdr:rowOff>
    </xdr:to>
    <xdr:cxnSp macro="">
      <xdr:nvCxnSpPr>
        <xdr:cNvPr id="247" name="直線コネクタ 246">
          <a:extLst>
            <a:ext uri="{FF2B5EF4-FFF2-40B4-BE49-F238E27FC236}">
              <a16:creationId xmlns:a16="http://schemas.microsoft.com/office/drawing/2014/main" id="{D9C89699-42BB-4D94-8111-04C85A9F6B94}"/>
            </a:ext>
          </a:extLst>
        </xdr:cNvPr>
        <xdr:cNvCxnSpPr/>
      </xdr:nvCxnSpPr>
      <xdr:spPr>
        <a:xfrm flipV="1">
          <a:off x="6286500" y="10065385"/>
          <a:ext cx="790575"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39895</xdr:rowOff>
    </xdr:from>
    <xdr:ext cx="469744" cy="259045"/>
    <xdr:sp macro="" textlink="">
      <xdr:nvSpPr>
        <xdr:cNvPr id="248" name="n_1aveValue【陸上競技場・野球場・球技場】&#10;一人当たり面積">
          <a:extLst>
            <a:ext uri="{FF2B5EF4-FFF2-40B4-BE49-F238E27FC236}">
              <a16:creationId xmlns:a16="http://schemas.microsoft.com/office/drawing/2014/main" id="{98498D66-679D-45B6-9956-B8B5D9A79475}"/>
            </a:ext>
          </a:extLst>
        </xdr:cNvPr>
        <xdr:cNvSpPr txBox="1"/>
      </xdr:nvSpPr>
      <xdr:spPr>
        <a:xfrm>
          <a:off x="8458277" y="97553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49039</xdr:rowOff>
    </xdr:from>
    <xdr:ext cx="469744" cy="259045"/>
    <xdr:sp macro="" textlink="">
      <xdr:nvSpPr>
        <xdr:cNvPr id="249" name="n_2aveValue【陸上競技場・野球場・球技場】&#10;一人当たり面積">
          <a:extLst>
            <a:ext uri="{FF2B5EF4-FFF2-40B4-BE49-F238E27FC236}">
              <a16:creationId xmlns:a16="http://schemas.microsoft.com/office/drawing/2014/main" id="{457A73AE-4A2B-4A57-8167-B89EECC8BEE4}"/>
            </a:ext>
          </a:extLst>
        </xdr:cNvPr>
        <xdr:cNvSpPr txBox="1"/>
      </xdr:nvSpPr>
      <xdr:spPr>
        <a:xfrm>
          <a:off x="7677227" y="97613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49039</xdr:rowOff>
    </xdr:from>
    <xdr:ext cx="469744" cy="259045"/>
    <xdr:sp macro="" textlink="">
      <xdr:nvSpPr>
        <xdr:cNvPr id="250" name="n_3aveValue【陸上競技場・野球場・球技場】&#10;一人当たり面積">
          <a:extLst>
            <a:ext uri="{FF2B5EF4-FFF2-40B4-BE49-F238E27FC236}">
              <a16:creationId xmlns:a16="http://schemas.microsoft.com/office/drawing/2014/main" id="{57DBA631-1FC5-4B0A-A9FC-0478504978A6}"/>
            </a:ext>
          </a:extLst>
        </xdr:cNvPr>
        <xdr:cNvSpPr txBox="1"/>
      </xdr:nvSpPr>
      <xdr:spPr>
        <a:xfrm>
          <a:off x="6867602" y="97613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53611</xdr:rowOff>
    </xdr:from>
    <xdr:ext cx="469744" cy="259045"/>
    <xdr:sp macro="" textlink="">
      <xdr:nvSpPr>
        <xdr:cNvPr id="251" name="n_4aveValue【陸上競技場・野球場・球技場】&#10;一人当たり面積">
          <a:extLst>
            <a:ext uri="{FF2B5EF4-FFF2-40B4-BE49-F238E27FC236}">
              <a16:creationId xmlns:a16="http://schemas.microsoft.com/office/drawing/2014/main" id="{66C8E834-D44A-497D-B37A-63B479C8E8C9}"/>
            </a:ext>
          </a:extLst>
        </xdr:cNvPr>
        <xdr:cNvSpPr txBox="1"/>
      </xdr:nvSpPr>
      <xdr:spPr>
        <a:xfrm>
          <a:off x="6067502" y="97659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62</xdr:row>
      <xdr:rowOff>60215</xdr:rowOff>
    </xdr:from>
    <xdr:ext cx="469744" cy="259045"/>
    <xdr:sp macro="" textlink="">
      <xdr:nvSpPr>
        <xdr:cNvPr id="252" name="n_1mainValue【陸上競技場・野球場・球技場】&#10;一人当たり面積">
          <a:extLst>
            <a:ext uri="{FF2B5EF4-FFF2-40B4-BE49-F238E27FC236}">
              <a16:creationId xmlns:a16="http://schemas.microsoft.com/office/drawing/2014/main" id="{5516BB28-7113-4F0A-9001-F307BFB9CD7B}"/>
            </a:ext>
          </a:extLst>
        </xdr:cNvPr>
        <xdr:cNvSpPr txBox="1"/>
      </xdr:nvSpPr>
      <xdr:spPr>
        <a:xfrm>
          <a:off x="8458277" y="100995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60215</xdr:rowOff>
    </xdr:from>
    <xdr:ext cx="469744" cy="259045"/>
    <xdr:sp macro="" textlink="">
      <xdr:nvSpPr>
        <xdr:cNvPr id="253" name="n_2mainValue【陸上競技場・野球場・球技場】&#10;一人当たり面積">
          <a:extLst>
            <a:ext uri="{FF2B5EF4-FFF2-40B4-BE49-F238E27FC236}">
              <a16:creationId xmlns:a16="http://schemas.microsoft.com/office/drawing/2014/main" id="{23969FF8-921C-4F37-907C-721868DCCC69}"/>
            </a:ext>
          </a:extLst>
        </xdr:cNvPr>
        <xdr:cNvSpPr txBox="1"/>
      </xdr:nvSpPr>
      <xdr:spPr>
        <a:xfrm>
          <a:off x="7677227" y="100995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64787</xdr:rowOff>
    </xdr:from>
    <xdr:ext cx="469744" cy="259045"/>
    <xdr:sp macro="" textlink="">
      <xdr:nvSpPr>
        <xdr:cNvPr id="254" name="n_3mainValue【陸上競技場・野球場・球技場】&#10;一人当たり面積">
          <a:extLst>
            <a:ext uri="{FF2B5EF4-FFF2-40B4-BE49-F238E27FC236}">
              <a16:creationId xmlns:a16="http://schemas.microsoft.com/office/drawing/2014/main" id="{20B6BC64-0979-437C-A560-027F314FC7DD}"/>
            </a:ext>
          </a:extLst>
        </xdr:cNvPr>
        <xdr:cNvSpPr txBox="1"/>
      </xdr:nvSpPr>
      <xdr:spPr>
        <a:xfrm>
          <a:off x="6867602" y="101073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69359</xdr:rowOff>
    </xdr:from>
    <xdr:ext cx="469744" cy="259045"/>
    <xdr:sp macro="" textlink="">
      <xdr:nvSpPr>
        <xdr:cNvPr id="255" name="n_4mainValue【陸上競技場・野球場・球技場】&#10;一人当たり面積">
          <a:extLst>
            <a:ext uri="{FF2B5EF4-FFF2-40B4-BE49-F238E27FC236}">
              <a16:creationId xmlns:a16="http://schemas.microsoft.com/office/drawing/2014/main" id="{98D07B64-4DAD-4F2F-BAA7-2C324D511B2B}"/>
            </a:ext>
          </a:extLst>
        </xdr:cNvPr>
        <xdr:cNvSpPr txBox="1"/>
      </xdr:nvSpPr>
      <xdr:spPr>
        <a:xfrm>
          <a:off x="6067502" y="10105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857D4FE9-92E4-4EA3-A1F3-882FCEA63F97}"/>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85AE3197-11B8-4E15-AF1C-6AFF2F2AD080}"/>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4A063EE1-4646-49E1-BEDC-1051033EB7EE}"/>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F127E744-4C6D-447F-8ACF-5C5C3CF5E514}"/>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1FA8CC91-A275-4243-8C61-9E175BD8F3F8}"/>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2655C518-E02A-4881-9AA1-7AFDCF3BBAD6}"/>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1E33E84B-230E-4BC6-AE7D-A182382ADFAD}"/>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9771DE8F-FCEE-41AA-BEAF-E4EC18026879}"/>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4" name="テキスト ボックス 263">
          <a:extLst>
            <a:ext uri="{FF2B5EF4-FFF2-40B4-BE49-F238E27FC236}">
              <a16:creationId xmlns:a16="http://schemas.microsoft.com/office/drawing/2014/main" id="{E3F40509-9E9B-49E7-951A-5DDB48201B78}"/>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A2516F84-7CBC-4F45-8EDA-D5D9D43B601D}"/>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6" name="テキスト ボックス 265">
          <a:extLst>
            <a:ext uri="{FF2B5EF4-FFF2-40B4-BE49-F238E27FC236}">
              <a16:creationId xmlns:a16="http://schemas.microsoft.com/office/drawing/2014/main" id="{1C0501F2-AB79-4F03-8AB5-FB5BFF5C4096}"/>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8C980E7A-0AA1-4E3E-9EF0-BBB7AC9BE7C6}"/>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DEC1CC5E-C640-4ACC-8723-F7DF921A0C13}"/>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C2830FBE-55AE-4229-BF7D-7F73F38FA7CB}"/>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286D2224-5B08-4FFE-A180-959F410B1655}"/>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F447BBE0-8E99-4BA4-ACDB-53B35C89B4FF}"/>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6BC63DD5-552D-4CC2-8808-FA9C62408BEE}"/>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3109F53A-BAB6-459A-BBE7-40F9555694A9}"/>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FC07F77C-91FF-41ED-B206-6411DE05E75A}"/>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B7E35A97-FEA5-4FE1-A4FB-4DBFAFDD83C2}"/>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120396</xdr:rowOff>
    </xdr:from>
    <xdr:to>
      <xdr:col>24</xdr:col>
      <xdr:colOff>62865</xdr:colOff>
      <xdr:row>85</xdr:row>
      <xdr:rowOff>118111</xdr:rowOff>
    </xdr:to>
    <xdr:cxnSp macro="">
      <xdr:nvCxnSpPr>
        <xdr:cNvPr id="276" name="直線コネクタ 275">
          <a:extLst>
            <a:ext uri="{FF2B5EF4-FFF2-40B4-BE49-F238E27FC236}">
              <a16:creationId xmlns:a16="http://schemas.microsoft.com/office/drawing/2014/main" id="{AED0BEC7-4C3B-4835-AFEB-D49A0C180AEE}"/>
            </a:ext>
          </a:extLst>
        </xdr:cNvPr>
        <xdr:cNvCxnSpPr/>
      </xdr:nvCxnSpPr>
      <xdr:spPr>
        <a:xfrm flipV="1">
          <a:off x="4179570" y="12753721"/>
          <a:ext cx="1270" cy="11311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121938</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618793FB-322C-4FE0-BD70-884B60A136AA}"/>
            </a:ext>
          </a:extLst>
        </xdr:cNvPr>
        <xdr:cNvSpPr txBox="1"/>
      </xdr:nvSpPr>
      <xdr:spPr>
        <a:xfrm>
          <a:off x="4229100" y="13888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118111</xdr:rowOff>
    </xdr:from>
    <xdr:to>
      <xdr:col>24</xdr:col>
      <xdr:colOff>152400</xdr:colOff>
      <xdr:row>85</xdr:row>
      <xdr:rowOff>118111</xdr:rowOff>
    </xdr:to>
    <xdr:cxnSp macro="">
      <xdr:nvCxnSpPr>
        <xdr:cNvPr id="278" name="直線コネクタ 277">
          <a:extLst>
            <a:ext uri="{FF2B5EF4-FFF2-40B4-BE49-F238E27FC236}">
              <a16:creationId xmlns:a16="http://schemas.microsoft.com/office/drawing/2014/main" id="{1C2840E8-DDB8-4F9B-A4A9-D7ECFACB1738}"/>
            </a:ext>
          </a:extLst>
        </xdr:cNvPr>
        <xdr:cNvCxnSpPr/>
      </xdr:nvCxnSpPr>
      <xdr:spPr>
        <a:xfrm>
          <a:off x="41052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67073</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36543E63-C593-4305-9624-E4D3019D78FE}"/>
            </a:ext>
          </a:extLst>
        </xdr:cNvPr>
        <xdr:cNvSpPr txBox="1"/>
      </xdr:nvSpPr>
      <xdr:spPr>
        <a:xfrm>
          <a:off x="4229100" y="12532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120396</xdr:rowOff>
    </xdr:from>
    <xdr:to>
      <xdr:col>24</xdr:col>
      <xdr:colOff>152400</xdr:colOff>
      <xdr:row>78</xdr:row>
      <xdr:rowOff>120396</xdr:rowOff>
    </xdr:to>
    <xdr:cxnSp macro="">
      <xdr:nvCxnSpPr>
        <xdr:cNvPr id="280" name="直線コネクタ 279">
          <a:extLst>
            <a:ext uri="{FF2B5EF4-FFF2-40B4-BE49-F238E27FC236}">
              <a16:creationId xmlns:a16="http://schemas.microsoft.com/office/drawing/2014/main" id="{27573CA0-9B2E-45B0-85ED-B00340F2D68F}"/>
            </a:ext>
          </a:extLst>
        </xdr:cNvPr>
        <xdr:cNvCxnSpPr/>
      </xdr:nvCxnSpPr>
      <xdr:spPr>
        <a:xfrm>
          <a:off x="4105275" y="127537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16019</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B2C07695-D950-4B52-AD90-568539603ECB}"/>
            </a:ext>
          </a:extLst>
        </xdr:cNvPr>
        <xdr:cNvSpPr txBox="1"/>
      </xdr:nvSpPr>
      <xdr:spPr>
        <a:xfrm>
          <a:off x="4229100" y="129700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37592</xdr:rowOff>
    </xdr:from>
    <xdr:to>
      <xdr:col>24</xdr:col>
      <xdr:colOff>114300</xdr:colOff>
      <xdr:row>80</xdr:row>
      <xdr:rowOff>139192</xdr:rowOff>
    </xdr:to>
    <xdr:sp macro="" textlink="">
      <xdr:nvSpPr>
        <xdr:cNvPr id="282" name="フローチャート: 判断 281">
          <a:extLst>
            <a:ext uri="{FF2B5EF4-FFF2-40B4-BE49-F238E27FC236}">
              <a16:creationId xmlns:a16="http://schemas.microsoft.com/office/drawing/2014/main" id="{C021C2AF-41EC-4778-A222-504835344D8B}"/>
            </a:ext>
          </a:extLst>
        </xdr:cNvPr>
        <xdr:cNvSpPr/>
      </xdr:nvSpPr>
      <xdr:spPr>
        <a:xfrm>
          <a:off x="4124325" y="1299159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55880</xdr:rowOff>
    </xdr:from>
    <xdr:to>
      <xdr:col>20</xdr:col>
      <xdr:colOff>38100</xdr:colOff>
      <xdr:row>80</xdr:row>
      <xdr:rowOff>157480</xdr:rowOff>
    </xdr:to>
    <xdr:sp macro="" textlink="">
      <xdr:nvSpPr>
        <xdr:cNvPr id="283" name="フローチャート: 判断 282">
          <a:extLst>
            <a:ext uri="{FF2B5EF4-FFF2-40B4-BE49-F238E27FC236}">
              <a16:creationId xmlns:a16="http://schemas.microsoft.com/office/drawing/2014/main" id="{312542A9-67AE-406A-9922-212D67849A08}"/>
            </a:ext>
          </a:extLst>
        </xdr:cNvPr>
        <xdr:cNvSpPr/>
      </xdr:nvSpPr>
      <xdr:spPr>
        <a:xfrm>
          <a:off x="3381375" y="130098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19304</xdr:rowOff>
    </xdr:from>
    <xdr:to>
      <xdr:col>15</xdr:col>
      <xdr:colOff>101600</xdr:colOff>
      <xdr:row>80</xdr:row>
      <xdr:rowOff>120904</xdr:rowOff>
    </xdr:to>
    <xdr:sp macro="" textlink="">
      <xdr:nvSpPr>
        <xdr:cNvPr id="284" name="フローチャート: 判断 283">
          <a:extLst>
            <a:ext uri="{FF2B5EF4-FFF2-40B4-BE49-F238E27FC236}">
              <a16:creationId xmlns:a16="http://schemas.microsoft.com/office/drawing/2014/main" id="{6E16D619-04FF-4BCD-84B6-654031F50C1E}"/>
            </a:ext>
          </a:extLst>
        </xdr:cNvPr>
        <xdr:cNvSpPr/>
      </xdr:nvSpPr>
      <xdr:spPr>
        <a:xfrm>
          <a:off x="2571750" y="1297330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145035</xdr:rowOff>
    </xdr:from>
    <xdr:to>
      <xdr:col>10</xdr:col>
      <xdr:colOff>165100</xdr:colOff>
      <xdr:row>80</xdr:row>
      <xdr:rowOff>75185</xdr:rowOff>
    </xdr:to>
    <xdr:sp macro="" textlink="">
      <xdr:nvSpPr>
        <xdr:cNvPr id="285" name="フローチャート: 判断 284">
          <a:extLst>
            <a:ext uri="{FF2B5EF4-FFF2-40B4-BE49-F238E27FC236}">
              <a16:creationId xmlns:a16="http://schemas.microsoft.com/office/drawing/2014/main" id="{9F96086C-384F-4477-803B-36CABF863146}"/>
            </a:ext>
          </a:extLst>
        </xdr:cNvPr>
        <xdr:cNvSpPr/>
      </xdr:nvSpPr>
      <xdr:spPr>
        <a:xfrm>
          <a:off x="1781175" y="129339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103887</xdr:rowOff>
    </xdr:from>
    <xdr:to>
      <xdr:col>6</xdr:col>
      <xdr:colOff>38100</xdr:colOff>
      <xdr:row>80</xdr:row>
      <xdr:rowOff>34037</xdr:rowOff>
    </xdr:to>
    <xdr:sp macro="" textlink="">
      <xdr:nvSpPr>
        <xdr:cNvPr id="286" name="フローチャート: 判断 285">
          <a:extLst>
            <a:ext uri="{FF2B5EF4-FFF2-40B4-BE49-F238E27FC236}">
              <a16:creationId xmlns:a16="http://schemas.microsoft.com/office/drawing/2014/main" id="{124F9EFE-8B3A-4236-84C9-ACDBBA3FC2DC}"/>
            </a:ext>
          </a:extLst>
        </xdr:cNvPr>
        <xdr:cNvSpPr/>
      </xdr:nvSpPr>
      <xdr:spPr>
        <a:xfrm>
          <a:off x="981075" y="1289913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E6B0B9DE-A57B-4E72-849E-06B1173BA31B}"/>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A3F1BCBF-E0B8-435B-BCAC-3C8014D94B3D}"/>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1B09A36B-AB71-4BBF-9E72-506C6B248D0A}"/>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C17ECCB3-ED13-4B13-9BC0-9A2A9F3FBA3B}"/>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16EFC3F3-71B1-4810-B0B9-1FF75B079943}"/>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151892</xdr:rowOff>
    </xdr:from>
    <xdr:to>
      <xdr:col>24</xdr:col>
      <xdr:colOff>114300</xdr:colOff>
      <xdr:row>80</xdr:row>
      <xdr:rowOff>82042</xdr:rowOff>
    </xdr:to>
    <xdr:sp macro="" textlink="">
      <xdr:nvSpPr>
        <xdr:cNvPr id="292" name="楕円 291">
          <a:extLst>
            <a:ext uri="{FF2B5EF4-FFF2-40B4-BE49-F238E27FC236}">
              <a16:creationId xmlns:a16="http://schemas.microsoft.com/office/drawing/2014/main" id="{D57653AA-B68F-460B-989A-0227299D2068}"/>
            </a:ext>
          </a:extLst>
        </xdr:cNvPr>
        <xdr:cNvSpPr/>
      </xdr:nvSpPr>
      <xdr:spPr>
        <a:xfrm>
          <a:off x="4124325" y="1294396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3319</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66281872-4EA4-45B6-B3FE-0B453815728B}"/>
            </a:ext>
          </a:extLst>
        </xdr:cNvPr>
        <xdr:cNvSpPr txBox="1"/>
      </xdr:nvSpPr>
      <xdr:spPr>
        <a:xfrm>
          <a:off x="4229100" y="127985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103887</xdr:rowOff>
    </xdr:from>
    <xdr:to>
      <xdr:col>20</xdr:col>
      <xdr:colOff>38100</xdr:colOff>
      <xdr:row>80</xdr:row>
      <xdr:rowOff>34037</xdr:rowOff>
    </xdr:to>
    <xdr:sp macro="" textlink="">
      <xdr:nvSpPr>
        <xdr:cNvPr id="294" name="楕円 293">
          <a:extLst>
            <a:ext uri="{FF2B5EF4-FFF2-40B4-BE49-F238E27FC236}">
              <a16:creationId xmlns:a16="http://schemas.microsoft.com/office/drawing/2014/main" id="{F4559A89-728C-4566-A227-133F7D1F177A}"/>
            </a:ext>
          </a:extLst>
        </xdr:cNvPr>
        <xdr:cNvSpPr/>
      </xdr:nvSpPr>
      <xdr:spPr>
        <a:xfrm>
          <a:off x="3381375" y="1289913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154687</xdr:rowOff>
    </xdr:from>
    <xdr:to>
      <xdr:col>24</xdr:col>
      <xdr:colOff>63500</xdr:colOff>
      <xdr:row>80</xdr:row>
      <xdr:rowOff>31242</xdr:rowOff>
    </xdr:to>
    <xdr:cxnSp macro="">
      <xdr:nvCxnSpPr>
        <xdr:cNvPr id="295" name="直線コネクタ 294">
          <a:extLst>
            <a:ext uri="{FF2B5EF4-FFF2-40B4-BE49-F238E27FC236}">
              <a16:creationId xmlns:a16="http://schemas.microsoft.com/office/drawing/2014/main" id="{57611EA0-FB28-42CF-B66D-0AB44125A3B4}"/>
            </a:ext>
          </a:extLst>
        </xdr:cNvPr>
        <xdr:cNvCxnSpPr/>
      </xdr:nvCxnSpPr>
      <xdr:spPr>
        <a:xfrm>
          <a:off x="3429000" y="12946762"/>
          <a:ext cx="752475" cy="35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60452</xdr:rowOff>
    </xdr:from>
    <xdr:to>
      <xdr:col>15</xdr:col>
      <xdr:colOff>101600</xdr:colOff>
      <xdr:row>79</xdr:row>
      <xdr:rowOff>162052</xdr:rowOff>
    </xdr:to>
    <xdr:sp macro="" textlink="">
      <xdr:nvSpPr>
        <xdr:cNvPr id="296" name="楕円 295">
          <a:extLst>
            <a:ext uri="{FF2B5EF4-FFF2-40B4-BE49-F238E27FC236}">
              <a16:creationId xmlns:a16="http://schemas.microsoft.com/office/drawing/2014/main" id="{F7DFC7D9-C46B-4918-9CD6-41FFCA2181BF}"/>
            </a:ext>
          </a:extLst>
        </xdr:cNvPr>
        <xdr:cNvSpPr/>
      </xdr:nvSpPr>
      <xdr:spPr>
        <a:xfrm>
          <a:off x="2571750" y="1285570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111252</xdr:rowOff>
    </xdr:from>
    <xdr:to>
      <xdr:col>19</xdr:col>
      <xdr:colOff>177800</xdr:colOff>
      <xdr:row>79</xdr:row>
      <xdr:rowOff>154687</xdr:rowOff>
    </xdr:to>
    <xdr:cxnSp macro="">
      <xdr:nvCxnSpPr>
        <xdr:cNvPr id="297" name="直線コネクタ 296">
          <a:extLst>
            <a:ext uri="{FF2B5EF4-FFF2-40B4-BE49-F238E27FC236}">
              <a16:creationId xmlns:a16="http://schemas.microsoft.com/office/drawing/2014/main" id="{EAAA483D-12CC-4641-B5B7-0C8F31FAB39A}"/>
            </a:ext>
          </a:extLst>
        </xdr:cNvPr>
        <xdr:cNvCxnSpPr/>
      </xdr:nvCxnSpPr>
      <xdr:spPr>
        <a:xfrm>
          <a:off x="2619375" y="12903327"/>
          <a:ext cx="809625" cy="43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21589</xdr:rowOff>
    </xdr:from>
    <xdr:to>
      <xdr:col>10</xdr:col>
      <xdr:colOff>165100</xdr:colOff>
      <xdr:row>79</xdr:row>
      <xdr:rowOff>123189</xdr:rowOff>
    </xdr:to>
    <xdr:sp macro="" textlink="">
      <xdr:nvSpPr>
        <xdr:cNvPr id="298" name="楕円 297">
          <a:extLst>
            <a:ext uri="{FF2B5EF4-FFF2-40B4-BE49-F238E27FC236}">
              <a16:creationId xmlns:a16="http://schemas.microsoft.com/office/drawing/2014/main" id="{A25EFFF7-12CB-4619-A24F-5963C8587C05}"/>
            </a:ext>
          </a:extLst>
        </xdr:cNvPr>
        <xdr:cNvSpPr/>
      </xdr:nvSpPr>
      <xdr:spPr>
        <a:xfrm>
          <a:off x="1781175" y="1281366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72389</xdr:rowOff>
    </xdr:from>
    <xdr:to>
      <xdr:col>15</xdr:col>
      <xdr:colOff>50800</xdr:colOff>
      <xdr:row>79</xdr:row>
      <xdr:rowOff>111252</xdr:rowOff>
    </xdr:to>
    <xdr:cxnSp macro="">
      <xdr:nvCxnSpPr>
        <xdr:cNvPr id="299" name="直線コネクタ 298">
          <a:extLst>
            <a:ext uri="{FF2B5EF4-FFF2-40B4-BE49-F238E27FC236}">
              <a16:creationId xmlns:a16="http://schemas.microsoft.com/office/drawing/2014/main" id="{A844A5BF-A4DA-4A68-B6F8-046030E9777B}"/>
            </a:ext>
          </a:extLst>
        </xdr:cNvPr>
        <xdr:cNvCxnSpPr/>
      </xdr:nvCxnSpPr>
      <xdr:spPr>
        <a:xfrm>
          <a:off x="1828800" y="12861289"/>
          <a:ext cx="790575" cy="420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140463</xdr:rowOff>
    </xdr:from>
    <xdr:to>
      <xdr:col>6</xdr:col>
      <xdr:colOff>38100</xdr:colOff>
      <xdr:row>79</xdr:row>
      <xdr:rowOff>70613</xdr:rowOff>
    </xdr:to>
    <xdr:sp macro="" textlink="">
      <xdr:nvSpPr>
        <xdr:cNvPr id="300" name="楕円 299">
          <a:extLst>
            <a:ext uri="{FF2B5EF4-FFF2-40B4-BE49-F238E27FC236}">
              <a16:creationId xmlns:a16="http://schemas.microsoft.com/office/drawing/2014/main" id="{5022A7CE-1BBA-4AB7-BB63-C5F8664E1FEA}"/>
            </a:ext>
          </a:extLst>
        </xdr:cNvPr>
        <xdr:cNvSpPr/>
      </xdr:nvSpPr>
      <xdr:spPr>
        <a:xfrm>
          <a:off x="981075" y="1277378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19813</xdr:rowOff>
    </xdr:from>
    <xdr:to>
      <xdr:col>10</xdr:col>
      <xdr:colOff>114300</xdr:colOff>
      <xdr:row>79</xdr:row>
      <xdr:rowOff>72389</xdr:rowOff>
    </xdr:to>
    <xdr:cxnSp macro="">
      <xdr:nvCxnSpPr>
        <xdr:cNvPr id="301" name="直線コネクタ 300">
          <a:extLst>
            <a:ext uri="{FF2B5EF4-FFF2-40B4-BE49-F238E27FC236}">
              <a16:creationId xmlns:a16="http://schemas.microsoft.com/office/drawing/2014/main" id="{E9960FC4-2D80-439B-A7AB-02AF60E87109}"/>
            </a:ext>
          </a:extLst>
        </xdr:cNvPr>
        <xdr:cNvCxnSpPr/>
      </xdr:nvCxnSpPr>
      <xdr:spPr>
        <a:xfrm>
          <a:off x="1028700" y="12811888"/>
          <a:ext cx="800100" cy="49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148607</xdr:rowOff>
    </xdr:from>
    <xdr:ext cx="405111" cy="259045"/>
    <xdr:sp macro="" textlink="">
      <xdr:nvSpPr>
        <xdr:cNvPr id="302" name="n_1aveValue【県民会館】&#10;有形固定資産減価償却率">
          <a:extLst>
            <a:ext uri="{FF2B5EF4-FFF2-40B4-BE49-F238E27FC236}">
              <a16:creationId xmlns:a16="http://schemas.microsoft.com/office/drawing/2014/main" id="{C76812BF-FCB5-4B8C-91C5-4F47C4CFBC7F}"/>
            </a:ext>
          </a:extLst>
        </xdr:cNvPr>
        <xdr:cNvSpPr txBox="1"/>
      </xdr:nvSpPr>
      <xdr:spPr>
        <a:xfrm>
          <a:off x="3239144" y="13099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112031</xdr:rowOff>
    </xdr:from>
    <xdr:ext cx="405111" cy="259045"/>
    <xdr:sp macro="" textlink="">
      <xdr:nvSpPr>
        <xdr:cNvPr id="303" name="n_2aveValue【県民会館】&#10;有形固定資産減価償却率">
          <a:extLst>
            <a:ext uri="{FF2B5EF4-FFF2-40B4-BE49-F238E27FC236}">
              <a16:creationId xmlns:a16="http://schemas.microsoft.com/office/drawing/2014/main" id="{9EE75D94-80DE-4B3A-AA6C-0A5F52C52B8A}"/>
            </a:ext>
          </a:extLst>
        </xdr:cNvPr>
        <xdr:cNvSpPr txBox="1"/>
      </xdr:nvSpPr>
      <xdr:spPr>
        <a:xfrm>
          <a:off x="2439044" y="130660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66312</xdr:rowOff>
    </xdr:from>
    <xdr:ext cx="405111" cy="259045"/>
    <xdr:sp macro="" textlink="">
      <xdr:nvSpPr>
        <xdr:cNvPr id="304" name="n_3aveValue【県民会館】&#10;有形固定資産減価償却率">
          <a:extLst>
            <a:ext uri="{FF2B5EF4-FFF2-40B4-BE49-F238E27FC236}">
              <a16:creationId xmlns:a16="http://schemas.microsoft.com/office/drawing/2014/main" id="{9CC9EBF8-51BE-40F6-A6B4-0B7BE3360CEF}"/>
            </a:ext>
          </a:extLst>
        </xdr:cNvPr>
        <xdr:cNvSpPr txBox="1"/>
      </xdr:nvSpPr>
      <xdr:spPr>
        <a:xfrm>
          <a:off x="1648469" y="13023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25164</xdr:rowOff>
    </xdr:from>
    <xdr:ext cx="405111" cy="259045"/>
    <xdr:sp macro="" textlink="">
      <xdr:nvSpPr>
        <xdr:cNvPr id="305" name="n_4aveValue【県民会館】&#10;有形固定資産減価償却率">
          <a:extLst>
            <a:ext uri="{FF2B5EF4-FFF2-40B4-BE49-F238E27FC236}">
              <a16:creationId xmlns:a16="http://schemas.microsoft.com/office/drawing/2014/main" id="{DA1AF0C0-15AE-4ABB-BE60-6380999DB88C}"/>
            </a:ext>
          </a:extLst>
        </xdr:cNvPr>
        <xdr:cNvSpPr txBox="1"/>
      </xdr:nvSpPr>
      <xdr:spPr>
        <a:xfrm>
          <a:off x="848369" y="129823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78</xdr:row>
      <xdr:rowOff>50564</xdr:rowOff>
    </xdr:from>
    <xdr:ext cx="405111" cy="259045"/>
    <xdr:sp macro="" textlink="">
      <xdr:nvSpPr>
        <xdr:cNvPr id="306" name="n_1mainValue【県民会館】&#10;有形固定資産減価償却率">
          <a:extLst>
            <a:ext uri="{FF2B5EF4-FFF2-40B4-BE49-F238E27FC236}">
              <a16:creationId xmlns:a16="http://schemas.microsoft.com/office/drawing/2014/main" id="{EA2E65D8-CA03-4A78-9C91-EA1AE4A1CB59}"/>
            </a:ext>
          </a:extLst>
        </xdr:cNvPr>
        <xdr:cNvSpPr txBox="1"/>
      </xdr:nvSpPr>
      <xdr:spPr>
        <a:xfrm>
          <a:off x="3239144" y="12677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7129</xdr:rowOff>
    </xdr:from>
    <xdr:ext cx="405111" cy="259045"/>
    <xdr:sp macro="" textlink="">
      <xdr:nvSpPr>
        <xdr:cNvPr id="307" name="n_2mainValue【県民会館】&#10;有形固定資産減価償却率">
          <a:extLst>
            <a:ext uri="{FF2B5EF4-FFF2-40B4-BE49-F238E27FC236}">
              <a16:creationId xmlns:a16="http://schemas.microsoft.com/office/drawing/2014/main" id="{FACF18E9-273C-4DAE-951E-C17B8A9E9C02}"/>
            </a:ext>
          </a:extLst>
        </xdr:cNvPr>
        <xdr:cNvSpPr txBox="1"/>
      </xdr:nvSpPr>
      <xdr:spPr>
        <a:xfrm>
          <a:off x="2439044" y="126404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139716</xdr:rowOff>
    </xdr:from>
    <xdr:ext cx="405111" cy="259045"/>
    <xdr:sp macro="" textlink="">
      <xdr:nvSpPr>
        <xdr:cNvPr id="308" name="n_3mainValue【県民会館】&#10;有形固定資産減価償却率">
          <a:extLst>
            <a:ext uri="{FF2B5EF4-FFF2-40B4-BE49-F238E27FC236}">
              <a16:creationId xmlns:a16="http://schemas.microsoft.com/office/drawing/2014/main" id="{20D62346-B03C-4169-A94F-60D95274E886}"/>
            </a:ext>
          </a:extLst>
        </xdr:cNvPr>
        <xdr:cNvSpPr txBox="1"/>
      </xdr:nvSpPr>
      <xdr:spPr>
        <a:xfrm>
          <a:off x="1648469" y="12611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87140</xdr:rowOff>
    </xdr:from>
    <xdr:ext cx="405111" cy="259045"/>
    <xdr:sp macro="" textlink="">
      <xdr:nvSpPr>
        <xdr:cNvPr id="309" name="n_4mainValue【県民会館】&#10;有形固定資産減価償却率">
          <a:extLst>
            <a:ext uri="{FF2B5EF4-FFF2-40B4-BE49-F238E27FC236}">
              <a16:creationId xmlns:a16="http://schemas.microsoft.com/office/drawing/2014/main" id="{44357E0D-2EDB-4E21-9957-9DCFA604B1A7}"/>
            </a:ext>
          </a:extLst>
        </xdr:cNvPr>
        <xdr:cNvSpPr txBox="1"/>
      </xdr:nvSpPr>
      <xdr:spPr>
        <a:xfrm>
          <a:off x="848369" y="125521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0D546B8B-10C2-4E51-BC68-3E6A7DB63E5F}"/>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7A9EE7B4-427B-41C8-8D47-9F3584FF3846}"/>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6460F6AE-F2B0-4E8A-90A8-E35BB1217E45}"/>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076CAEFB-1D69-4DCC-B5E3-98E698BF72C5}"/>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9A568695-28CF-4D52-A032-1941EF00F6BA}"/>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505D3F32-F65E-4AD7-977D-921C43B839E7}"/>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0B31341F-F84A-4877-A5A6-A5E49B465DBF}"/>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40D0311B-8443-4AA9-8A59-B7A95278ECE7}"/>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8" name="直線コネクタ 317">
          <a:extLst>
            <a:ext uri="{FF2B5EF4-FFF2-40B4-BE49-F238E27FC236}">
              <a16:creationId xmlns:a16="http://schemas.microsoft.com/office/drawing/2014/main" id="{BCB085AD-FBE9-4B8F-BDFF-6D4AA564F007}"/>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9" name="テキスト ボックス 318">
          <a:extLst>
            <a:ext uri="{FF2B5EF4-FFF2-40B4-BE49-F238E27FC236}">
              <a16:creationId xmlns:a16="http://schemas.microsoft.com/office/drawing/2014/main" id="{CFF199B5-DE25-4AD4-A740-2340C608F60C}"/>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20" name="直線コネクタ 319">
          <a:extLst>
            <a:ext uri="{FF2B5EF4-FFF2-40B4-BE49-F238E27FC236}">
              <a16:creationId xmlns:a16="http://schemas.microsoft.com/office/drawing/2014/main" id="{9074B289-B485-4ADD-B478-964C5C262683}"/>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1" name="テキスト ボックス 320">
          <a:extLst>
            <a:ext uri="{FF2B5EF4-FFF2-40B4-BE49-F238E27FC236}">
              <a16:creationId xmlns:a16="http://schemas.microsoft.com/office/drawing/2014/main" id="{882BE93A-7A13-4F29-B358-618D66801245}"/>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2" name="直線コネクタ 321">
          <a:extLst>
            <a:ext uri="{FF2B5EF4-FFF2-40B4-BE49-F238E27FC236}">
              <a16:creationId xmlns:a16="http://schemas.microsoft.com/office/drawing/2014/main" id="{FFC5118B-908E-4AFC-AA77-B69D7812122E}"/>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3" name="テキスト ボックス 322">
          <a:extLst>
            <a:ext uri="{FF2B5EF4-FFF2-40B4-BE49-F238E27FC236}">
              <a16:creationId xmlns:a16="http://schemas.microsoft.com/office/drawing/2014/main" id="{511FEF54-451E-4D50-B5D4-811A29F7D8C3}"/>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4" name="直線コネクタ 323">
          <a:extLst>
            <a:ext uri="{FF2B5EF4-FFF2-40B4-BE49-F238E27FC236}">
              <a16:creationId xmlns:a16="http://schemas.microsoft.com/office/drawing/2014/main" id="{57A1A30B-DC1A-42B9-9139-9932EDA7E994}"/>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5" name="テキスト ボックス 324">
          <a:extLst>
            <a:ext uri="{FF2B5EF4-FFF2-40B4-BE49-F238E27FC236}">
              <a16:creationId xmlns:a16="http://schemas.microsoft.com/office/drawing/2014/main" id="{BDCBB901-7222-4ACA-9E70-3C250EB27AC1}"/>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6" name="直線コネクタ 325">
          <a:extLst>
            <a:ext uri="{FF2B5EF4-FFF2-40B4-BE49-F238E27FC236}">
              <a16:creationId xmlns:a16="http://schemas.microsoft.com/office/drawing/2014/main" id="{31C9462E-2467-4D3F-A9BA-0F56F676559A}"/>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7" name="テキスト ボックス 326">
          <a:extLst>
            <a:ext uri="{FF2B5EF4-FFF2-40B4-BE49-F238E27FC236}">
              <a16:creationId xmlns:a16="http://schemas.microsoft.com/office/drawing/2014/main" id="{204CBF2C-D1EF-4F6B-B301-74585CC17CB9}"/>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8" name="直線コネクタ 327">
          <a:extLst>
            <a:ext uri="{FF2B5EF4-FFF2-40B4-BE49-F238E27FC236}">
              <a16:creationId xmlns:a16="http://schemas.microsoft.com/office/drawing/2014/main" id="{B351A83E-DAD3-433B-A30F-131F4D688B8C}"/>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9" name="テキスト ボックス 328">
          <a:extLst>
            <a:ext uri="{FF2B5EF4-FFF2-40B4-BE49-F238E27FC236}">
              <a16:creationId xmlns:a16="http://schemas.microsoft.com/office/drawing/2014/main" id="{C7E66326-A717-4F47-A4CD-5665C3EABD79}"/>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0" name="直線コネクタ 329">
          <a:extLst>
            <a:ext uri="{FF2B5EF4-FFF2-40B4-BE49-F238E27FC236}">
              <a16:creationId xmlns:a16="http://schemas.microsoft.com/office/drawing/2014/main" id="{09177F16-7325-4CD6-80D1-EAAD02F62977}"/>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1" name="テキスト ボックス 330">
          <a:extLst>
            <a:ext uri="{FF2B5EF4-FFF2-40B4-BE49-F238E27FC236}">
              <a16:creationId xmlns:a16="http://schemas.microsoft.com/office/drawing/2014/main" id="{79D5B7FE-3152-4D3B-BA96-DBE71081F1E4}"/>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2" name="【県民会館】&#10;一人当たり面積グラフ枠">
          <a:extLst>
            <a:ext uri="{FF2B5EF4-FFF2-40B4-BE49-F238E27FC236}">
              <a16:creationId xmlns:a16="http://schemas.microsoft.com/office/drawing/2014/main" id="{C8950560-C470-40CA-87B9-35F9DC8657E5}"/>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87086</xdr:rowOff>
    </xdr:from>
    <xdr:to>
      <xdr:col>54</xdr:col>
      <xdr:colOff>189865</xdr:colOff>
      <xdr:row>86</xdr:row>
      <xdr:rowOff>119743</xdr:rowOff>
    </xdr:to>
    <xdr:cxnSp macro="">
      <xdr:nvCxnSpPr>
        <xdr:cNvPr id="333" name="直線コネクタ 332">
          <a:extLst>
            <a:ext uri="{FF2B5EF4-FFF2-40B4-BE49-F238E27FC236}">
              <a16:creationId xmlns:a16="http://schemas.microsoft.com/office/drawing/2014/main" id="{D0761E18-5143-4ED4-B414-3EC2C377A505}"/>
            </a:ext>
          </a:extLst>
        </xdr:cNvPr>
        <xdr:cNvCxnSpPr/>
      </xdr:nvCxnSpPr>
      <xdr:spPr>
        <a:xfrm flipV="1">
          <a:off x="9427845" y="12714061"/>
          <a:ext cx="1270" cy="13344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123570</xdr:rowOff>
    </xdr:from>
    <xdr:ext cx="469744" cy="259045"/>
    <xdr:sp macro="" textlink="">
      <xdr:nvSpPr>
        <xdr:cNvPr id="334" name="【県民会館】&#10;一人当たり面積最小値テキスト">
          <a:extLst>
            <a:ext uri="{FF2B5EF4-FFF2-40B4-BE49-F238E27FC236}">
              <a16:creationId xmlns:a16="http://schemas.microsoft.com/office/drawing/2014/main" id="{A10FF6F3-7B6C-45C9-803B-34EAE32F736F}"/>
            </a:ext>
          </a:extLst>
        </xdr:cNvPr>
        <xdr:cNvSpPr txBox="1"/>
      </xdr:nvSpPr>
      <xdr:spPr>
        <a:xfrm>
          <a:off x="9477375"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119743</xdr:rowOff>
    </xdr:from>
    <xdr:to>
      <xdr:col>55</xdr:col>
      <xdr:colOff>88900</xdr:colOff>
      <xdr:row>86</xdr:row>
      <xdr:rowOff>119743</xdr:rowOff>
    </xdr:to>
    <xdr:cxnSp macro="">
      <xdr:nvCxnSpPr>
        <xdr:cNvPr id="335" name="直線コネクタ 334">
          <a:extLst>
            <a:ext uri="{FF2B5EF4-FFF2-40B4-BE49-F238E27FC236}">
              <a16:creationId xmlns:a16="http://schemas.microsoft.com/office/drawing/2014/main" id="{95C94750-352E-43FE-BC4F-675DEE7A69F1}"/>
            </a:ext>
          </a:extLst>
        </xdr:cNvPr>
        <xdr:cNvCxnSpPr/>
      </xdr:nvCxnSpPr>
      <xdr:spPr>
        <a:xfrm>
          <a:off x="9363075" y="140484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33763</xdr:rowOff>
    </xdr:from>
    <xdr:ext cx="469744" cy="259045"/>
    <xdr:sp macro="" textlink="">
      <xdr:nvSpPr>
        <xdr:cNvPr id="336" name="【県民会館】&#10;一人当たり面積最大値テキスト">
          <a:extLst>
            <a:ext uri="{FF2B5EF4-FFF2-40B4-BE49-F238E27FC236}">
              <a16:creationId xmlns:a16="http://schemas.microsoft.com/office/drawing/2014/main" id="{A4B27C82-3DB9-459C-B1AD-2CC741E9DFD7}"/>
            </a:ext>
          </a:extLst>
        </xdr:cNvPr>
        <xdr:cNvSpPr txBox="1"/>
      </xdr:nvSpPr>
      <xdr:spPr>
        <a:xfrm>
          <a:off x="9477375" y="12498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87086</xdr:rowOff>
    </xdr:from>
    <xdr:to>
      <xdr:col>55</xdr:col>
      <xdr:colOff>88900</xdr:colOff>
      <xdr:row>78</xdr:row>
      <xdr:rowOff>87086</xdr:rowOff>
    </xdr:to>
    <xdr:cxnSp macro="">
      <xdr:nvCxnSpPr>
        <xdr:cNvPr id="337" name="直線コネクタ 336">
          <a:extLst>
            <a:ext uri="{FF2B5EF4-FFF2-40B4-BE49-F238E27FC236}">
              <a16:creationId xmlns:a16="http://schemas.microsoft.com/office/drawing/2014/main" id="{669E4E5F-CB7F-4F5D-84B9-13D5C69D3EF4}"/>
            </a:ext>
          </a:extLst>
        </xdr:cNvPr>
        <xdr:cNvCxnSpPr/>
      </xdr:nvCxnSpPr>
      <xdr:spPr>
        <a:xfrm>
          <a:off x="9363075" y="127140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47370</xdr:rowOff>
    </xdr:from>
    <xdr:ext cx="469744" cy="259045"/>
    <xdr:sp macro="" textlink="">
      <xdr:nvSpPr>
        <xdr:cNvPr id="338" name="【県民会館】&#10;一人当たり面積平均値テキスト">
          <a:extLst>
            <a:ext uri="{FF2B5EF4-FFF2-40B4-BE49-F238E27FC236}">
              <a16:creationId xmlns:a16="http://schemas.microsoft.com/office/drawing/2014/main" id="{C71816B5-2016-41BB-B67D-277C1422FA9A}"/>
            </a:ext>
          </a:extLst>
        </xdr:cNvPr>
        <xdr:cNvSpPr txBox="1"/>
      </xdr:nvSpPr>
      <xdr:spPr>
        <a:xfrm>
          <a:off x="9477375" y="1365224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68943</xdr:rowOff>
    </xdr:from>
    <xdr:to>
      <xdr:col>55</xdr:col>
      <xdr:colOff>50800</xdr:colOff>
      <xdr:row>84</xdr:row>
      <xdr:rowOff>170543</xdr:rowOff>
    </xdr:to>
    <xdr:sp macro="" textlink="">
      <xdr:nvSpPr>
        <xdr:cNvPr id="339" name="フローチャート: 判断 338">
          <a:extLst>
            <a:ext uri="{FF2B5EF4-FFF2-40B4-BE49-F238E27FC236}">
              <a16:creationId xmlns:a16="http://schemas.microsoft.com/office/drawing/2014/main" id="{85D16CB2-73C5-4C07-9671-64714A6E5849}"/>
            </a:ext>
          </a:extLst>
        </xdr:cNvPr>
        <xdr:cNvSpPr/>
      </xdr:nvSpPr>
      <xdr:spPr>
        <a:xfrm>
          <a:off x="9401175" y="13667468"/>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85271</xdr:rowOff>
    </xdr:from>
    <xdr:to>
      <xdr:col>50</xdr:col>
      <xdr:colOff>165100</xdr:colOff>
      <xdr:row>85</xdr:row>
      <xdr:rowOff>15421</xdr:rowOff>
    </xdr:to>
    <xdr:sp macro="" textlink="">
      <xdr:nvSpPr>
        <xdr:cNvPr id="340" name="フローチャート: 判断 339">
          <a:extLst>
            <a:ext uri="{FF2B5EF4-FFF2-40B4-BE49-F238E27FC236}">
              <a16:creationId xmlns:a16="http://schemas.microsoft.com/office/drawing/2014/main" id="{3023257C-BCD1-4EF4-B151-97DAEB64FC53}"/>
            </a:ext>
          </a:extLst>
        </xdr:cNvPr>
        <xdr:cNvSpPr/>
      </xdr:nvSpPr>
      <xdr:spPr>
        <a:xfrm>
          <a:off x="8639175" y="1369014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68943</xdr:rowOff>
    </xdr:from>
    <xdr:to>
      <xdr:col>46</xdr:col>
      <xdr:colOff>38100</xdr:colOff>
      <xdr:row>84</xdr:row>
      <xdr:rowOff>170543</xdr:rowOff>
    </xdr:to>
    <xdr:sp macro="" textlink="">
      <xdr:nvSpPr>
        <xdr:cNvPr id="341" name="フローチャート: 判断 340">
          <a:extLst>
            <a:ext uri="{FF2B5EF4-FFF2-40B4-BE49-F238E27FC236}">
              <a16:creationId xmlns:a16="http://schemas.microsoft.com/office/drawing/2014/main" id="{969383AE-4CB9-4A15-9B71-1364CC3DA1AD}"/>
            </a:ext>
          </a:extLst>
        </xdr:cNvPr>
        <xdr:cNvSpPr/>
      </xdr:nvSpPr>
      <xdr:spPr>
        <a:xfrm>
          <a:off x="7839075" y="1366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68943</xdr:rowOff>
    </xdr:from>
    <xdr:to>
      <xdr:col>41</xdr:col>
      <xdr:colOff>101600</xdr:colOff>
      <xdr:row>84</xdr:row>
      <xdr:rowOff>170543</xdr:rowOff>
    </xdr:to>
    <xdr:sp macro="" textlink="">
      <xdr:nvSpPr>
        <xdr:cNvPr id="342" name="フローチャート: 判断 341">
          <a:extLst>
            <a:ext uri="{FF2B5EF4-FFF2-40B4-BE49-F238E27FC236}">
              <a16:creationId xmlns:a16="http://schemas.microsoft.com/office/drawing/2014/main" id="{9AEC2B4C-24F2-46F0-99BF-49CA5A2A3952}"/>
            </a:ext>
          </a:extLst>
        </xdr:cNvPr>
        <xdr:cNvSpPr/>
      </xdr:nvSpPr>
      <xdr:spPr>
        <a:xfrm>
          <a:off x="7029450" y="1366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36286</xdr:rowOff>
    </xdr:from>
    <xdr:to>
      <xdr:col>36</xdr:col>
      <xdr:colOff>165100</xdr:colOff>
      <xdr:row>84</xdr:row>
      <xdr:rowOff>137886</xdr:rowOff>
    </xdr:to>
    <xdr:sp macro="" textlink="">
      <xdr:nvSpPr>
        <xdr:cNvPr id="343" name="フローチャート: 判断 342">
          <a:extLst>
            <a:ext uri="{FF2B5EF4-FFF2-40B4-BE49-F238E27FC236}">
              <a16:creationId xmlns:a16="http://schemas.microsoft.com/office/drawing/2014/main" id="{18DFC281-9861-4D2D-8B17-6B0DE9BC40D0}"/>
            </a:ext>
          </a:extLst>
        </xdr:cNvPr>
        <xdr:cNvSpPr/>
      </xdr:nvSpPr>
      <xdr:spPr>
        <a:xfrm>
          <a:off x="6238875" y="136379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2E391783-9C96-4F4E-8AA9-26367B5A2251}"/>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3BEE652D-8970-4916-B8E9-B0164A63A750}"/>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EC80A845-4BC2-4535-928A-5B0744FEEB92}"/>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3D7E3BBC-B334-4A72-900F-164FA8A3A370}"/>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67A1F558-26AF-4667-96EC-C607F11B6C8A}"/>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28121</xdr:rowOff>
    </xdr:from>
    <xdr:to>
      <xdr:col>55</xdr:col>
      <xdr:colOff>50800</xdr:colOff>
      <xdr:row>83</xdr:row>
      <xdr:rowOff>129721</xdr:rowOff>
    </xdr:to>
    <xdr:sp macro="" textlink="">
      <xdr:nvSpPr>
        <xdr:cNvPr id="349" name="楕円 348">
          <a:extLst>
            <a:ext uri="{FF2B5EF4-FFF2-40B4-BE49-F238E27FC236}">
              <a16:creationId xmlns:a16="http://schemas.microsoft.com/office/drawing/2014/main" id="{23790381-61CD-45CF-8DAA-B284023B919D}"/>
            </a:ext>
          </a:extLst>
        </xdr:cNvPr>
        <xdr:cNvSpPr/>
      </xdr:nvSpPr>
      <xdr:spPr>
        <a:xfrm>
          <a:off x="9401175" y="1347107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82</xdr:row>
      <xdr:rowOff>50998</xdr:rowOff>
    </xdr:from>
    <xdr:ext cx="469744" cy="259045"/>
    <xdr:sp macro="" textlink="">
      <xdr:nvSpPr>
        <xdr:cNvPr id="350" name="【県民会館】&#10;一人当たり面積該当値テキスト">
          <a:extLst>
            <a:ext uri="{FF2B5EF4-FFF2-40B4-BE49-F238E27FC236}">
              <a16:creationId xmlns:a16="http://schemas.microsoft.com/office/drawing/2014/main" id="{70421C9E-0649-468A-B9D3-278AE95A28EF}"/>
            </a:ext>
          </a:extLst>
        </xdr:cNvPr>
        <xdr:cNvSpPr txBox="1"/>
      </xdr:nvSpPr>
      <xdr:spPr>
        <a:xfrm>
          <a:off x="9477375" y="133256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44450</xdr:rowOff>
    </xdr:from>
    <xdr:to>
      <xdr:col>50</xdr:col>
      <xdr:colOff>165100</xdr:colOff>
      <xdr:row>83</xdr:row>
      <xdr:rowOff>146050</xdr:rowOff>
    </xdr:to>
    <xdr:sp macro="" textlink="">
      <xdr:nvSpPr>
        <xdr:cNvPr id="351" name="楕円 350">
          <a:extLst>
            <a:ext uri="{FF2B5EF4-FFF2-40B4-BE49-F238E27FC236}">
              <a16:creationId xmlns:a16="http://schemas.microsoft.com/office/drawing/2014/main" id="{0955442F-F039-45F6-A318-27BD48FBE5E2}"/>
            </a:ext>
          </a:extLst>
        </xdr:cNvPr>
        <xdr:cNvSpPr/>
      </xdr:nvSpPr>
      <xdr:spPr>
        <a:xfrm>
          <a:off x="8639175" y="134874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78921</xdr:rowOff>
    </xdr:from>
    <xdr:to>
      <xdr:col>55</xdr:col>
      <xdr:colOff>0</xdr:colOff>
      <xdr:row>83</xdr:row>
      <xdr:rowOff>95250</xdr:rowOff>
    </xdr:to>
    <xdr:cxnSp macro="">
      <xdr:nvCxnSpPr>
        <xdr:cNvPr id="352" name="直線コネクタ 351">
          <a:extLst>
            <a:ext uri="{FF2B5EF4-FFF2-40B4-BE49-F238E27FC236}">
              <a16:creationId xmlns:a16="http://schemas.microsoft.com/office/drawing/2014/main" id="{CEFE91DF-1D29-40C1-9985-DB6469A3627E}"/>
            </a:ext>
          </a:extLst>
        </xdr:cNvPr>
        <xdr:cNvCxnSpPr/>
      </xdr:nvCxnSpPr>
      <xdr:spPr>
        <a:xfrm flipV="1">
          <a:off x="8686800" y="13518696"/>
          <a:ext cx="74295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44450</xdr:rowOff>
    </xdr:from>
    <xdr:to>
      <xdr:col>46</xdr:col>
      <xdr:colOff>38100</xdr:colOff>
      <xdr:row>83</xdr:row>
      <xdr:rowOff>146050</xdr:rowOff>
    </xdr:to>
    <xdr:sp macro="" textlink="">
      <xdr:nvSpPr>
        <xdr:cNvPr id="353" name="楕円 352">
          <a:extLst>
            <a:ext uri="{FF2B5EF4-FFF2-40B4-BE49-F238E27FC236}">
              <a16:creationId xmlns:a16="http://schemas.microsoft.com/office/drawing/2014/main" id="{C66F4E2C-4AD8-40D3-8797-07F59BCCDBCB}"/>
            </a:ext>
          </a:extLst>
        </xdr:cNvPr>
        <xdr:cNvSpPr/>
      </xdr:nvSpPr>
      <xdr:spPr>
        <a:xfrm>
          <a:off x="7839075" y="134874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95250</xdr:rowOff>
    </xdr:from>
    <xdr:to>
      <xdr:col>50</xdr:col>
      <xdr:colOff>114300</xdr:colOff>
      <xdr:row>83</xdr:row>
      <xdr:rowOff>95250</xdr:rowOff>
    </xdr:to>
    <xdr:cxnSp macro="">
      <xdr:nvCxnSpPr>
        <xdr:cNvPr id="354" name="直線コネクタ 353">
          <a:extLst>
            <a:ext uri="{FF2B5EF4-FFF2-40B4-BE49-F238E27FC236}">
              <a16:creationId xmlns:a16="http://schemas.microsoft.com/office/drawing/2014/main" id="{6DC91F3D-076F-4449-BF82-EB1B02F43562}"/>
            </a:ext>
          </a:extLst>
        </xdr:cNvPr>
        <xdr:cNvCxnSpPr/>
      </xdr:nvCxnSpPr>
      <xdr:spPr>
        <a:xfrm>
          <a:off x="7886700" y="135350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44450</xdr:rowOff>
    </xdr:from>
    <xdr:to>
      <xdr:col>41</xdr:col>
      <xdr:colOff>101600</xdr:colOff>
      <xdr:row>83</xdr:row>
      <xdr:rowOff>146050</xdr:rowOff>
    </xdr:to>
    <xdr:sp macro="" textlink="">
      <xdr:nvSpPr>
        <xdr:cNvPr id="355" name="楕円 354">
          <a:extLst>
            <a:ext uri="{FF2B5EF4-FFF2-40B4-BE49-F238E27FC236}">
              <a16:creationId xmlns:a16="http://schemas.microsoft.com/office/drawing/2014/main" id="{6AF76FC5-B1EE-43D5-9755-FD0095E4EBB0}"/>
            </a:ext>
          </a:extLst>
        </xdr:cNvPr>
        <xdr:cNvSpPr/>
      </xdr:nvSpPr>
      <xdr:spPr>
        <a:xfrm>
          <a:off x="7029450" y="134874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95250</xdr:rowOff>
    </xdr:from>
    <xdr:to>
      <xdr:col>45</xdr:col>
      <xdr:colOff>177800</xdr:colOff>
      <xdr:row>83</xdr:row>
      <xdr:rowOff>95250</xdr:rowOff>
    </xdr:to>
    <xdr:cxnSp macro="">
      <xdr:nvCxnSpPr>
        <xdr:cNvPr id="356" name="直線コネクタ 355">
          <a:extLst>
            <a:ext uri="{FF2B5EF4-FFF2-40B4-BE49-F238E27FC236}">
              <a16:creationId xmlns:a16="http://schemas.microsoft.com/office/drawing/2014/main" id="{8F39F5CA-FE41-4E1F-86DA-D387B26AE41C}"/>
            </a:ext>
          </a:extLst>
        </xdr:cNvPr>
        <xdr:cNvCxnSpPr/>
      </xdr:nvCxnSpPr>
      <xdr:spPr>
        <a:xfrm>
          <a:off x="7077075" y="135350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60779</xdr:rowOff>
    </xdr:from>
    <xdr:to>
      <xdr:col>36</xdr:col>
      <xdr:colOff>165100</xdr:colOff>
      <xdr:row>83</xdr:row>
      <xdr:rowOff>162379</xdr:rowOff>
    </xdr:to>
    <xdr:sp macro="" textlink="">
      <xdr:nvSpPr>
        <xdr:cNvPr id="357" name="楕円 356">
          <a:extLst>
            <a:ext uri="{FF2B5EF4-FFF2-40B4-BE49-F238E27FC236}">
              <a16:creationId xmlns:a16="http://schemas.microsoft.com/office/drawing/2014/main" id="{533CCE5D-F9B4-47A1-AF59-1F49F2429552}"/>
            </a:ext>
          </a:extLst>
        </xdr:cNvPr>
        <xdr:cNvSpPr/>
      </xdr:nvSpPr>
      <xdr:spPr>
        <a:xfrm>
          <a:off x="6238875" y="1350372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95250</xdr:rowOff>
    </xdr:from>
    <xdr:to>
      <xdr:col>41</xdr:col>
      <xdr:colOff>50800</xdr:colOff>
      <xdr:row>83</xdr:row>
      <xdr:rowOff>111579</xdr:rowOff>
    </xdr:to>
    <xdr:cxnSp macro="">
      <xdr:nvCxnSpPr>
        <xdr:cNvPr id="358" name="直線コネクタ 357">
          <a:extLst>
            <a:ext uri="{FF2B5EF4-FFF2-40B4-BE49-F238E27FC236}">
              <a16:creationId xmlns:a16="http://schemas.microsoft.com/office/drawing/2014/main" id="{3B91D644-F649-4EAE-85D7-FC028D42ACA0}"/>
            </a:ext>
          </a:extLst>
        </xdr:cNvPr>
        <xdr:cNvCxnSpPr/>
      </xdr:nvCxnSpPr>
      <xdr:spPr>
        <a:xfrm flipV="1">
          <a:off x="6286500" y="13535025"/>
          <a:ext cx="790575"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85</xdr:row>
      <xdr:rowOff>6548</xdr:rowOff>
    </xdr:from>
    <xdr:ext cx="469744" cy="259045"/>
    <xdr:sp macro="" textlink="">
      <xdr:nvSpPr>
        <xdr:cNvPr id="359" name="n_1aveValue【県民会館】&#10;一人当たり面積">
          <a:extLst>
            <a:ext uri="{FF2B5EF4-FFF2-40B4-BE49-F238E27FC236}">
              <a16:creationId xmlns:a16="http://schemas.microsoft.com/office/drawing/2014/main" id="{160A0D37-349B-4791-8614-6966093A606A}"/>
            </a:ext>
          </a:extLst>
        </xdr:cNvPr>
        <xdr:cNvSpPr txBox="1"/>
      </xdr:nvSpPr>
      <xdr:spPr>
        <a:xfrm>
          <a:off x="8458277" y="137733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161670</xdr:rowOff>
    </xdr:from>
    <xdr:ext cx="469744" cy="259045"/>
    <xdr:sp macro="" textlink="">
      <xdr:nvSpPr>
        <xdr:cNvPr id="360" name="n_2aveValue【県民会館】&#10;一人当たり面積">
          <a:extLst>
            <a:ext uri="{FF2B5EF4-FFF2-40B4-BE49-F238E27FC236}">
              <a16:creationId xmlns:a16="http://schemas.microsoft.com/office/drawing/2014/main" id="{222CDE72-6BC7-4917-847A-69608F5234FF}"/>
            </a:ext>
          </a:extLst>
        </xdr:cNvPr>
        <xdr:cNvSpPr txBox="1"/>
      </xdr:nvSpPr>
      <xdr:spPr>
        <a:xfrm>
          <a:off x="7677227"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161670</xdr:rowOff>
    </xdr:from>
    <xdr:ext cx="469744" cy="259045"/>
    <xdr:sp macro="" textlink="">
      <xdr:nvSpPr>
        <xdr:cNvPr id="361" name="n_3aveValue【県民会館】&#10;一人当たり面積">
          <a:extLst>
            <a:ext uri="{FF2B5EF4-FFF2-40B4-BE49-F238E27FC236}">
              <a16:creationId xmlns:a16="http://schemas.microsoft.com/office/drawing/2014/main" id="{35FBA3A2-E9F0-4334-A0CC-4CE18961477A}"/>
            </a:ext>
          </a:extLst>
        </xdr:cNvPr>
        <xdr:cNvSpPr txBox="1"/>
      </xdr:nvSpPr>
      <xdr:spPr>
        <a:xfrm>
          <a:off x="6867602"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129013</xdr:rowOff>
    </xdr:from>
    <xdr:ext cx="469744" cy="259045"/>
    <xdr:sp macro="" textlink="">
      <xdr:nvSpPr>
        <xdr:cNvPr id="362" name="n_4aveValue【県民会館】&#10;一人当たり面積">
          <a:extLst>
            <a:ext uri="{FF2B5EF4-FFF2-40B4-BE49-F238E27FC236}">
              <a16:creationId xmlns:a16="http://schemas.microsoft.com/office/drawing/2014/main" id="{605F8CC0-CD78-4AA9-8DA9-603B459D0A86}"/>
            </a:ext>
          </a:extLst>
        </xdr:cNvPr>
        <xdr:cNvSpPr txBox="1"/>
      </xdr:nvSpPr>
      <xdr:spPr>
        <a:xfrm>
          <a:off x="6067502"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81</xdr:row>
      <xdr:rowOff>162577</xdr:rowOff>
    </xdr:from>
    <xdr:ext cx="469744" cy="259045"/>
    <xdr:sp macro="" textlink="">
      <xdr:nvSpPr>
        <xdr:cNvPr id="363" name="n_1mainValue【県民会館】&#10;一人当たり面積">
          <a:extLst>
            <a:ext uri="{FF2B5EF4-FFF2-40B4-BE49-F238E27FC236}">
              <a16:creationId xmlns:a16="http://schemas.microsoft.com/office/drawing/2014/main" id="{D41DD080-13EE-463F-8BCB-D7C6012A567F}"/>
            </a:ext>
          </a:extLst>
        </xdr:cNvPr>
        <xdr:cNvSpPr txBox="1"/>
      </xdr:nvSpPr>
      <xdr:spPr>
        <a:xfrm>
          <a:off x="8458277" y="1327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162577</xdr:rowOff>
    </xdr:from>
    <xdr:ext cx="469744" cy="259045"/>
    <xdr:sp macro="" textlink="">
      <xdr:nvSpPr>
        <xdr:cNvPr id="364" name="n_2mainValue【県民会館】&#10;一人当たり面積">
          <a:extLst>
            <a:ext uri="{FF2B5EF4-FFF2-40B4-BE49-F238E27FC236}">
              <a16:creationId xmlns:a16="http://schemas.microsoft.com/office/drawing/2014/main" id="{CD3F2FD0-38CF-42B5-BB06-E4FEDEBC1D93}"/>
            </a:ext>
          </a:extLst>
        </xdr:cNvPr>
        <xdr:cNvSpPr txBox="1"/>
      </xdr:nvSpPr>
      <xdr:spPr>
        <a:xfrm>
          <a:off x="7677227" y="1327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162577</xdr:rowOff>
    </xdr:from>
    <xdr:ext cx="469744" cy="259045"/>
    <xdr:sp macro="" textlink="">
      <xdr:nvSpPr>
        <xdr:cNvPr id="365" name="n_3mainValue【県民会館】&#10;一人当たり面積">
          <a:extLst>
            <a:ext uri="{FF2B5EF4-FFF2-40B4-BE49-F238E27FC236}">
              <a16:creationId xmlns:a16="http://schemas.microsoft.com/office/drawing/2014/main" id="{2E63B00C-C729-4443-8879-A2FDC25CD651}"/>
            </a:ext>
          </a:extLst>
        </xdr:cNvPr>
        <xdr:cNvSpPr txBox="1"/>
      </xdr:nvSpPr>
      <xdr:spPr>
        <a:xfrm>
          <a:off x="6867602" y="1327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7456</xdr:rowOff>
    </xdr:from>
    <xdr:ext cx="469744" cy="259045"/>
    <xdr:sp macro="" textlink="">
      <xdr:nvSpPr>
        <xdr:cNvPr id="366" name="n_4mainValue【県民会館】&#10;一人当たり面積">
          <a:extLst>
            <a:ext uri="{FF2B5EF4-FFF2-40B4-BE49-F238E27FC236}">
              <a16:creationId xmlns:a16="http://schemas.microsoft.com/office/drawing/2014/main" id="{FB476C82-A42E-4B1C-930E-CA447F406F1F}"/>
            </a:ext>
          </a:extLst>
        </xdr:cNvPr>
        <xdr:cNvSpPr txBox="1"/>
      </xdr:nvSpPr>
      <xdr:spPr>
        <a:xfrm>
          <a:off x="6067502" y="132884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7" name="正方形/長方形 366">
          <a:extLst>
            <a:ext uri="{FF2B5EF4-FFF2-40B4-BE49-F238E27FC236}">
              <a16:creationId xmlns:a16="http://schemas.microsoft.com/office/drawing/2014/main" id="{BD643AF7-6844-408E-AD0A-3CAA799A88A6}"/>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8" name="正方形/長方形 367">
          <a:extLst>
            <a:ext uri="{FF2B5EF4-FFF2-40B4-BE49-F238E27FC236}">
              <a16:creationId xmlns:a16="http://schemas.microsoft.com/office/drawing/2014/main" id="{51B1C676-F8FB-4748-A3D6-CADE9496DC52}"/>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9" name="正方形/長方形 368">
          <a:extLst>
            <a:ext uri="{FF2B5EF4-FFF2-40B4-BE49-F238E27FC236}">
              <a16:creationId xmlns:a16="http://schemas.microsoft.com/office/drawing/2014/main" id="{88C3963C-1A00-472A-A61B-93A760C8F240}"/>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0" name="正方形/長方形 369">
          <a:extLst>
            <a:ext uri="{FF2B5EF4-FFF2-40B4-BE49-F238E27FC236}">
              <a16:creationId xmlns:a16="http://schemas.microsoft.com/office/drawing/2014/main" id="{E73BC1E8-694A-4219-AB6B-D13CC3795512}"/>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1" name="正方形/長方形 370">
          <a:extLst>
            <a:ext uri="{FF2B5EF4-FFF2-40B4-BE49-F238E27FC236}">
              <a16:creationId xmlns:a16="http://schemas.microsoft.com/office/drawing/2014/main" id="{81DA4EF7-75EE-4BFD-8C6F-4AFFC88AF7BB}"/>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2" name="正方形/長方形 371">
          <a:extLst>
            <a:ext uri="{FF2B5EF4-FFF2-40B4-BE49-F238E27FC236}">
              <a16:creationId xmlns:a16="http://schemas.microsoft.com/office/drawing/2014/main" id="{387D9CE7-236E-4E4E-9F39-16B6EC23A62D}"/>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3" name="テキスト ボックス 372">
          <a:extLst>
            <a:ext uri="{FF2B5EF4-FFF2-40B4-BE49-F238E27FC236}">
              <a16:creationId xmlns:a16="http://schemas.microsoft.com/office/drawing/2014/main" id="{7800038D-129E-48C5-9023-15BD3406A59B}"/>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4" name="直線コネクタ 373">
          <a:extLst>
            <a:ext uri="{FF2B5EF4-FFF2-40B4-BE49-F238E27FC236}">
              <a16:creationId xmlns:a16="http://schemas.microsoft.com/office/drawing/2014/main" id="{E3F77146-6A97-439E-99EF-274AAF2A8237}"/>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5" name="テキスト ボックス 374">
          <a:extLst>
            <a:ext uri="{FF2B5EF4-FFF2-40B4-BE49-F238E27FC236}">
              <a16:creationId xmlns:a16="http://schemas.microsoft.com/office/drawing/2014/main" id="{E9A1C961-DB00-4D3D-9517-B40DFAAFACE9}"/>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6" name="直線コネクタ 375">
          <a:extLst>
            <a:ext uri="{FF2B5EF4-FFF2-40B4-BE49-F238E27FC236}">
              <a16:creationId xmlns:a16="http://schemas.microsoft.com/office/drawing/2014/main" id="{68A470AB-0916-4343-9522-C4341137C578}"/>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64606</xdr:rowOff>
    </xdr:from>
    <xdr:ext cx="467179" cy="259045"/>
    <xdr:sp macro="" textlink="">
      <xdr:nvSpPr>
        <xdr:cNvPr id="377" name="テキスト ボックス 376">
          <a:extLst>
            <a:ext uri="{FF2B5EF4-FFF2-40B4-BE49-F238E27FC236}">
              <a16:creationId xmlns:a16="http://schemas.microsoft.com/office/drawing/2014/main" id="{7951E38E-67E2-431E-9FA0-F2D3C617F11F}"/>
            </a:ext>
          </a:extLst>
        </xdr:cNvPr>
        <xdr:cNvSpPr txBox="1"/>
      </xdr:nvSpPr>
      <xdr:spPr>
        <a:xfrm>
          <a:off x="2789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8" name="直線コネクタ 377">
          <a:extLst>
            <a:ext uri="{FF2B5EF4-FFF2-40B4-BE49-F238E27FC236}">
              <a16:creationId xmlns:a16="http://schemas.microsoft.com/office/drawing/2014/main" id="{838ED194-EE4A-4AC7-92AD-7315114034B4}"/>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79" name="テキスト ボックス 378">
          <a:extLst>
            <a:ext uri="{FF2B5EF4-FFF2-40B4-BE49-F238E27FC236}">
              <a16:creationId xmlns:a16="http://schemas.microsoft.com/office/drawing/2014/main" id="{C29DE776-8829-4425-B853-2E1EFD74088F}"/>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80" name="直線コネクタ 379">
          <a:extLst>
            <a:ext uri="{FF2B5EF4-FFF2-40B4-BE49-F238E27FC236}">
              <a16:creationId xmlns:a16="http://schemas.microsoft.com/office/drawing/2014/main" id="{AA33002E-88B7-4596-85CC-77C462E65685}"/>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1" name="テキスト ボックス 380">
          <a:extLst>
            <a:ext uri="{FF2B5EF4-FFF2-40B4-BE49-F238E27FC236}">
              <a16:creationId xmlns:a16="http://schemas.microsoft.com/office/drawing/2014/main" id="{11D17B2B-4D5C-4205-9C18-6B0EB34FF5C5}"/>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2" name="直線コネクタ 381">
          <a:extLst>
            <a:ext uri="{FF2B5EF4-FFF2-40B4-BE49-F238E27FC236}">
              <a16:creationId xmlns:a16="http://schemas.microsoft.com/office/drawing/2014/main" id="{56DDA3C4-40C3-4B56-AFE7-3D77494DAFCD}"/>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3" name="テキスト ボックス 382">
          <a:extLst>
            <a:ext uri="{FF2B5EF4-FFF2-40B4-BE49-F238E27FC236}">
              <a16:creationId xmlns:a16="http://schemas.microsoft.com/office/drawing/2014/main" id="{C9AD1C90-AB6F-426D-8209-DF8E7C96A9D1}"/>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4" name="直線コネクタ 383">
          <a:extLst>
            <a:ext uri="{FF2B5EF4-FFF2-40B4-BE49-F238E27FC236}">
              <a16:creationId xmlns:a16="http://schemas.microsoft.com/office/drawing/2014/main" id="{A5F098FA-DCD1-41AF-912F-20C699B06A5F}"/>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5" name="テキスト ボックス 384">
          <a:extLst>
            <a:ext uri="{FF2B5EF4-FFF2-40B4-BE49-F238E27FC236}">
              <a16:creationId xmlns:a16="http://schemas.microsoft.com/office/drawing/2014/main" id="{A232329F-E46F-45DE-B8A9-B22206DA385D}"/>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6" name="直線コネクタ 385">
          <a:extLst>
            <a:ext uri="{FF2B5EF4-FFF2-40B4-BE49-F238E27FC236}">
              <a16:creationId xmlns:a16="http://schemas.microsoft.com/office/drawing/2014/main" id="{01BDCA43-10E6-4214-AE68-ED5E44C22807}"/>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98</xdr:row>
      <xdr:rowOff>146248</xdr:rowOff>
    </xdr:from>
    <xdr:ext cx="338939" cy="259045"/>
    <xdr:sp macro="" textlink="">
      <xdr:nvSpPr>
        <xdr:cNvPr id="387" name="テキスト ボックス 386">
          <a:extLst>
            <a:ext uri="{FF2B5EF4-FFF2-40B4-BE49-F238E27FC236}">
              <a16:creationId xmlns:a16="http://schemas.microsoft.com/office/drawing/2014/main" id="{E44346D3-4913-465D-84EF-8F70529EE00E}"/>
            </a:ext>
          </a:extLst>
        </xdr:cNvPr>
        <xdr:cNvSpPr txBox="1"/>
      </xdr:nvSpPr>
      <xdr:spPr>
        <a:xfrm>
          <a:off x="388136" y="1601172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8" name="直線コネクタ 387">
          <a:extLst>
            <a:ext uri="{FF2B5EF4-FFF2-40B4-BE49-F238E27FC236}">
              <a16:creationId xmlns:a16="http://schemas.microsoft.com/office/drawing/2014/main" id="{C1DC2B39-A532-45EE-BB75-38B28CBE5C0B}"/>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97</xdr:row>
      <xdr:rowOff>133350</xdr:rowOff>
    </xdr:from>
    <xdr:to>
      <xdr:col>28</xdr:col>
      <xdr:colOff>152400</xdr:colOff>
      <xdr:row>111</xdr:row>
      <xdr:rowOff>19050</xdr:rowOff>
    </xdr:to>
    <xdr:sp macro="" textlink="">
      <xdr:nvSpPr>
        <xdr:cNvPr id="389" name="【保健所】&#10;有形固定資産減価償却率グラフ枠">
          <a:extLst>
            <a:ext uri="{FF2B5EF4-FFF2-40B4-BE49-F238E27FC236}">
              <a16:creationId xmlns:a16="http://schemas.microsoft.com/office/drawing/2014/main" id="{2C66379C-D191-4CD2-9F60-1921BA741B2B}"/>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48442</xdr:rowOff>
    </xdr:from>
    <xdr:to>
      <xdr:col>24</xdr:col>
      <xdr:colOff>62865</xdr:colOff>
      <xdr:row>108</xdr:row>
      <xdr:rowOff>89263</xdr:rowOff>
    </xdr:to>
    <xdr:cxnSp macro="">
      <xdr:nvCxnSpPr>
        <xdr:cNvPr id="390" name="直線コネクタ 389">
          <a:extLst>
            <a:ext uri="{FF2B5EF4-FFF2-40B4-BE49-F238E27FC236}">
              <a16:creationId xmlns:a16="http://schemas.microsoft.com/office/drawing/2014/main" id="{304026E5-763D-45AC-BC5B-72E68332AF38}"/>
            </a:ext>
          </a:extLst>
        </xdr:cNvPr>
        <xdr:cNvCxnSpPr/>
      </xdr:nvCxnSpPr>
      <xdr:spPr>
        <a:xfrm flipV="1">
          <a:off x="4179570" y="16237767"/>
          <a:ext cx="1270" cy="13362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93090</xdr:rowOff>
    </xdr:from>
    <xdr:ext cx="405111" cy="259045"/>
    <xdr:sp macro="" textlink="">
      <xdr:nvSpPr>
        <xdr:cNvPr id="391" name="【保健所】&#10;有形固定資産減価償却率最小値テキスト">
          <a:extLst>
            <a:ext uri="{FF2B5EF4-FFF2-40B4-BE49-F238E27FC236}">
              <a16:creationId xmlns:a16="http://schemas.microsoft.com/office/drawing/2014/main" id="{D3A202F6-18F5-41BD-98A0-11B0D03458A4}"/>
            </a:ext>
          </a:extLst>
        </xdr:cNvPr>
        <xdr:cNvSpPr txBox="1"/>
      </xdr:nvSpPr>
      <xdr:spPr>
        <a:xfrm>
          <a:off x="4229100" y="175809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89263</xdr:rowOff>
    </xdr:from>
    <xdr:to>
      <xdr:col>24</xdr:col>
      <xdr:colOff>152400</xdr:colOff>
      <xdr:row>108</xdr:row>
      <xdr:rowOff>89263</xdr:rowOff>
    </xdr:to>
    <xdr:cxnSp macro="">
      <xdr:nvCxnSpPr>
        <xdr:cNvPr id="392" name="直線コネクタ 391">
          <a:extLst>
            <a:ext uri="{FF2B5EF4-FFF2-40B4-BE49-F238E27FC236}">
              <a16:creationId xmlns:a16="http://schemas.microsoft.com/office/drawing/2014/main" id="{1832A370-22C8-40CB-BCBD-4D4F97C60F89}"/>
            </a:ext>
          </a:extLst>
        </xdr:cNvPr>
        <xdr:cNvCxnSpPr/>
      </xdr:nvCxnSpPr>
      <xdr:spPr>
        <a:xfrm>
          <a:off x="4105275" y="175739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166569</xdr:rowOff>
    </xdr:from>
    <xdr:ext cx="340478" cy="259045"/>
    <xdr:sp macro="" textlink="">
      <xdr:nvSpPr>
        <xdr:cNvPr id="393" name="【保健所】&#10;有形固定資産減価償却率最大値テキスト">
          <a:extLst>
            <a:ext uri="{FF2B5EF4-FFF2-40B4-BE49-F238E27FC236}">
              <a16:creationId xmlns:a16="http://schemas.microsoft.com/office/drawing/2014/main" id="{3CB0DCEB-DE3F-4918-99D9-28E185611000}"/>
            </a:ext>
          </a:extLst>
        </xdr:cNvPr>
        <xdr:cNvSpPr txBox="1"/>
      </xdr:nvSpPr>
      <xdr:spPr>
        <a:xfrm>
          <a:off x="4229100" y="160320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48442</xdr:rowOff>
    </xdr:from>
    <xdr:to>
      <xdr:col>24</xdr:col>
      <xdr:colOff>152400</xdr:colOff>
      <xdr:row>100</xdr:row>
      <xdr:rowOff>48442</xdr:rowOff>
    </xdr:to>
    <xdr:cxnSp macro="">
      <xdr:nvCxnSpPr>
        <xdr:cNvPr id="394" name="直線コネクタ 393">
          <a:extLst>
            <a:ext uri="{FF2B5EF4-FFF2-40B4-BE49-F238E27FC236}">
              <a16:creationId xmlns:a16="http://schemas.microsoft.com/office/drawing/2014/main" id="{3B2067AA-21AA-4147-93E8-5A5EEEAD9A31}"/>
            </a:ext>
          </a:extLst>
        </xdr:cNvPr>
        <xdr:cNvCxnSpPr/>
      </xdr:nvCxnSpPr>
      <xdr:spPr>
        <a:xfrm>
          <a:off x="4105275" y="162377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101798</xdr:rowOff>
    </xdr:from>
    <xdr:ext cx="405111" cy="259045"/>
    <xdr:sp macro="" textlink="">
      <xdr:nvSpPr>
        <xdr:cNvPr id="395" name="【保健所】&#10;有形固定資産減価償却率平均値テキスト">
          <a:extLst>
            <a:ext uri="{FF2B5EF4-FFF2-40B4-BE49-F238E27FC236}">
              <a16:creationId xmlns:a16="http://schemas.microsoft.com/office/drawing/2014/main" id="{E7E527CA-C660-4E86-89B8-1CCA6B42C30F}"/>
            </a:ext>
          </a:extLst>
        </xdr:cNvPr>
        <xdr:cNvSpPr txBox="1"/>
      </xdr:nvSpPr>
      <xdr:spPr>
        <a:xfrm>
          <a:off x="4229100" y="1710709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123371</xdr:rowOff>
    </xdr:from>
    <xdr:to>
      <xdr:col>24</xdr:col>
      <xdr:colOff>114300</xdr:colOff>
      <xdr:row>106</xdr:row>
      <xdr:rowOff>53521</xdr:rowOff>
    </xdr:to>
    <xdr:sp macro="" textlink="">
      <xdr:nvSpPr>
        <xdr:cNvPr id="396" name="フローチャート: 判断 395">
          <a:extLst>
            <a:ext uri="{FF2B5EF4-FFF2-40B4-BE49-F238E27FC236}">
              <a16:creationId xmlns:a16="http://schemas.microsoft.com/office/drawing/2014/main" id="{4A5521CD-1095-45E5-B35A-3D690B64B5BA}"/>
            </a:ext>
          </a:extLst>
        </xdr:cNvPr>
        <xdr:cNvSpPr/>
      </xdr:nvSpPr>
      <xdr:spPr>
        <a:xfrm>
          <a:off x="4124325" y="1712867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87449</xdr:rowOff>
    </xdr:from>
    <xdr:to>
      <xdr:col>20</xdr:col>
      <xdr:colOff>38100</xdr:colOff>
      <xdr:row>106</xdr:row>
      <xdr:rowOff>17599</xdr:rowOff>
    </xdr:to>
    <xdr:sp macro="" textlink="">
      <xdr:nvSpPr>
        <xdr:cNvPr id="397" name="フローチャート: 判断 396">
          <a:extLst>
            <a:ext uri="{FF2B5EF4-FFF2-40B4-BE49-F238E27FC236}">
              <a16:creationId xmlns:a16="http://schemas.microsoft.com/office/drawing/2014/main" id="{4DD1FCB0-F85F-4AA8-A485-9BD432369F03}"/>
            </a:ext>
          </a:extLst>
        </xdr:cNvPr>
        <xdr:cNvSpPr/>
      </xdr:nvSpPr>
      <xdr:spPr>
        <a:xfrm>
          <a:off x="3381375" y="1708639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105411</xdr:rowOff>
    </xdr:from>
    <xdr:to>
      <xdr:col>15</xdr:col>
      <xdr:colOff>101600</xdr:colOff>
      <xdr:row>106</xdr:row>
      <xdr:rowOff>35561</xdr:rowOff>
    </xdr:to>
    <xdr:sp macro="" textlink="">
      <xdr:nvSpPr>
        <xdr:cNvPr id="398" name="フローチャート: 判断 397">
          <a:extLst>
            <a:ext uri="{FF2B5EF4-FFF2-40B4-BE49-F238E27FC236}">
              <a16:creationId xmlns:a16="http://schemas.microsoft.com/office/drawing/2014/main" id="{109AFE42-A519-4293-8815-D395C8528808}"/>
            </a:ext>
          </a:extLst>
        </xdr:cNvPr>
        <xdr:cNvSpPr/>
      </xdr:nvSpPr>
      <xdr:spPr>
        <a:xfrm>
          <a:off x="2571750" y="17104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98879</xdr:rowOff>
    </xdr:from>
    <xdr:to>
      <xdr:col>10</xdr:col>
      <xdr:colOff>165100</xdr:colOff>
      <xdr:row>106</xdr:row>
      <xdr:rowOff>29029</xdr:rowOff>
    </xdr:to>
    <xdr:sp macro="" textlink="">
      <xdr:nvSpPr>
        <xdr:cNvPr id="399" name="フローチャート: 判断 398">
          <a:extLst>
            <a:ext uri="{FF2B5EF4-FFF2-40B4-BE49-F238E27FC236}">
              <a16:creationId xmlns:a16="http://schemas.microsoft.com/office/drawing/2014/main" id="{E64404C1-6B17-486B-B512-B344EA3C6B7E}"/>
            </a:ext>
          </a:extLst>
        </xdr:cNvPr>
        <xdr:cNvSpPr/>
      </xdr:nvSpPr>
      <xdr:spPr>
        <a:xfrm>
          <a:off x="1781175" y="1710417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62956</xdr:rowOff>
    </xdr:from>
    <xdr:to>
      <xdr:col>6</xdr:col>
      <xdr:colOff>38100</xdr:colOff>
      <xdr:row>105</xdr:row>
      <xdr:rowOff>164556</xdr:rowOff>
    </xdr:to>
    <xdr:sp macro="" textlink="">
      <xdr:nvSpPr>
        <xdr:cNvPr id="400" name="フローチャート: 判断 399">
          <a:extLst>
            <a:ext uri="{FF2B5EF4-FFF2-40B4-BE49-F238E27FC236}">
              <a16:creationId xmlns:a16="http://schemas.microsoft.com/office/drawing/2014/main" id="{CC6FA73C-2CC4-418F-9D37-26024BBB4CBB}"/>
            </a:ext>
          </a:extLst>
        </xdr:cNvPr>
        <xdr:cNvSpPr/>
      </xdr:nvSpPr>
      <xdr:spPr>
        <a:xfrm>
          <a:off x="981075" y="170682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5541472C-52AF-4888-A860-00398391D01F}"/>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51E8DB99-5B1F-4B14-B45C-C607E43C455B}"/>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34DDE878-E453-4EE1-9D1B-63909927BB02}"/>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5D73D5A3-6EEC-4646-AF35-8095A3162AA1}"/>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70E83B48-395C-4008-93BF-16B4B6365556}"/>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28666</xdr:rowOff>
    </xdr:from>
    <xdr:to>
      <xdr:col>24</xdr:col>
      <xdr:colOff>114300</xdr:colOff>
      <xdr:row>104</xdr:row>
      <xdr:rowOff>130266</xdr:rowOff>
    </xdr:to>
    <xdr:sp macro="" textlink="">
      <xdr:nvSpPr>
        <xdr:cNvPr id="406" name="楕円 405">
          <a:extLst>
            <a:ext uri="{FF2B5EF4-FFF2-40B4-BE49-F238E27FC236}">
              <a16:creationId xmlns:a16="http://schemas.microsoft.com/office/drawing/2014/main" id="{1FF9152F-D771-43F7-9EE6-907F83197D39}"/>
            </a:ext>
          </a:extLst>
        </xdr:cNvPr>
        <xdr:cNvSpPr/>
      </xdr:nvSpPr>
      <xdr:spPr>
        <a:xfrm>
          <a:off x="4124325" y="1686569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51543</xdr:rowOff>
    </xdr:from>
    <xdr:ext cx="405111" cy="259045"/>
    <xdr:sp macro="" textlink="">
      <xdr:nvSpPr>
        <xdr:cNvPr id="407" name="【保健所】&#10;有形固定資産減価償却率該当値テキスト">
          <a:extLst>
            <a:ext uri="{FF2B5EF4-FFF2-40B4-BE49-F238E27FC236}">
              <a16:creationId xmlns:a16="http://schemas.microsoft.com/office/drawing/2014/main" id="{8034D134-3C85-4DC8-9376-38697F956EA8}"/>
            </a:ext>
          </a:extLst>
        </xdr:cNvPr>
        <xdr:cNvSpPr txBox="1"/>
      </xdr:nvSpPr>
      <xdr:spPr>
        <a:xfrm>
          <a:off x="4229100" y="167266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151130</xdr:rowOff>
    </xdr:from>
    <xdr:to>
      <xdr:col>20</xdr:col>
      <xdr:colOff>38100</xdr:colOff>
      <xdr:row>104</xdr:row>
      <xdr:rowOff>81280</xdr:rowOff>
    </xdr:to>
    <xdr:sp macro="" textlink="">
      <xdr:nvSpPr>
        <xdr:cNvPr id="408" name="楕円 407">
          <a:extLst>
            <a:ext uri="{FF2B5EF4-FFF2-40B4-BE49-F238E27FC236}">
              <a16:creationId xmlns:a16="http://schemas.microsoft.com/office/drawing/2014/main" id="{3E0A7322-8992-4A6B-8AA2-6EC88BA4545A}"/>
            </a:ext>
          </a:extLst>
        </xdr:cNvPr>
        <xdr:cNvSpPr/>
      </xdr:nvSpPr>
      <xdr:spPr>
        <a:xfrm>
          <a:off x="3381375" y="168294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30480</xdr:rowOff>
    </xdr:from>
    <xdr:to>
      <xdr:col>24</xdr:col>
      <xdr:colOff>63500</xdr:colOff>
      <xdr:row>104</xdr:row>
      <xdr:rowOff>79466</xdr:rowOff>
    </xdr:to>
    <xdr:cxnSp macro="">
      <xdr:nvCxnSpPr>
        <xdr:cNvPr id="409" name="直線コネクタ 408">
          <a:extLst>
            <a:ext uri="{FF2B5EF4-FFF2-40B4-BE49-F238E27FC236}">
              <a16:creationId xmlns:a16="http://schemas.microsoft.com/office/drawing/2014/main" id="{31FC8A2B-E045-4F8E-A777-D76508794109}"/>
            </a:ext>
          </a:extLst>
        </xdr:cNvPr>
        <xdr:cNvCxnSpPr/>
      </xdr:nvCxnSpPr>
      <xdr:spPr>
        <a:xfrm>
          <a:off x="3429000" y="16867505"/>
          <a:ext cx="752475" cy="55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113574</xdr:rowOff>
    </xdr:from>
    <xdr:to>
      <xdr:col>15</xdr:col>
      <xdr:colOff>101600</xdr:colOff>
      <xdr:row>104</xdr:row>
      <xdr:rowOff>43724</xdr:rowOff>
    </xdr:to>
    <xdr:sp macro="" textlink="">
      <xdr:nvSpPr>
        <xdr:cNvPr id="410" name="楕円 409">
          <a:extLst>
            <a:ext uri="{FF2B5EF4-FFF2-40B4-BE49-F238E27FC236}">
              <a16:creationId xmlns:a16="http://schemas.microsoft.com/office/drawing/2014/main" id="{3538214E-5FB6-4B9E-B22A-142319AB6F1E}"/>
            </a:ext>
          </a:extLst>
        </xdr:cNvPr>
        <xdr:cNvSpPr/>
      </xdr:nvSpPr>
      <xdr:spPr>
        <a:xfrm>
          <a:off x="2571750" y="1679184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164374</xdr:rowOff>
    </xdr:from>
    <xdr:to>
      <xdr:col>19</xdr:col>
      <xdr:colOff>177800</xdr:colOff>
      <xdr:row>104</xdr:row>
      <xdr:rowOff>30480</xdr:rowOff>
    </xdr:to>
    <xdr:cxnSp macro="">
      <xdr:nvCxnSpPr>
        <xdr:cNvPr id="411" name="直線コネクタ 410">
          <a:extLst>
            <a:ext uri="{FF2B5EF4-FFF2-40B4-BE49-F238E27FC236}">
              <a16:creationId xmlns:a16="http://schemas.microsoft.com/office/drawing/2014/main" id="{E26FE6C3-C9CB-4790-BFC3-3FAA727A0AC1}"/>
            </a:ext>
          </a:extLst>
        </xdr:cNvPr>
        <xdr:cNvCxnSpPr/>
      </xdr:nvCxnSpPr>
      <xdr:spPr>
        <a:xfrm>
          <a:off x="2619375" y="16839474"/>
          <a:ext cx="809625" cy="280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142966</xdr:rowOff>
    </xdr:from>
    <xdr:to>
      <xdr:col>10</xdr:col>
      <xdr:colOff>165100</xdr:colOff>
      <xdr:row>104</xdr:row>
      <xdr:rowOff>73116</xdr:rowOff>
    </xdr:to>
    <xdr:sp macro="" textlink="">
      <xdr:nvSpPr>
        <xdr:cNvPr id="412" name="楕円 411">
          <a:extLst>
            <a:ext uri="{FF2B5EF4-FFF2-40B4-BE49-F238E27FC236}">
              <a16:creationId xmlns:a16="http://schemas.microsoft.com/office/drawing/2014/main" id="{92D4D1DF-5FDF-4597-841A-6168484A54A4}"/>
            </a:ext>
          </a:extLst>
        </xdr:cNvPr>
        <xdr:cNvSpPr/>
      </xdr:nvSpPr>
      <xdr:spPr>
        <a:xfrm>
          <a:off x="1781175" y="1681806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164374</xdr:rowOff>
    </xdr:from>
    <xdr:to>
      <xdr:col>15</xdr:col>
      <xdr:colOff>50800</xdr:colOff>
      <xdr:row>104</xdr:row>
      <xdr:rowOff>22316</xdr:rowOff>
    </xdr:to>
    <xdr:cxnSp macro="">
      <xdr:nvCxnSpPr>
        <xdr:cNvPr id="413" name="直線コネクタ 412">
          <a:extLst>
            <a:ext uri="{FF2B5EF4-FFF2-40B4-BE49-F238E27FC236}">
              <a16:creationId xmlns:a16="http://schemas.microsoft.com/office/drawing/2014/main" id="{5CD91E07-8A07-4C70-838E-82EE6B3FBDAA}"/>
            </a:ext>
          </a:extLst>
        </xdr:cNvPr>
        <xdr:cNvCxnSpPr/>
      </xdr:nvCxnSpPr>
      <xdr:spPr>
        <a:xfrm flipV="1">
          <a:off x="1828800" y="16839474"/>
          <a:ext cx="790575" cy="26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44994</xdr:rowOff>
    </xdr:from>
    <xdr:to>
      <xdr:col>6</xdr:col>
      <xdr:colOff>38100</xdr:colOff>
      <xdr:row>104</xdr:row>
      <xdr:rowOff>146594</xdr:rowOff>
    </xdr:to>
    <xdr:sp macro="" textlink="">
      <xdr:nvSpPr>
        <xdr:cNvPr id="414" name="楕円 413">
          <a:extLst>
            <a:ext uri="{FF2B5EF4-FFF2-40B4-BE49-F238E27FC236}">
              <a16:creationId xmlns:a16="http://schemas.microsoft.com/office/drawing/2014/main" id="{BB551E12-6A55-4458-A518-B3A7E6167FDD}"/>
            </a:ext>
          </a:extLst>
        </xdr:cNvPr>
        <xdr:cNvSpPr/>
      </xdr:nvSpPr>
      <xdr:spPr>
        <a:xfrm>
          <a:off x="981075" y="1688836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22316</xdr:rowOff>
    </xdr:from>
    <xdr:to>
      <xdr:col>10</xdr:col>
      <xdr:colOff>114300</xdr:colOff>
      <xdr:row>104</xdr:row>
      <xdr:rowOff>95794</xdr:rowOff>
    </xdr:to>
    <xdr:cxnSp macro="">
      <xdr:nvCxnSpPr>
        <xdr:cNvPr id="415" name="直線コネクタ 414">
          <a:extLst>
            <a:ext uri="{FF2B5EF4-FFF2-40B4-BE49-F238E27FC236}">
              <a16:creationId xmlns:a16="http://schemas.microsoft.com/office/drawing/2014/main" id="{A48DAF77-3C96-464E-95D1-D3E267B8D391}"/>
            </a:ext>
          </a:extLst>
        </xdr:cNvPr>
        <xdr:cNvCxnSpPr/>
      </xdr:nvCxnSpPr>
      <xdr:spPr>
        <a:xfrm flipV="1">
          <a:off x="1028700" y="16865691"/>
          <a:ext cx="800100" cy="703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106</xdr:row>
      <xdr:rowOff>8726</xdr:rowOff>
    </xdr:from>
    <xdr:ext cx="405111" cy="259045"/>
    <xdr:sp macro="" textlink="">
      <xdr:nvSpPr>
        <xdr:cNvPr id="416" name="n_1aveValue【保健所】&#10;有形固定資産減価償却率">
          <a:extLst>
            <a:ext uri="{FF2B5EF4-FFF2-40B4-BE49-F238E27FC236}">
              <a16:creationId xmlns:a16="http://schemas.microsoft.com/office/drawing/2014/main" id="{099D3C36-68CA-45BA-BC2F-38B7C504361E}"/>
            </a:ext>
          </a:extLst>
        </xdr:cNvPr>
        <xdr:cNvSpPr txBox="1"/>
      </xdr:nvSpPr>
      <xdr:spPr>
        <a:xfrm>
          <a:off x="3239144" y="171759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26688</xdr:rowOff>
    </xdr:from>
    <xdr:ext cx="405111" cy="259045"/>
    <xdr:sp macro="" textlink="">
      <xdr:nvSpPr>
        <xdr:cNvPr id="417" name="n_2aveValue【保健所】&#10;有形固定資産減価償却率">
          <a:extLst>
            <a:ext uri="{FF2B5EF4-FFF2-40B4-BE49-F238E27FC236}">
              <a16:creationId xmlns:a16="http://schemas.microsoft.com/office/drawing/2014/main" id="{0103D3F6-53CB-4100-BA77-29E960627DCC}"/>
            </a:ext>
          </a:extLst>
        </xdr:cNvPr>
        <xdr:cNvSpPr txBox="1"/>
      </xdr:nvSpPr>
      <xdr:spPr>
        <a:xfrm>
          <a:off x="2439044" y="171939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20156</xdr:rowOff>
    </xdr:from>
    <xdr:ext cx="405111" cy="259045"/>
    <xdr:sp macro="" textlink="">
      <xdr:nvSpPr>
        <xdr:cNvPr id="418" name="n_3aveValue【保健所】&#10;有形固定資産減価償却率">
          <a:extLst>
            <a:ext uri="{FF2B5EF4-FFF2-40B4-BE49-F238E27FC236}">
              <a16:creationId xmlns:a16="http://schemas.microsoft.com/office/drawing/2014/main" id="{B31DCDA7-7DD2-4AA3-AB86-3B027902E3CB}"/>
            </a:ext>
          </a:extLst>
        </xdr:cNvPr>
        <xdr:cNvSpPr txBox="1"/>
      </xdr:nvSpPr>
      <xdr:spPr>
        <a:xfrm>
          <a:off x="1648469" y="171842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155683</xdr:rowOff>
    </xdr:from>
    <xdr:ext cx="405111" cy="259045"/>
    <xdr:sp macro="" textlink="">
      <xdr:nvSpPr>
        <xdr:cNvPr id="419" name="n_4aveValue【保健所】&#10;有形固定資産減価償却率">
          <a:extLst>
            <a:ext uri="{FF2B5EF4-FFF2-40B4-BE49-F238E27FC236}">
              <a16:creationId xmlns:a16="http://schemas.microsoft.com/office/drawing/2014/main" id="{7CEA04B3-5D4D-4EEE-A956-E1183C6A9FA7}"/>
            </a:ext>
          </a:extLst>
        </xdr:cNvPr>
        <xdr:cNvSpPr txBox="1"/>
      </xdr:nvSpPr>
      <xdr:spPr>
        <a:xfrm>
          <a:off x="848369" y="171609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97807</xdr:rowOff>
    </xdr:from>
    <xdr:ext cx="405111" cy="259045"/>
    <xdr:sp macro="" textlink="">
      <xdr:nvSpPr>
        <xdr:cNvPr id="420" name="n_1mainValue【保健所】&#10;有形固定資産減価償却率">
          <a:extLst>
            <a:ext uri="{FF2B5EF4-FFF2-40B4-BE49-F238E27FC236}">
              <a16:creationId xmlns:a16="http://schemas.microsoft.com/office/drawing/2014/main" id="{E13B205D-2B92-4C25-B39B-AA54BACCE070}"/>
            </a:ext>
          </a:extLst>
        </xdr:cNvPr>
        <xdr:cNvSpPr txBox="1"/>
      </xdr:nvSpPr>
      <xdr:spPr>
        <a:xfrm>
          <a:off x="3239144" y="16614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60251</xdr:rowOff>
    </xdr:from>
    <xdr:ext cx="405111" cy="259045"/>
    <xdr:sp macro="" textlink="">
      <xdr:nvSpPr>
        <xdr:cNvPr id="421" name="n_2mainValue【保健所】&#10;有形固定資産減価償却率">
          <a:extLst>
            <a:ext uri="{FF2B5EF4-FFF2-40B4-BE49-F238E27FC236}">
              <a16:creationId xmlns:a16="http://schemas.microsoft.com/office/drawing/2014/main" id="{697208EC-FBA7-4A68-8E19-16FD1AECB6C3}"/>
            </a:ext>
          </a:extLst>
        </xdr:cNvPr>
        <xdr:cNvSpPr txBox="1"/>
      </xdr:nvSpPr>
      <xdr:spPr>
        <a:xfrm>
          <a:off x="2439044" y="165766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89643</xdr:rowOff>
    </xdr:from>
    <xdr:ext cx="405111" cy="259045"/>
    <xdr:sp macro="" textlink="">
      <xdr:nvSpPr>
        <xdr:cNvPr id="422" name="n_3mainValue【保健所】&#10;有形固定資産減価償却率">
          <a:extLst>
            <a:ext uri="{FF2B5EF4-FFF2-40B4-BE49-F238E27FC236}">
              <a16:creationId xmlns:a16="http://schemas.microsoft.com/office/drawing/2014/main" id="{6EC2C7C3-6453-465F-A0D3-EC94C96C3171}"/>
            </a:ext>
          </a:extLst>
        </xdr:cNvPr>
        <xdr:cNvSpPr txBox="1"/>
      </xdr:nvSpPr>
      <xdr:spPr>
        <a:xfrm>
          <a:off x="1648469" y="166028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163121</xdr:rowOff>
    </xdr:from>
    <xdr:ext cx="405111" cy="259045"/>
    <xdr:sp macro="" textlink="">
      <xdr:nvSpPr>
        <xdr:cNvPr id="423" name="n_4mainValue【保健所】&#10;有形固定資産減価償却率">
          <a:extLst>
            <a:ext uri="{FF2B5EF4-FFF2-40B4-BE49-F238E27FC236}">
              <a16:creationId xmlns:a16="http://schemas.microsoft.com/office/drawing/2014/main" id="{8BD406F8-670D-41F0-8256-1841F1A92CDA}"/>
            </a:ext>
          </a:extLst>
        </xdr:cNvPr>
        <xdr:cNvSpPr txBox="1"/>
      </xdr:nvSpPr>
      <xdr:spPr>
        <a:xfrm>
          <a:off x="848369" y="16676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E57F3C7C-73B0-4460-9869-F3734D7AC320}"/>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885D130F-D7A6-4A04-BE64-92C684031728}"/>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62B8020D-6BD5-44A7-825B-253C907B5F58}"/>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547F90FE-D3CF-4A1D-8D06-168426791B10}"/>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EC2EF916-CD47-4A44-B66B-3DEC006D2BCE}"/>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224903DE-0D95-441C-AF6B-3CA8B3D055A2}"/>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2DC2A693-39AB-4D60-B98F-92DF3D34FCCB}"/>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591C7BA9-5AE2-4072-815C-15EC4E2D4CBE}"/>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2" name="直線コネクタ 431">
          <a:extLst>
            <a:ext uri="{FF2B5EF4-FFF2-40B4-BE49-F238E27FC236}">
              <a16:creationId xmlns:a16="http://schemas.microsoft.com/office/drawing/2014/main" id="{F6E63A1C-737B-4C45-BB4E-3BE6FE1EB443}"/>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3" name="テキスト ボックス 432">
          <a:extLst>
            <a:ext uri="{FF2B5EF4-FFF2-40B4-BE49-F238E27FC236}">
              <a16:creationId xmlns:a16="http://schemas.microsoft.com/office/drawing/2014/main" id="{D54E0088-D273-497F-8B48-8F02DD33DDC4}"/>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4" name="直線コネクタ 433">
          <a:extLst>
            <a:ext uri="{FF2B5EF4-FFF2-40B4-BE49-F238E27FC236}">
              <a16:creationId xmlns:a16="http://schemas.microsoft.com/office/drawing/2014/main" id="{253260A7-7110-4993-A8C7-7521AA0440BD}"/>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5" name="テキスト ボックス 434">
          <a:extLst>
            <a:ext uri="{FF2B5EF4-FFF2-40B4-BE49-F238E27FC236}">
              <a16:creationId xmlns:a16="http://schemas.microsoft.com/office/drawing/2014/main" id="{70182C54-0C65-46AF-B943-BA8FFA24F620}"/>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6" name="直線コネクタ 435">
          <a:extLst>
            <a:ext uri="{FF2B5EF4-FFF2-40B4-BE49-F238E27FC236}">
              <a16:creationId xmlns:a16="http://schemas.microsoft.com/office/drawing/2014/main" id="{F9BE402E-20F3-4581-B902-BB369DBD0076}"/>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7" name="テキスト ボックス 436">
          <a:extLst>
            <a:ext uri="{FF2B5EF4-FFF2-40B4-BE49-F238E27FC236}">
              <a16:creationId xmlns:a16="http://schemas.microsoft.com/office/drawing/2014/main" id="{6CF666A2-B314-4674-812D-66E0676BD1B4}"/>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8" name="直線コネクタ 437">
          <a:extLst>
            <a:ext uri="{FF2B5EF4-FFF2-40B4-BE49-F238E27FC236}">
              <a16:creationId xmlns:a16="http://schemas.microsoft.com/office/drawing/2014/main" id="{7719791E-E5A7-40B7-95DB-38A10E074E87}"/>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9" name="テキスト ボックス 438">
          <a:extLst>
            <a:ext uri="{FF2B5EF4-FFF2-40B4-BE49-F238E27FC236}">
              <a16:creationId xmlns:a16="http://schemas.microsoft.com/office/drawing/2014/main" id="{D520627E-5FD1-4BE0-9C88-D1E84AEB2CEC}"/>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0" name="直線コネクタ 439">
          <a:extLst>
            <a:ext uri="{FF2B5EF4-FFF2-40B4-BE49-F238E27FC236}">
              <a16:creationId xmlns:a16="http://schemas.microsoft.com/office/drawing/2014/main" id="{2187CE51-0A76-4B8D-A589-1F25480C2B14}"/>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1" name="テキスト ボックス 440">
          <a:extLst>
            <a:ext uri="{FF2B5EF4-FFF2-40B4-BE49-F238E27FC236}">
              <a16:creationId xmlns:a16="http://schemas.microsoft.com/office/drawing/2014/main" id="{AEF899DE-7492-4E33-B168-E70419B83DCB}"/>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37129262-EC5C-44A4-8409-6101EB628945}"/>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3" name="テキスト ボックス 442">
          <a:extLst>
            <a:ext uri="{FF2B5EF4-FFF2-40B4-BE49-F238E27FC236}">
              <a16:creationId xmlns:a16="http://schemas.microsoft.com/office/drawing/2014/main" id="{A278DFCD-B7E2-4B0D-8A96-F0FD318596D8}"/>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保健所】&#10;一人当たり面積グラフ枠">
          <a:extLst>
            <a:ext uri="{FF2B5EF4-FFF2-40B4-BE49-F238E27FC236}">
              <a16:creationId xmlns:a16="http://schemas.microsoft.com/office/drawing/2014/main" id="{4B37FBED-C54E-4431-885D-7FE8968FE3D7}"/>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5" name="直線コネクタ 444">
          <a:extLst>
            <a:ext uri="{FF2B5EF4-FFF2-40B4-BE49-F238E27FC236}">
              <a16:creationId xmlns:a16="http://schemas.microsoft.com/office/drawing/2014/main" id="{EF5CC44C-960E-45C4-BEAA-790CBF6EC78E}"/>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6" name="【保健所】&#10;一人当たり面積最小値テキスト">
          <a:extLst>
            <a:ext uri="{FF2B5EF4-FFF2-40B4-BE49-F238E27FC236}">
              <a16:creationId xmlns:a16="http://schemas.microsoft.com/office/drawing/2014/main" id="{8D9EE0A3-CE1D-4335-B6DB-4CFB16505E4E}"/>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7" name="直線コネクタ 446">
          <a:extLst>
            <a:ext uri="{FF2B5EF4-FFF2-40B4-BE49-F238E27FC236}">
              <a16:creationId xmlns:a16="http://schemas.microsoft.com/office/drawing/2014/main" id="{1BA1A518-A91F-423E-A635-54055A22FB20}"/>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8" name="【保健所】&#10;一人当たり面積最大値テキスト">
          <a:extLst>
            <a:ext uri="{FF2B5EF4-FFF2-40B4-BE49-F238E27FC236}">
              <a16:creationId xmlns:a16="http://schemas.microsoft.com/office/drawing/2014/main" id="{3B8865E6-758C-4DA9-A617-4C69B6BB9565}"/>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9" name="直線コネクタ 448">
          <a:extLst>
            <a:ext uri="{FF2B5EF4-FFF2-40B4-BE49-F238E27FC236}">
              <a16:creationId xmlns:a16="http://schemas.microsoft.com/office/drawing/2014/main" id="{FFE5FDDE-76DE-4BFF-A341-59DF0D61748F}"/>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105427</xdr:rowOff>
    </xdr:from>
    <xdr:ext cx="469744" cy="259045"/>
    <xdr:sp macro="" textlink="">
      <xdr:nvSpPr>
        <xdr:cNvPr id="450" name="【保健所】&#10;一人当たり面積平均値テキスト">
          <a:extLst>
            <a:ext uri="{FF2B5EF4-FFF2-40B4-BE49-F238E27FC236}">
              <a16:creationId xmlns:a16="http://schemas.microsoft.com/office/drawing/2014/main" id="{31419C6F-9A79-4925-BBEC-EBC01E0620CB}"/>
            </a:ext>
          </a:extLst>
        </xdr:cNvPr>
        <xdr:cNvSpPr txBox="1"/>
      </xdr:nvSpPr>
      <xdr:spPr>
        <a:xfrm>
          <a:off x="9477375" y="16942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51" name="フローチャート: 判断 450">
          <a:extLst>
            <a:ext uri="{FF2B5EF4-FFF2-40B4-BE49-F238E27FC236}">
              <a16:creationId xmlns:a16="http://schemas.microsoft.com/office/drawing/2014/main" id="{AAD0A9CE-44F6-42D5-BD49-8C86975DEDC6}"/>
            </a:ext>
          </a:extLst>
        </xdr:cNvPr>
        <xdr:cNvSpPr/>
      </xdr:nvSpPr>
      <xdr:spPr>
        <a:xfrm>
          <a:off x="9401175" y="17087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158750</xdr:rowOff>
    </xdr:from>
    <xdr:to>
      <xdr:col>50</xdr:col>
      <xdr:colOff>165100</xdr:colOff>
      <xdr:row>106</xdr:row>
      <xdr:rowOff>88900</xdr:rowOff>
    </xdr:to>
    <xdr:sp macro="" textlink="">
      <xdr:nvSpPr>
        <xdr:cNvPr id="452" name="フローチャート: 判断 451">
          <a:extLst>
            <a:ext uri="{FF2B5EF4-FFF2-40B4-BE49-F238E27FC236}">
              <a16:creationId xmlns:a16="http://schemas.microsoft.com/office/drawing/2014/main" id="{1A9CB3E5-C240-46C6-AE6B-9179E0A8DCDE}"/>
            </a:ext>
          </a:extLst>
        </xdr:cNvPr>
        <xdr:cNvSpPr/>
      </xdr:nvSpPr>
      <xdr:spPr>
        <a:xfrm>
          <a:off x="86391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53" name="フローチャート: 判断 452">
          <a:extLst>
            <a:ext uri="{FF2B5EF4-FFF2-40B4-BE49-F238E27FC236}">
              <a16:creationId xmlns:a16="http://schemas.microsoft.com/office/drawing/2014/main" id="{55516FE6-3F94-43F1-AB6E-2D9C0456E2E2}"/>
            </a:ext>
          </a:extLst>
        </xdr:cNvPr>
        <xdr:cNvSpPr/>
      </xdr:nvSpPr>
      <xdr:spPr>
        <a:xfrm>
          <a:off x="78390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158750</xdr:rowOff>
    </xdr:from>
    <xdr:to>
      <xdr:col>41</xdr:col>
      <xdr:colOff>101600</xdr:colOff>
      <xdr:row>106</xdr:row>
      <xdr:rowOff>88900</xdr:rowOff>
    </xdr:to>
    <xdr:sp macro="" textlink="">
      <xdr:nvSpPr>
        <xdr:cNvPr id="454" name="フローチャート: 判断 453">
          <a:extLst>
            <a:ext uri="{FF2B5EF4-FFF2-40B4-BE49-F238E27FC236}">
              <a16:creationId xmlns:a16="http://schemas.microsoft.com/office/drawing/2014/main" id="{DB6C6E47-4454-47C1-A560-D09DD51BE9A5}"/>
            </a:ext>
          </a:extLst>
        </xdr:cNvPr>
        <xdr:cNvSpPr/>
      </xdr:nvSpPr>
      <xdr:spPr>
        <a:xfrm>
          <a:off x="7029450"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158750</xdr:rowOff>
    </xdr:from>
    <xdr:to>
      <xdr:col>36</xdr:col>
      <xdr:colOff>165100</xdr:colOff>
      <xdr:row>106</xdr:row>
      <xdr:rowOff>88900</xdr:rowOff>
    </xdr:to>
    <xdr:sp macro="" textlink="">
      <xdr:nvSpPr>
        <xdr:cNvPr id="455" name="フローチャート: 判断 454">
          <a:extLst>
            <a:ext uri="{FF2B5EF4-FFF2-40B4-BE49-F238E27FC236}">
              <a16:creationId xmlns:a16="http://schemas.microsoft.com/office/drawing/2014/main" id="{21814431-0E79-40CC-9245-21A767011E34}"/>
            </a:ext>
          </a:extLst>
        </xdr:cNvPr>
        <xdr:cNvSpPr/>
      </xdr:nvSpPr>
      <xdr:spPr>
        <a:xfrm>
          <a:off x="62388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B82409AA-AB68-4B17-9433-F76CCC437F9F}"/>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631CEA21-D580-40EA-A30B-66EF6D731A81}"/>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3BD8F769-B7D3-407E-B762-CAE655A854AC}"/>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BD7E7B2E-3400-4536-8D5B-18D158BD97F8}"/>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825FE24C-50E0-4ECA-A9DF-E825FBCCC2C8}"/>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61" name="楕円 460">
          <a:extLst>
            <a:ext uri="{FF2B5EF4-FFF2-40B4-BE49-F238E27FC236}">
              <a16:creationId xmlns:a16="http://schemas.microsoft.com/office/drawing/2014/main" id="{113F64D0-8322-42D8-8C94-F74E3FF7683D}"/>
            </a:ext>
          </a:extLst>
        </xdr:cNvPr>
        <xdr:cNvSpPr/>
      </xdr:nvSpPr>
      <xdr:spPr>
        <a:xfrm>
          <a:off x="9401175" y="170878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60977</xdr:rowOff>
    </xdr:from>
    <xdr:ext cx="469744" cy="259045"/>
    <xdr:sp macro="" textlink="">
      <xdr:nvSpPr>
        <xdr:cNvPr id="462" name="【保健所】&#10;一人当たり面積該当値テキスト">
          <a:extLst>
            <a:ext uri="{FF2B5EF4-FFF2-40B4-BE49-F238E27FC236}">
              <a16:creationId xmlns:a16="http://schemas.microsoft.com/office/drawing/2014/main" id="{510F22A0-6A6A-4878-9B4E-FAA917DB6B00}"/>
            </a:ext>
          </a:extLst>
        </xdr:cNvPr>
        <xdr:cNvSpPr txBox="1"/>
      </xdr:nvSpPr>
      <xdr:spPr>
        <a:xfrm>
          <a:off x="9477375" y="17066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82550</xdr:rowOff>
    </xdr:from>
    <xdr:to>
      <xdr:col>50</xdr:col>
      <xdr:colOff>165100</xdr:colOff>
      <xdr:row>106</xdr:row>
      <xdr:rowOff>12700</xdr:rowOff>
    </xdr:to>
    <xdr:sp macro="" textlink="">
      <xdr:nvSpPr>
        <xdr:cNvPr id="463" name="楕円 462">
          <a:extLst>
            <a:ext uri="{FF2B5EF4-FFF2-40B4-BE49-F238E27FC236}">
              <a16:creationId xmlns:a16="http://schemas.microsoft.com/office/drawing/2014/main" id="{EFAA3EAE-AA8D-4BBC-AB0C-6FC194387903}"/>
            </a:ext>
          </a:extLst>
        </xdr:cNvPr>
        <xdr:cNvSpPr/>
      </xdr:nvSpPr>
      <xdr:spPr>
        <a:xfrm>
          <a:off x="8639175" y="170878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105</xdr:row>
      <xdr:rowOff>133350</xdr:rowOff>
    </xdr:from>
    <xdr:to>
      <xdr:col>55</xdr:col>
      <xdr:colOff>0</xdr:colOff>
      <xdr:row>105</xdr:row>
      <xdr:rowOff>133350</xdr:rowOff>
    </xdr:to>
    <xdr:cxnSp macro="">
      <xdr:nvCxnSpPr>
        <xdr:cNvPr id="464" name="直線コネクタ 463">
          <a:extLst>
            <a:ext uri="{FF2B5EF4-FFF2-40B4-BE49-F238E27FC236}">
              <a16:creationId xmlns:a16="http://schemas.microsoft.com/office/drawing/2014/main" id="{ED256DC6-F0A7-4EBF-A1AB-3D83BF96AD31}"/>
            </a:ext>
          </a:extLst>
        </xdr:cNvPr>
        <xdr:cNvCxnSpPr/>
      </xdr:nvCxnSpPr>
      <xdr:spPr>
        <a:xfrm>
          <a:off x="8686800" y="171354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82550</xdr:rowOff>
    </xdr:from>
    <xdr:to>
      <xdr:col>46</xdr:col>
      <xdr:colOff>38100</xdr:colOff>
      <xdr:row>106</xdr:row>
      <xdr:rowOff>12700</xdr:rowOff>
    </xdr:to>
    <xdr:sp macro="" textlink="">
      <xdr:nvSpPr>
        <xdr:cNvPr id="465" name="楕円 464">
          <a:extLst>
            <a:ext uri="{FF2B5EF4-FFF2-40B4-BE49-F238E27FC236}">
              <a16:creationId xmlns:a16="http://schemas.microsoft.com/office/drawing/2014/main" id="{B83C9B78-0B60-4A38-9BC6-22FBCD7596BE}"/>
            </a:ext>
          </a:extLst>
        </xdr:cNvPr>
        <xdr:cNvSpPr/>
      </xdr:nvSpPr>
      <xdr:spPr>
        <a:xfrm>
          <a:off x="7839075" y="170878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105</xdr:row>
      <xdr:rowOff>133350</xdr:rowOff>
    </xdr:from>
    <xdr:to>
      <xdr:col>50</xdr:col>
      <xdr:colOff>114300</xdr:colOff>
      <xdr:row>105</xdr:row>
      <xdr:rowOff>133350</xdr:rowOff>
    </xdr:to>
    <xdr:cxnSp macro="">
      <xdr:nvCxnSpPr>
        <xdr:cNvPr id="466" name="直線コネクタ 465">
          <a:extLst>
            <a:ext uri="{FF2B5EF4-FFF2-40B4-BE49-F238E27FC236}">
              <a16:creationId xmlns:a16="http://schemas.microsoft.com/office/drawing/2014/main" id="{9167DA44-AFE0-490D-9CF7-BA4F08097D54}"/>
            </a:ext>
          </a:extLst>
        </xdr:cNvPr>
        <xdr:cNvCxnSpPr/>
      </xdr:nvCxnSpPr>
      <xdr:spPr>
        <a:xfrm>
          <a:off x="7886700" y="171354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6350</xdr:rowOff>
    </xdr:from>
    <xdr:to>
      <xdr:col>41</xdr:col>
      <xdr:colOff>101600</xdr:colOff>
      <xdr:row>105</xdr:row>
      <xdr:rowOff>107950</xdr:rowOff>
    </xdr:to>
    <xdr:sp macro="" textlink="">
      <xdr:nvSpPr>
        <xdr:cNvPr id="467" name="楕円 466">
          <a:extLst>
            <a:ext uri="{FF2B5EF4-FFF2-40B4-BE49-F238E27FC236}">
              <a16:creationId xmlns:a16="http://schemas.microsoft.com/office/drawing/2014/main" id="{F8F029D6-204A-45EB-B4DD-2AD8BB855237}"/>
            </a:ext>
          </a:extLst>
        </xdr:cNvPr>
        <xdr:cNvSpPr/>
      </xdr:nvSpPr>
      <xdr:spPr>
        <a:xfrm>
          <a:off x="7029450" y="170116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105</xdr:row>
      <xdr:rowOff>57150</xdr:rowOff>
    </xdr:from>
    <xdr:to>
      <xdr:col>45</xdr:col>
      <xdr:colOff>177800</xdr:colOff>
      <xdr:row>105</xdr:row>
      <xdr:rowOff>133350</xdr:rowOff>
    </xdr:to>
    <xdr:cxnSp macro="">
      <xdr:nvCxnSpPr>
        <xdr:cNvPr id="468" name="直線コネクタ 467">
          <a:extLst>
            <a:ext uri="{FF2B5EF4-FFF2-40B4-BE49-F238E27FC236}">
              <a16:creationId xmlns:a16="http://schemas.microsoft.com/office/drawing/2014/main" id="{4974EDF9-2AEB-4630-B10C-E6C1304F02B9}"/>
            </a:ext>
          </a:extLst>
        </xdr:cNvPr>
        <xdr:cNvCxnSpPr/>
      </xdr:nvCxnSpPr>
      <xdr:spPr>
        <a:xfrm>
          <a:off x="7077075" y="17059275"/>
          <a:ext cx="80962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105</xdr:row>
      <xdr:rowOff>6350</xdr:rowOff>
    </xdr:from>
    <xdr:to>
      <xdr:col>36</xdr:col>
      <xdr:colOff>165100</xdr:colOff>
      <xdr:row>105</xdr:row>
      <xdr:rowOff>107950</xdr:rowOff>
    </xdr:to>
    <xdr:sp macro="" textlink="">
      <xdr:nvSpPr>
        <xdr:cNvPr id="469" name="楕円 468">
          <a:extLst>
            <a:ext uri="{FF2B5EF4-FFF2-40B4-BE49-F238E27FC236}">
              <a16:creationId xmlns:a16="http://schemas.microsoft.com/office/drawing/2014/main" id="{5D22CA66-7CEF-4859-9110-2900D74C2447}"/>
            </a:ext>
          </a:extLst>
        </xdr:cNvPr>
        <xdr:cNvSpPr/>
      </xdr:nvSpPr>
      <xdr:spPr>
        <a:xfrm>
          <a:off x="6238875" y="170116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105</xdr:row>
      <xdr:rowOff>57150</xdr:rowOff>
    </xdr:from>
    <xdr:to>
      <xdr:col>41</xdr:col>
      <xdr:colOff>50800</xdr:colOff>
      <xdr:row>105</xdr:row>
      <xdr:rowOff>57150</xdr:rowOff>
    </xdr:to>
    <xdr:cxnSp macro="">
      <xdr:nvCxnSpPr>
        <xdr:cNvPr id="470" name="直線コネクタ 469">
          <a:extLst>
            <a:ext uri="{FF2B5EF4-FFF2-40B4-BE49-F238E27FC236}">
              <a16:creationId xmlns:a16="http://schemas.microsoft.com/office/drawing/2014/main" id="{A9983EF5-89B6-441F-A7B0-78DFCF542EAD}"/>
            </a:ext>
          </a:extLst>
        </xdr:cNvPr>
        <xdr:cNvCxnSpPr/>
      </xdr:nvCxnSpPr>
      <xdr:spPr>
        <a:xfrm>
          <a:off x="6286500" y="170592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106</xdr:row>
      <xdr:rowOff>80027</xdr:rowOff>
    </xdr:from>
    <xdr:ext cx="469744" cy="259045"/>
    <xdr:sp macro="" textlink="">
      <xdr:nvSpPr>
        <xdr:cNvPr id="471" name="n_1aveValue【保健所】&#10;一人当たり面積">
          <a:extLst>
            <a:ext uri="{FF2B5EF4-FFF2-40B4-BE49-F238E27FC236}">
              <a16:creationId xmlns:a16="http://schemas.microsoft.com/office/drawing/2014/main" id="{D5525C31-373A-49A5-9E7F-DE8C1D199788}"/>
            </a:ext>
          </a:extLst>
        </xdr:cNvPr>
        <xdr:cNvSpPr txBox="1"/>
      </xdr:nvSpPr>
      <xdr:spPr>
        <a:xfrm>
          <a:off x="8458277"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80027</xdr:rowOff>
    </xdr:from>
    <xdr:ext cx="469744" cy="259045"/>
    <xdr:sp macro="" textlink="">
      <xdr:nvSpPr>
        <xdr:cNvPr id="472" name="n_2aveValue【保健所】&#10;一人当たり面積">
          <a:extLst>
            <a:ext uri="{FF2B5EF4-FFF2-40B4-BE49-F238E27FC236}">
              <a16:creationId xmlns:a16="http://schemas.microsoft.com/office/drawing/2014/main" id="{8AACDA5D-68EA-49FD-A3DB-E946AA80D307}"/>
            </a:ext>
          </a:extLst>
        </xdr:cNvPr>
        <xdr:cNvSpPr txBox="1"/>
      </xdr:nvSpPr>
      <xdr:spPr>
        <a:xfrm>
          <a:off x="7677227"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80027</xdr:rowOff>
    </xdr:from>
    <xdr:ext cx="469744" cy="259045"/>
    <xdr:sp macro="" textlink="">
      <xdr:nvSpPr>
        <xdr:cNvPr id="473" name="n_3aveValue【保健所】&#10;一人当たり面積">
          <a:extLst>
            <a:ext uri="{FF2B5EF4-FFF2-40B4-BE49-F238E27FC236}">
              <a16:creationId xmlns:a16="http://schemas.microsoft.com/office/drawing/2014/main" id="{7743D1DF-F162-40E2-A9E4-361CAF7000E4}"/>
            </a:ext>
          </a:extLst>
        </xdr:cNvPr>
        <xdr:cNvSpPr txBox="1"/>
      </xdr:nvSpPr>
      <xdr:spPr>
        <a:xfrm>
          <a:off x="6867602"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106</xdr:row>
      <xdr:rowOff>80027</xdr:rowOff>
    </xdr:from>
    <xdr:ext cx="469744" cy="259045"/>
    <xdr:sp macro="" textlink="">
      <xdr:nvSpPr>
        <xdr:cNvPr id="474" name="n_4aveValue【保健所】&#10;一人当たり面積">
          <a:extLst>
            <a:ext uri="{FF2B5EF4-FFF2-40B4-BE49-F238E27FC236}">
              <a16:creationId xmlns:a16="http://schemas.microsoft.com/office/drawing/2014/main" id="{BA50FC96-0001-4D31-999E-B39FFD104A93}"/>
            </a:ext>
          </a:extLst>
        </xdr:cNvPr>
        <xdr:cNvSpPr txBox="1"/>
      </xdr:nvSpPr>
      <xdr:spPr>
        <a:xfrm>
          <a:off x="6067502"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104</xdr:row>
      <xdr:rowOff>29227</xdr:rowOff>
    </xdr:from>
    <xdr:ext cx="469744" cy="259045"/>
    <xdr:sp macro="" textlink="">
      <xdr:nvSpPr>
        <xdr:cNvPr id="475" name="n_1mainValue【保健所】&#10;一人当たり面積">
          <a:extLst>
            <a:ext uri="{FF2B5EF4-FFF2-40B4-BE49-F238E27FC236}">
              <a16:creationId xmlns:a16="http://schemas.microsoft.com/office/drawing/2014/main" id="{E74F9110-1986-40AF-8147-FD0A69B67A83}"/>
            </a:ext>
          </a:extLst>
        </xdr:cNvPr>
        <xdr:cNvSpPr txBox="1"/>
      </xdr:nvSpPr>
      <xdr:spPr>
        <a:xfrm>
          <a:off x="845827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29227</xdr:rowOff>
    </xdr:from>
    <xdr:ext cx="469744" cy="259045"/>
    <xdr:sp macro="" textlink="">
      <xdr:nvSpPr>
        <xdr:cNvPr id="476" name="n_2mainValue【保健所】&#10;一人当たり面積">
          <a:extLst>
            <a:ext uri="{FF2B5EF4-FFF2-40B4-BE49-F238E27FC236}">
              <a16:creationId xmlns:a16="http://schemas.microsoft.com/office/drawing/2014/main" id="{8F122B89-BF10-4273-B22C-3404B6219873}"/>
            </a:ext>
          </a:extLst>
        </xdr:cNvPr>
        <xdr:cNvSpPr txBox="1"/>
      </xdr:nvSpPr>
      <xdr:spPr>
        <a:xfrm>
          <a:off x="767722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103</xdr:row>
      <xdr:rowOff>124477</xdr:rowOff>
    </xdr:from>
    <xdr:ext cx="469744" cy="259045"/>
    <xdr:sp macro="" textlink="">
      <xdr:nvSpPr>
        <xdr:cNvPr id="477" name="n_3mainValue【保健所】&#10;一人当たり面積">
          <a:extLst>
            <a:ext uri="{FF2B5EF4-FFF2-40B4-BE49-F238E27FC236}">
              <a16:creationId xmlns:a16="http://schemas.microsoft.com/office/drawing/2014/main" id="{D9DB28C7-63DA-41EE-95A2-07A4BB21063E}"/>
            </a:ext>
          </a:extLst>
        </xdr:cNvPr>
        <xdr:cNvSpPr txBox="1"/>
      </xdr:nvSpPr>
      <xdr:spPr>
        <a:xfrm>
          <a:off x="6867602" y="1679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103</xdr:row>
      <xdr:rowOff>124477</xdr:rowOff>
    </xdr:from>
    <xdr:ext cx="469744" cy="259045"/>
    <xdr:sp macro="" textlink="">
      <xdr:nvSpPr>
        <xdr:cNvPr id="478" name="n_4mainValue【保健所】&#10;一人当たり面積">
          <a:extLst>
            <a:ext uri="{FF2B5EF4-FFF2-40B4-BE49-F238E27FC236}">
              <a16:creationId xmlns:a16="http://schemas.microsoft.com/office/drawing/2014/main" id="{DBCD759B-4673-4160-B203-97C1B8468CCD}"/>
            </a:ext>
          </a:extLst>
        </xdr:cNvPr>
        <xdr:cNvSpPr txBox="1"/>
      </xdr:nvSpPr>
      <xdr:spPr>
        <a:xfrm>
          <a:off x="6067502" y="1679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B30611FA-BF3A-42C7-B6FB-8858ABACBD6A}"/>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E56B381B-F92C-45A2-8068-7C7FE926A5B5}"/>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1AF7FFD9-B7BB-44EF-966D-98D954FA9C3A}"/>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804599F9-279D-4FA1-A7DA-A4C210425EDE}"/>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34AD0D0F-7796-4633-A3DE-43EB80806F71}"/>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A40A50DE-6676-4F40-A908-0474E15901BF}"/>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475C8553-C07B-4A66-AC92-23635B576FCC}"/>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7A6646B3-B2D5-41FD-8CAB-34C76DF99192}"/>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7" name="テキスト ボックス 486">
          <a:extLst>
            <a:ext uri="{FF2B5EF4-FFF2-40B4-BE49-F238E27FC236}">
              <a16:creationId xmlns:a16="http://schemas.microsoft.com/office/drawing/2014/main" id="{D4C5FF90-B35A-46E4-8A13-74A0AFB6F1EB}"/>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8" name="直線コネクタ 487">
          <a:extLst>
            <a:ext uri="{FF2B5EF4-FFF2-40B4-BE49-F238E27FC236}">
              <a16:creationId xmlns:a16="http://schemas.microsoft.com/office/drawing/2014/main" id="{A6D1E0ED-65BF-4991-B65F-22D7C0AF4D9E}"/>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121755</xdr:rowOff>
    </xdr:from>
    <xdr:ext cx="403059" cy="259045"/>
    <xdr:sp macro="" textlink="">
      <xdr:nvSpPr>
        <xdr:cNvPr id="489" name="テキスト ボックス 488">
          <a:extLst>
            <a:ext uri="{FF2B5EF4-FFF2-40B4-BE49-F238E27FC236}">
              <a16:creationId xmlns:a16="http://schemas.microsoft.com/office/drawing/2014/main" id="{DE0185E7-CDC6-4296-A7DF-08B703A0AD60}"/>
            </a:ext>
          </a:extLst>
        </xdr:cNvPr>
        <xdr:cNvSpPr txBox="1"/>
      </xdr:nvSpPr>
      <xdr:spPr>
        <a:xfrm>
          <a:off x="10845966"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90" name="直線コネクタ 489">
          <a:extLst>
            <a:ext uri="{FF2B5EF4-FFF2-40B4-BE49-F238E27FC236}">
              <a16:creationId xmlns:a16="http://schemas.microsoft.com/office/drawing/2014/main" id="{52CC5129-5A41-4BF1-8668-583623DFF912}"/>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91" name="テキスト ボックス 490">
          <a:extLst>
            <a:ext uri="{FF2B5EF4-FFF2-40B4-BE49-F238E27FC236}">
              <a16:creationId xmlns:a16="http://schemas.microsoft.com/office/drawing/2014/main" id="{01309881-F28E-4807-ADD5-F47C06DDEDE4}"/>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2" name="直線コネクタ 491">
          <a:extLst>
            <a:ext uri="{FF2B5EF4-FFF2-40B4-BE49-F238E27FC236}">
              <a16:creationId xmlns:a16="http://schemas.microsoft.com/office/drawing/2014/main" id="{A956E0F2-B65B-4D0B-9CDA-42F8A5394423}"/>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3" name="テキスト ボックス 492">
          <a:extLst>
            <a:ext uri="{FF2B5EF4-FFF2-40B4-BE49-F238E27FC236}">
              <a16:creationId xmlns:a16="http://schemas.microsoft.com/office/drawing/2014/main" id="{F14B78FF-BBC8-462F-B39D-5358537DBED2}"/>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4" name="直線コネクタ 493">
          <a:extLst>
            <a:ext uri="{FF2B5EF4-FFF2-40B4-BE49-F238E27FC236}">
              <a16:creationId xmlns:a16="http://schemas.microsoft.com/office/drawing/2014/main" id="{14E562D3-3063-4925-9FA3-2702FAA8AF56}"/>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5" name="テキスト ボックス 494">
          <a:extLst>
            <a:ext uri="{FF2B5EF4-FFF2-40B4-BE49-F238E27FC236}">
              <a16:creationId xmlns:a16="http://schemas.microsoft.com/office/drawing/2014/main" id="{3DCD7CF9-E488-4CA3-8339-12AA914BA25C}"/>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6" name="直線コネクタ 495">
          <a:extLst>
            <a:ext uri="{FF2B5EF4-FFF2-40B4-BE49-F238E27FC236}">
              <a16:creationId xmlns:a16="http://schemas.microsoft.com/office/drawing/2014/main" id="{C58AA38F-2BAE-43BE-8143-792E151A36B8}"/>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7" name="テキスト ボックス 496">
          <a:extLst>
            <a:ext uri="{FF2B5EF4-FFF2-40B4-BE49-F238E27FC236}">
              <a16:creationId xmlns:a16="http://schemas.microsoft.com/office/drawing/2014/main" id="{C151C353-C19E-4583-A9D5-2882D212704B}"/>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8" name="直線コネクタ 497">
          <a:extLst>
            <a:ext uri="{FF2B5EF4-FFF2-40B4-BE49-F238E27FC236}">
              <a16:creationId xmlns:a16="http://schemas.microsoft.com/office/drawing/2014/main" id="{C91A723A-1026-461A-8569-1DC1FA23102F}"/>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31949</xdr:rowOff>
    </xdr:from>
    <xdr:ext cx="403059" cy="259045"/>
    <xdr:sp macro="" textlink="">
      <xdr:nvSpPr>
        <xdr:cNvPr id="499" name="テキスト ボックス 498">
          <a:extLst>
            <a:ext uri="{FF2B5EF4-FFF2-40B4-BE49-F238E27FC236}">
              <a16:creationId xmlns:a16="http://schemas.microsoft.com/office/drawing/2014/main" id="{87DD76EC-9FB8-4BBA-9CA4-29D8B9FE6113}"/>
            </a:ext>
          </a:extLst>
        </xdr:cNvPr>
        <xdr:cNvSpPr txBox="1"/>
      </xdr:nvSpPr>
      <xdr:spPr>
        <a:xfrm>
          <a:off x="10845966"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0" name="直線コネクタ 499">
          <a:extLst>
            <a:ext uri="{FF2B5EF4-FFF2-40B4-BE49-F238E27FC236}">
              <a16:creationId xmlns:a16="http://schemas.microsoft.com/office/drawing/2014/main" id="{C61BE0F9-2AC8-42AB-AA7B-90CDB5D2ECDE}"/>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1" name="テキスト ボックス 500">
          <a:extLst>
            <a:ext uri="{FF2B5EF4-FFF2-40B4-BE49-F238E27FC236}">
              <a16:creationId xmlns:a16="http://schemas.microsoft.com/office/drawing/2014/main" id="{45F359B1-6CFF-405D-A7DD-713000D0A829}"/>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2" name="【試験研究機関】&#10;有形固定資産減価償却率グラフ枠">
          <a:extLst>
            <a:ext uri="{FF2B5EF4-FFF2-40B4-BE49-F238E27FC236}">
              <a16:creationId xmlns:a16="http://schemas.microsoft.com/office/drawing/2014/main" id="{2F055C3D-E024-4823-B3CB-8C7DE5F2FE5B}"/>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2722</xdr:rowOff>
    </xdr:from>
    <xdr:to>
      <xdr:col>85</xdr:col>
      <xdr:colOff>126364</xdr:colOff>
      <xdr:row>40</xdr:row>
      <xdr:rowOff>141515</xdr:rowOff>
    </xdr:to>
    <xdr:cxnSp macro="">
      <xdr:nvCxnSpPr>
        <xdr:cNvPr id="503" name="直線コネクタ 502">
          <a:extLst>
            <a:ext uri="{FF2B5EF4-FFF2-40B4-BE49-F238E27FC236}">
              <a16:creationId xmlns:a16="http://schemas.microsoft.com/office/drawing/2014/main" id="{2A434179-40DA-499A-91B5-650C11E0FC33}"/>
            </a:ext>
          </a:extLst>
        </xdr:cNvPr>
        <xdr:cNvCxnSpPr/>
      </xdr:nvCxnSpPr>
      <xdr:spPr>
        <a:xfrm flipV="1">
          <a:off x="14695170" y="5346247"/>
          <a:ext cx="1269" cy="12754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145342</xdr:rowOff>
    </xdr:from>
    <xdr:ext cx="405111" cy="259045"/>
    <xdr:sp macro="" textlink="">
      <xdr:nvSpPr>
        <xdr:cNvPr id="504" name="【試験研究機関】&#10;有形固定資産減価償却率最小値テキスト">
          <a:extLst>
            <a:ext uri="{FF2B5EF4-FFF2-40B4-BE49-F238E27FC236}">
              <a16:creationId xmlns:a16="http://schemas.microsoft.com/office/drawing/2014/main" id="{FF043A70-32A3-4051-B316-E5A3D152658D}"/>
            </a:ext>
          </a:extLst>
        </xdr:cNvPr>
        <xdr:cNvSpPr txBox="1"/>
      </xdr:nvSpPr>
      <xdr:spPr>
        <a:xfrm>
          <a:off x="14744700" y="6619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141515</xdr:rowOff>
    </xdr:from>
    <xdr:to>
      <xdr:col>86</xdr:col>
      <xdr:colOff>25400</xdr:colOff>
      <xdr:row>40</xdr:row>
      <xdr:rowOff>141515</xdr:rowOff>
    </xdr:to>
    <xdr:cxnSp macro="">
      <xdr:nvCxnSpPr>
        <xdr:cNvPr id="505" name="直線コネクタ 504">
          <a:extLst>
            <a:ext uri="{FF2B5EF4-FFF2-40B4-BE49-F238E27FC236}">
              <a16:creationId xmlns:a16="http://schemas.microsoft.com/office/drawing/2014/main" id="{507C9D75-5453-48A2-8408-9C284A823AA5}"/>
            </a:ext>
          </a:extLst>
        </xdr:cNvPr>
        <xdr:cNvCxnSpPr/>
      </xdr:nvCxnSpPr>
      <xdr:spPr>
        <a:xfrm>
          <a:off x="14611350" y="66216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120849</xdr:rowOff>
    </xdr:from>
    <xdr:ext cx="405111" cy="259045"/>
    <xdr:sp macro="" textlink="">
      <xdr:nvSpPr>
        <xdr:cNvPr id="506" name="【試験研究機関】&#10;有形固定資産減価償却率最大値テキスト">
          <a:extLst>
            <a:ext uri="{FF2B5EF4-FFF2-40B4-BE49-F238E27FC236}">
              <a16:creationId xmlns:a16="http://schemas.microsoft.com/office/drawing/2014/main" id="{D4FF4FD2-9BB7-490F-82E5-FEE2223A0C65}"/>
            </a:ext>
          </a:extLst>
        </xdr:cNvPr>
        <xdr:cNvSpPr txBox="1"/>
      </xdr:nvSpPr>
      <xdr:spPr>
        <a:xfrm>
          <a:off x="14744700" y="51436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2722</xdr:rowOff>
    </xdr:from>
    <xdr:to>
      <xdr:col>86</xdr:col>
      <xdr:colOff>25400</xdr:colOff>
      <xdr:row>33</xdr:row>
      <xdr:rowOff>2722</xdr:rowOff>
    </xdr:to>
    <xdr:cxnSp macro="">
      <xdr:nvCxnSpPr>
        <xdr:cNvPr id="507" name="直線コネクタ 506">
          <a:extLst>
            <a:ext uri="{FF2B5EF4-FFF2-40B4-BE49-F238E27FC236}">
              <a16:creationId xmlns:a16="http://schemas.microsoft.com/office/drawing/2014/main" id="{6FEB07AE-3A90-4302-928D-3CFFA1BB4F0D}"/>
            </a:ext>
          </a:extLst>
        </xdr:cNvPr>
        <xdr:cNvCxnSpPr/>
      </xdr:nvCxnSpPr>
      <xdr:spPr>
        <a:xfrm>
          <a:off x="14611350" y="53462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77669</xdr:rowOff>
    </xdr:from>
    <xdr:ext cx="405111" cy="259045"/>
    <xdr:sp macro="" textlink="">
      <xdr:nvSpPr>
        <xdr:cNvPr id="508" name="【試験研究機関】&#10;有形固定資産減価償却率平均値テキスト">
          <a:extLst>
            <a:ext uri="{FF2B5EF4-FFF2-40B4-BE49-F238E27FC236}">
              <a16:creationId xmlns:a16="http://schemas.microsoft.com/office/drawing/2014/main" id="{B950F482-6090-4E9F-BC0B-E6D1A26DA2B6}"/>
            </a:ext>
          </a:extLst>
        </xdr:cNvPr>
        <xdr:cNvSpPr txBox="1"/>
      </xdr:nvSpPr>
      <xdr:spPr>
        <a:xfrm>
          <a:off x="14744700" y="606889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54791</xdr:rowOff>
    </xdr:from>
    <xdr:to>
      <xdr:col>85</xdr:col>
      <xdr:colOff>177800</xdr:colOff>
      <xdr:row>38</xdr:row>
      <xdr:rowOff>156391</xdr:rowOff>
    </xdr:to>
    <xdr:sp macro="" textlink="">
      <xdr:nvSpPr>
        <xdr:cNvPr id="509" name="フローチャート: 判断 508">
          <a:extLst>
            <a:ext uri="{FF2B5EF4-FFF2-40B4-BE49-F238E27FC236}">
              <a16:creationId xmlns:a16="http://schemas.microsoft.com/office/drawing/2014/main" id="{210381ED-5D1A-45A7-9C95-3FCB075A495D}"/>
            </a:ext>
          </a:extLst>
        </xdr:cNvPr>
        <xdr:cNvSpPr/>
      </xdr:nvSpPr>
      <xdr:spPr>
        <a:xfrm>
          <a:off x="14649450" y="620794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115207</xdr:rowOff>
    </xdr:from>
    <xdr:to>
      <xdr:col>81</xdr:col>
      <xdr:colOff>101600</xdr:colOff>
      <xdr:row>38</xdr:row>
      <xdr:rowOff>45357</xdr:rowOff>
    </xdr:to>
    <xdr:sp macro="" textlink="">
      <xdr:nvSpPr>
        <xdr:cNvPr id="510" name="フローチャート: 判断 509">
          <a:extLst>
            <a:ext uri="{FF2B5EF4-FFF2-40B4-BE49-F238E27FC236}">
              <a16:creationId xmlns:a16="http://schemas.microsoft.com/office/drawing/2014/main" id="{7DFA8125-A9F4-42D0-AA3D-2979D4765E7E}"/>
            </a:ext>
          </a:extLst>
        </xdr:cNvPr>
        <xdr:cNvSpPr/>
      </xdr:nvSpPr>
      <xdr:spPr>
        <a:xfrm>
          <a:off x="13887450" y="61064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128270</xdr:rowOff>
    </xdr:from>
    <xdr:to>
      <xdr:col>76</xdr:col>
      <xdr:colOff>165100</xdr:colOff>
      <xdr:row>38</xdr:row>
      <xdr:rowOff>58420</xdr:rowOff>
    </xdr:to>
    <xdr:sp macro="" textlink="">
      <xdr:nvSpPr>
        <xdr:cNvPr id="511" name="フローチャート: 判断 510">
          <a:extLst>
            <a:ext uri="{FF2B5EF4-FFF2-40B4-BE49-F238E27FC236}">
              <a16:creationId xmlns:a16="http://schemas.microsoft.com/office/drawing/2014/main" id="{679C419E-DAEA-4EE3-8470-07D9B6EAFF87}"/>
            </a:ext>
          </a:extLst>
        </xdr:cNvPr>
        <xdr:cNvSpPr/>
      </xdr:nvSpPr>
      <xdr:spPr>
        <a:xfrm>
          <a:off x="13096875" y="611632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115207</xdr:rowOff>
    </xdr:from>
    <xdr:to>
      <xdr:col>72</xdr:col>
      <xdr:colOff>38100</xdr:colOff>
      <xdr:row>38</xdr:row>
      <xdr:rowOff>45357</xdr:rowOff>
    </xdr:to>
    <xdr:sp macro="" textlink="">
      <xdr:nvSpPr>
        <xdr:cNvPr id="512" name="フローチャート: 判断 511">
          <a:extLst>
            <a:ext uri="{FF2B5EF4-FFF2-40B4-BE49-F238E27FC236}">
              <a16:creationId xmlns:a16="http://schemas.microsoft.com/office/drawing/2014/main" id="{69787E3A-1F3E-436D-A5E0-5735C3B10A43}"/>
            </a:ext>
          </a:extLst>
        </xdr:cNvPr>
        <xdr:cNvSpPr/>
      </xdr:nvSpPr>
      <xdr:spPr>
        <a:xfrm>
          <a:off x="12296775" y="610643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89081</xdr:rowOff>
    </xdr:from>
    <xdr:to>
      <xdr:col>67</xdr:col>
      <xdr:colOff>101600</xdr:colOff>
      <xdr:row>38</xdr:row>
      <xdr:rowOff>19231</xdr:rowOff>
    </xdr:to>
    <xdr:sp macro="" textlink="">
      <xdr:nvSpPr>
        <xdr:cNvPr id="513" name="フローチャート: 判断 512">
          <a:extLst>
            <a:ext uri="{FF2B5EF4-FFF2-40B4-BE49-F238E27FC236}">
              <a16:creationId xmlns:a16="http://schemas.microsoft.com/office/drawing/2014/main" id="{561B3729-6FFA-464F-96E6-41CD354A91DD}"/>
            </a:ext>
          </a:extLst>
        </xdr:cNvPr>
        <xdr:cNvSpPr/>
      </xdr:nvSpPr>
      <xdr:spPr>
        <a:xfrm>
          <a:off x="11487150" y="607713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42A8CEC9-736C-4425-AA4F-A2B649D35A38}"/>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05AECB53-30A4-40B5-B018-1E34720B902C}"/>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A87A3160-5CF5-483E-A25F-965DDA5E4FB1}"/>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24672074-0530-40C7-81AB-96F0167B97EF}"/>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8" name="テキスト ボックス 517">
          <a:extLst>
            <a:ext uri="{FF2B5EF4-FFF2-40B4-BE49-F238E27FC236}">
              <a16:creationId xmlns:a16="http://schemas.microsoft.com/office/drawing/2014/main" id="{94CA477F-A955-471B-8EB4-39E4118B6A7A}"/>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51526</xdr:rowOff>
    </xdr:from>
    <xdr:to>
      <xdr:col>85</xdr:col>
      <xdr:colOff>177800</xdr:colOff>
      <xdr:row>40</xdr:row>
      <xdr:rowOff>153126</xdr:rowOff>
    </xdr:to>
    <xdr:sp macro="" textlink="">
      <xdr:nvSpPr>
        <xdr:cNvPr id="519" name="楕円 518">
          <a:extLst>
            <a:ext uri="{FF2B5EF4-FFF2-40B4-BE49-F238E27FC236}">
              <a16:creationId xmlns:a16="http://schemas.microsoft.com/office/drawing/2014/main" id="{E3E4F32A-51EF-49BC-BCD7-A8AE93F0276A}"/>
            </a:ext>
          </a:extLst>
        </xdr:cNvPr>
        <xdr:cNvSpPr/>
      </xdr:nvSpPr>
      <xdr:spPr>
        <a:xfrm>
          <a:off x="14649450" y="652535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39</xdr:row>
      <xdr:rowOff>137903</xdr:rowOff>
    </xdr:from>
    <xdr:ext cx="405111" cy="259045"/>
    <xdr:sp macro="" textlink="">
      <xdr:nvSpPr>
        <xdr:cNvPr id="520" name="【試験研究機関】&#10;有形固定資産減価償却率該当値テキスト">
          <a:extLst>
            <a:ext uri="{FF2B5EF4-FFF2-40B4-BE49-F238E27FC236}">
              <a16:creationId xmlns:a16="http://schemas.microsoft.com/office/drawing/2014/main" id="{B656C2B2-9302-4389-84DD-F6321CA83D63}"/>
            </a:ext>
          </a:extLst>
        </xdr:cNvPr>
        <xdr:cNvSpPr txBox="1"/>
      </xdr:nvSpPr>
      <xdr:spPr>
        <a:xfrm>
          <a:off x="14744700" y="6456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40</xdr:row>
      <xdr:rowOff>142966</xdr:rowOff>
    </xdr:from>
    <xdr:to>
      <xdr:col>81</xdr:col>
      <xdr:colOff>101600</xdr:colOff>
      <xdr:row>41</xdr:row>
      <xdr:rowOff>73116</xdr:rowOff>
    </xdr:to>
    <xdr:sp macro="" textlink="">
      <xdr:nvSpPr>
        <xdr:cNvPr id="521" name="楕円 520">
          <a:extLst>
            <a:ext uri="{FF2B5EF4-FFF2-40B4-BE49-F238E27FC236}">
              <a16:creationId xmlns:a16="http://schemas.microsoft.com/office/drawing/2014/main" id="{87C11156-3B2B-465C-AB91-5040A6293F9C}"/>
            </a:ext>
          </a:extLst>
        </xdr:cNvPr>
        <xdr:cNvSpPr/>
      </xdr:nvSpPr>
      <xdr:spPr>
        <a:xfrm>
          <a:off x="13887450" y="661679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40</xdr:row>
      <xdr:rowOff>102326</xdr:rowOff>
    </xdr:from>
    <xdr:to>
      <xdr:col>85</xdr:col>
      <xdr:colOff>127000</xdr:colOff>
      <xdr:row>41</xdr:row>
      <xdr:rowOff>22316</xdr:rowOff>
    </xdr:to>
    <xdr:cxnSp macro="">
      <xdr:nvCxnSpPr>
        <xdr:cNvPr id="522" name="直線コネクタ 521">
          <a:extLst>
            <a:ext uri="{FF2B5EF4-FFF2-40B4-BE49-F238E27FC236}">
              <a16:creationId xmlns:a16="http://schemas.microsoft.com/office/drawing/2014/main" id="{4154B669-0D5F-4D81-9CD4-44B2AD9A5BC5}"/>
            </a:ext>
          </a:extLst>
        </xdr:cNvPr>
        <xdr:cNvCxnSpPr/>
      </xdr:nvCxnSpPr>
      <xdr:spPr>
        <a:xfrm flipV="1">
          <a:off x="13935075" y="6582501"/>
          <a:ext cx="762000" cy="81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40</xdr:row>
      <xdr:rowOff>107043</xdr:rowOff>
    </xdr:from>
    <xdr:to>
      <xdr:col>76</xdr:col>
      <xdr:colOff>165100</xdr:colOff>
      <xdr:row>41</xdr:row>
      <xdr:rowOff>37193</xdr:rowOff>
    </xdr:to>
    <xdr:sp macro="" textlink="">
      <xdr:nvSpPr>
        <xdr:cNvPr id="523" name="楕円 522">
          <a:extLst>
            <a:ext uri="{FF2B5EF4-FFF2-40B4-BE49-F238E27FC236}">
              <a16:creationId xmlns:a16="http://schemas.microsoft.com/office/drawing/2014/main" id="{8188F970-0A73-414E-AE0C-5B27C59A33C9}"/>
            </a:ext>
          </a:extLst>
        </xdr:cNvPr>
        <xdr:cNvSpPr/>
      </xdr:nvSpPr>
      <xdr:spPr>
        <a:xfrm>
          <a:off x="13096875" y="658086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40</xdr:row>
      <xdr:rowOff>157843</xdr:rowOff>
    </xdr:from>
    <xdr:to>
      <xdr:col>81</xdr:col>
      <xdr:colOff>50800</xdr:colOff>
      <xdr:row>41</xdr:row>
      <xdr:rowOff>22316</xdr:rowOff>
    </xdr:to>
    <xdr:cxnSp macro="">
      <xdr:nvCxnSpPr>
        <xdr:cNvPr id="524" name="直線コネクタ 523">
          <a:extLst>
            <a:ext uri="{FF2B5EF4-FFF2-40B4-BE49-F238E27FC236}">
              <a16:creationId xmlns:a16="http://schemas.microsoft.com/office/drawing/2014/main" id="{234D7C59-524E-419F-9AC3-E37FC3C3D49D}"/>
            </a:ext>
          </a:extLst>
        </xdr:cNvPr>
        <xdr:cNvCxnSpPr/>
      </xdr:nvCxnSpPr>
      <xdr:spPr>
        <a:xfrm>
          <a:off x="13144500" y="6638018"/>
          <a:ext cx="790575" cy="26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40</xdr:row>
      <xdr:rowOff>67854</xdr:rowOff>
    </xdr:from>
    <xdr:to>
      <xdr:col>72</xdr:col>
      <xdr:colOff>38100</xdr:colOff>
      <xdr:row>40</xdr:row>
      <xdr:rowOff>169454</xdr:rowOff>
    </xdr:to>
    <xdr:sp macro="" textlink="">
      <xdr:nvSpPr>
        <xdr:cNvPr id="525" name="楕円 524">
          <a:extLst>
            <a:ext uri="{FF2B5EF4-FFF2-40B4-BE49-F238E27FC236}">
              <a16:creationId xmlns:a16="http://schemas.microsoft.com/office/drawing/2014/main" id="{4C8162E6-AE5D-4F4E-9675-7818F4EA578E}"/>
            </a:ext>
          </a:extLst>
        </xdr:cNvPr>
        <xdr:cNvSpPr/>
      </xdr:nvSpPr>
      <xdr:spPr>
        <a:xfrm>
          <a:off x="12296775" y="654167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40</xdr:row>
      <xdr:rowOff>118654</xdr:rowOff>
    </xdr:from>
    <xdr:to>
      <xdr:col>76</xdr:col>
      <xdr:colOff>114300</xdr:colOff>
      <xdr:row>40</xdr:row>
      <xdr:rowOff>157843</xdr:rowOff>
    </xdr:to>
    <xdr:cxnSp macro="">
      <xdr:nvCxnSpPr>
        <xdr:cNvPr id="526" name="直線コネクタ 525">
          <a:extLst>
            <a:ext uri="{FF2B5EF4-FFF2-40B4-BE49-F238E27FC236}">
              <a16:creationId xmlns:a16="http://schemas.microsoft.com/office/drawing/2014/main" id="{631B1D04-2D6B-45BC-AA96-7915BAC84F1B}"/>
            </a:ext>
          </a:extLst>
        </xdr:cNvPr>
        <xdr:cNvCxnSpPr/>
      </xdr:nvCxnSpPr>
      <xdr:spPr>
        <a:xfrm>
          <a:off x="12344400" y="6598829"/>
          <a:ext cx="800100"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40</xdr:row>
      <xdr:rowOff>25400</xdr:rowOff>
    </xdr:from>
    <xdr:to>
      <xdr:col>67</xdr:col>
      <xdr:colOff>101600</xdr:colOff>
      <xdr:row>40</xdr:row>
      <xdr:rowOff>127000</xdr:rowOff>
    </xdr:to>
    <xdr:sp macro="" textlink="">
      <xdr:nvSpPr>
        <xdr:cNvPr id="527" name="楕円 526">
          <a:extLst>
            <a:ext uri="{FF2B5EF4-FFF2-40B4-BE49-F238E27FC236}">
              <a16:creationId xmlns:a16="http://schemas.microsoft.com/office/drawing/2014/main" id="{B50DA8E5-286B-4B1C-856D-466DD847D1F5}"/>
            </a:ext>
          </a:extLst>
        </xdr:cNvPr>
        <xdr:cNvSpPr/>
      </xdr:nvSpPr>
      <xdr:spPr>
        <a:xfrm>
          <a:off x="11487150" y="65055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40</xdr:row>
      <xdr:rowOff>76200</xdr:rowOff>
    </xdr:from>
    <xdr:to>
      <xdr:col>71</xdr:col>
      <xdr:colOff>177800</xdr:colOff>
      <xdr:row>40</xdr:row>
      <xdr:rowOff>118654</xdr:rowOff>
    </xdr:to>
    <xdr:cxnSp macro="">
      <xdr:nvCxnSpPr>
        <xdr:cNvPr id="528" name="直線コネクタ 527">
          <a:extLst>
            <a:ext uri="{FF2B5EF4-FFF2-40B4-BE49-F238E27FC236}">
              <a16:creationId xmlns:a16="http://schemas.microsoft.com/office/drawing/2014/main" id="{EB2B60E8-C843-4569-A83B-B1F8D1049170}"/>
            </a:ext>
          </a:extLst>
        </xdr:cNvPr>
        <xdr:cNvCxnSpPr/>
      </xdr:nvCxnSpPr>
      <xdr:spPr>
        <a:xfrm>
          <a:off x="11534775" y="6553200"/>
          <a:ext cx="809625" cy="45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61884</xdr:rowOff>
    </xdr:from>
    <xdr:ext cx="405111" cy="259045"/>
    <xdr:sp macro="" textlink="">
      <xdr:nvSpPr>
        <xdr:cNvPr id="529" name="n_1aveValue【試験研究機関】&#10;有形固定資産減価償却率">
          <a:extLst>
            <a:ext uri="{FF2B5EF4-FFF2-40B4-BE49-F238E27FC236}">
              <a16:creationId xmlns:a16="http://schemas.microsoft.com/office/drawing/2014/main" id="{FA1BC047-FCE8-4D87-87BF-AF153F72E874}"/>
            </a:ext>
          </a:extLst>
        </xdr:cNvPr>
        <xdr:cNvSpPr txBox="1"/>
      </xdr:nvSpPr>
      <xdr:spPr>
        <a:xfrm>
          <a:off x="13745219" y="58943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74947</xdr:rowOff>
    </xdr:from>
    <xdr:ext cx="405111" cy="259045"/>
    <xdr:sp macro="" textlink="">
      <xdr:nvSpPr>
        <xdr:cNvPr id="530" name="n_2aveValue【試験研究機関】&#10;有形固定資産減価償却率">
          <a:extLst>
            <a:ext uri="{FF2B5EF4-FFF2-40B4-BE49-F238E27FC236}">
              <a16:creationId xmlns:a16="http://schemas.microsoft.com/office/drawing/2014/main" id="{D25E6AEE-8F78-4EB9-B930-3E05065ECE29}"/>
            </a:ext>
          </a:extLst>
        </xdr:cNvPr>
        <xdr:cNvSpPr txBox="1"/>
      </xdr:nvSpPr>
      <xdr:spPr>
        <a:xfrm>
          <a:off x="12964169" y="590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61884</xdr:rowOff>
    </xdr:from>
    <xdr:ext cx="405111" cy="259045"/>
    <xdr:sp macro="" textlink="">
      <xdr:nvSpPr>
        <xdr:cNvPr id="531" name="n_3aveValue【試験研究機関】&#10;有形固定資産減価償却率">
          <a:extLst>
            <a:ext uri="{FF2B5EF4-FFF2-40B4-BE49-F238E27FC236}">
              <a16:creationId xmlns:a16="http://schemas.microsoft.com/office/drawing/2014/main" id="{7C8BD077-FE79-4220-8EAE-49A7C738209F}"/>
            </a:ext>
          </a:extLst>
        </xdr:cNvPr>
        <xdr:cNvSpPr txBox="1"/>
      </xdr:nvSpPr>
      <xdr:spPr>
        <a:xfrm>
          <a:off x="12164069" y="58943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35758</xdr:rowOff>
    </xdr:from>
    <xdr:ext cx="405111" cy="259045"/>
    <xdr:sp macro="" textlink="">
      <xdr:nvSpPr>
        <xdr:cNvPr id="532" name="n_4aveValue【試験研究機関】&#10;有形固定資産減価償却率">
          <a:extLst>
            <a:ext uri="{FF2B5EF4-FFF2-40B4-BE49-F238E27FC236}">
              <a16:creationId xmlns:a16="http://schemas.microsoft.com/office/drawing/2014/main" id="{EBD15481-019D-47C0-8B76-51E0B879ACA4}"/>
            </a:ext>
          </a:extLst>
        </xdr:cNvPr>
        <xdr:cNvSpPr txBox="1"/>
      </xdr:nvSpPr>
      <xdr:spPr>
        <a:xfrm>
          <a:off x="11354444" y="58650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41</xdr:row>
      <xdr:rowOff>64243</xdr:rowOff>
    </xdr:from>
    <xdr:ext cx="405111" cy="259045"/>
    <xdr:sp macro="" textlink="">
      <xdr:nvSpPr>
        <xdr:cNvPr id="533" name="n_1mainValue【試験研究機関】&#10;有形固定資産減価償却率">
          <a:extLst>
            <a:ext uri="{FF2B5EF4-FFF2-40B4-BE49-F238E27FC236}">
              <a16:creationId xmlns:a16="http://schemas.microsoft.com/office/drawing/2014/main" id="{053D1C0C-FC2E-498B-88D8-A0DB9B49601C}"/>
            </a:ext>
          </a:extLst>
        </xdr:cNvPr>
        <xdr:cNvSpPr txBox="1"/>
      </xdr:nvSpPr>
      <xdr:spPr>
        <a:xfrm>
          <a:off x="13745219" y="67063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41</xdr:row>
      <xdr:rowOff>28320</xdr:rowOff>
    </xdr:from>
    <xdr:ext cx="405111" cy="259045"/>
    <xdr:sp macro="" textlink="">
      <xdr:nvSpPr>
        <xdr:cNvPr id="534" name="n_2mainValue【試験研究機関】&#10;有形固定資産減価償却率">
          <a:extLst>
            <a:ext uri="{FF2B5EF4-FFF2-40B4-BE49-F238E27FC236}">
              <a16:creationId xmlns:a16="http://schemas.microsoft.com/office/drawing/2014/main" id="{DDC0B791-7ED9-4022-B232-622C2A2F889B}"/>
            </a:ext>
          </a:extLst>
        </xdr:cNvPr>
        <xdr:cNvSpPr txBox="1"/>
      </xdr:nvSpPr>
      <xdr:spPr>
        <a:xfrm>
          <a:off x="12964169" y="66704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160581</xdr:rowOff>
    </xdr:from>
    <xdr:ext cx="405111" cy="259045"/>
    <xdr:sp macro="" textlink="">
      <xdr:nvSpPr>
        <xdr:cNvPr id="535" name="n_3mainValue【試験研究機関】&#10;有形固定資産減価償却率">
          <a:extLst>
            <a:ext uri="{FF2B5EF4-FFF2-40B4-BE49-F238E27FC236}">
              <a16:creationId xmlns:a16="http://schemas.microsoft.com/office/drawing/2014/main" id="{B90A4C53-E9BB-4300-87E9-D5C47A401A8D}"/>
            </a:ext>
          </a:extLst>
        </xdr:cNvPr>
        <xdr:cNvSpPr txBox="1"/>
      </xdr:nvSpPr>
      <xdr:spPr>
        <a:xfrm>
          <a:off x="12164069" y="66407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40</xdr:row>
      <xdr:rowOff>118127</xdr:rowOff>
    </xdr:from>
    <xdr:ext cx="405111" cy="259045"/>
    <xdr:sp macro="" textlink="">
      <xdr:nvSpPr>
        <xdr:cNvPr id="536" name="n_4mainValue【試験研究機関】&#10;有形固定資産減価償却率">
          <a:extLst>
            <a:ext uri="{FF2B5EF4-FFF2-40B4-BE49-F238E27FC236}">
              <a16:creationId xmlns:a16="http://schemas.microsoft.com/office/drawing/2014/main" id="{FEF45A4F-BEA1-4809-A302-96C2D1C49B6D}"/>
            </a:ext>
          </a:extLst>
        </xdr:cNvPr>
        <xdr:cNvSpPr txBox="1"/>
      </xdr:nvSpPr>
      <xdr:spPr>
        <a:xfrm>
          <a:off x="11354444" y="6598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7" name="正方形/長方形 536">
          <a:extLst>
            <a:ext uri="{FF2B5EF4-FFF2-40B4-BE49-F238E27FC236}">
              <a16:creationId xmlns:a16="http://schemas.microsoft.com/office/drawing/2014/main" id="{BB6808DD-B958-441C-AFC2-E7106C43D0FA}"/>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8" name="正方形/長方形 537">
          <a:extLst>
            <a:ext uri="{FF2B5EF4-FFF2-40B4-BE49-F238E27FC236}">
              <a16:creationId xmlns:a16="http://schemas.microsoft.com/office/drawing/2014/main" id="{236FDA0B-00DD-47E7-9A8A-616825A5D039}"/>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9" name="正方形/長方形 538">
          <a:extLst>
            <a:ext uri="{FF2B5EF4-FFF2-40B4-BE49-F238E27FC236}">
              <a16:creationId xmlns:a16="http://schemas.microsoft.com/office/drawing/2014/main" id="{EE0DE594-FC38-4B84-967B-2C55E7C519CB}"/>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0" name="正方形/長方形 539">
          <a:extLst>
            <a:ext uri="{FF2B5EF4-FFF2-40B4-BE49-F238E27FC236}">
              <a16:creationId xmlns:a16="http://schemas.microsoft.com/office/drawing/2014/main" id="{57C2A833-575F-4CF4-90E9-B0503F510FBC}"/>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1" name="正方形/長方形 540">
          <a:extLst>
            <a:ext uri="{FF2B5EF4-FFF2-40B4-BE49-F238E27FC236}">
              <a16:creationId xmlns:a16="http://schemas.microsoft.com/office/drawing/2014/main" id="{4C90270E-40A3-4FB5-B89B-D66DB2B03A40}"/>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2" name="正方形/長方形 541">
          <a:extLst>
            <a:ext uri="{FF2B5EF4-FFF2-40B4-BE49-F238E27FC236}">
              <a16:creationId xmlns:a16="http://schemas.microsoft.com/office/drawing/2014/main" id="{2A9BBDE8-E78F-4841-8556-7EDD99C66BE1}"/>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3" name="テキスト ボックス 542">
          <a:extLst>
            <a:ext uri="{FF2B5EF4-FFF2-40B4-BE49-F238E27FC236}">
              <a16:creationId xmlns:a16="http://schemas.microsoft.com/office/drawing/2014/main" id="{429EBB51-750F-45A6-99D5-AD4FC4E504F9}"/>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4" name="直線コネクタ 543">
          <a:extLst>
            <a:ext uri="{FF2B5EF4-FFF2-40B4-BE49-F238E27FC236}">
              <a16:creationId xmlns:a16="http://schemas.microsoft.com/office/drawing/2014/main" id="{C5A06AA5-1A1F-4822-B42B-B7E99E8E0ED1}"/>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5" name="直線コネクタ 544">
          <a:extLst>
            <a:ext uri="{FF2B5EF4-FFF2-40B4-BE49-F238E27FC236}">
              <a16:creationId xmlns:a16="http://schemas.microsoft.com/office/drawing/2014/main" id="{080EC9FC-BCD8-4BCE-BA43-3393DEF28C9E}"/>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6" name="テキスト ボックス 545">
          <a:extLst>
            <a:ext uri="{FF2B5EF4-FFF2-40B4-BE49-F238E27FC236}">
              <a16:creationId xmlns:a16="http://schemas.microsoft.com/office/drawing/2014/main" id="{DFC12050-75C4-4F56-BF5E-113D77EC7EFA}"/>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7" name="直線コネクタ 546">
          <a:extLst>
            <a:ext uri="{FF2B5EF4-FFF2-40B4-BE49-F238E27FC236}">
              <a16:creationId xmlns:a16="http://schemas.microsoft.com/office/drawing/2014/main" id="{5264F320-B345-4993-A75A-17C023537549}"/>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8" name="テキスト ボックス 547">
          <a:extLst>
            <a:ext uri="{FF2B5EF4-FFF2-40B4-BE49-F238E27FC236}">
              <a16:creationId xmlns:a16="http://schemas.microsoft.com/office/drawing/2014/main" id="{F340C420-8B51-47AF-BCEC-00F5CC619CAD}"/>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9" name="直線コネクタ 548">
          <a:extLst>
            <a:ext uri="{FF2B5EF4-FFF2-40B4-BE49-F238E27FC236}">
              <a16:creationId xmlns:a16="http://schemas.microsoft.com/office/drawing/2014/main" id="{8472F056-F292-4D01-8C0B-20A444D70283}"/>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50" name="テキスト ボックス 549">
          <a:extLst>
            <a:ext uri="{FF2B5EF4-FFF2-40B4-BE49-F238E27FC236}">
              <a16:creationId xmlns:a16="http://schemas.microsoft.com/office/drawing/2014/main" id="{189CFC9E-B41E-4A7C-9DE4-5DC1F6C4CCB8}"/>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51" name="直線コネクタ 550">
          <a:extLst>
            <a:ext uri="{FF2B5EF4-FFF2-40B4-BE49-F238E27FC236}">
              <a16:creationId xmlns:a16="http://schemas.microsoft.com/office/drawing/2014/main" id="{648C4D50-E013-4ABB-A278-E907435A2F45}"/>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2" name="テキスト ボックス 551">
          <a:extLst>
            <a:ext uri="{FF2B5EF4-FFF2-40B4-BE49-F238E27FC236}">
              <a16:creationId xmlns:a16="http://schemas.microsoft.com/office/drawing/2014/main" id="{5F52252A-96C7-4B48-AC2E-215D1599DD04}"/>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3" name="直線コネクタ 552">
          <a:extLst>
            <a:ext uri="{FF2B5EF4-FFF2-40B4-BE49-F238E27FC236}">
              <a16:creationId xmlns:a16="http://schemas.microsoft.com/office/drawing/2014/main" id="{62257AAB-43DB-4CE9-96CC-4D73284A4F37}"/>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4" name="テキスト ボックス 553">
          <a:extLst>
            <a:ext uri="{FF2B5EF4-FFF2-40B4-BE49-F238E27FC236}">
              <a16:creationId xmlns:a16="http://schemas.microsoft.com/office/drawing/2014/main" id="{8E03F748-F72C-4F70-B48C-0931E4DA12D4}"/>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5" name="直線コネクタ 554">
          <a:extLst>
            <a:ext uri="{FF2B5EF4-FFF2-40B4-BE49-F238E27FC236}">
              <a16:creationId xmlns:a16="http://schemas.microsoft.com/office/drawing/2014/main" id="{C339CEB7-4028-4199-83A0-8DF8992A53A2}"/>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6" name="テキスト ボックス 555">
          <a:extLst>
            <a:ext uri="{FF2B5EF4-FFF2-40B4-BE49-F238E27FC236}">
              <a16:creationId xmlns:a16="http://schemas.microsoft.com/office/drawing/2014/main" id="{2FC32044-00C1-4659-ABA3-8A7A14F5ABEF}"/>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7" name="【試験研究機関】&#10;一人当たり面積グラフ枠">
          <a:extLst>
            <a:ext uri="{FF2B5EF4-FFF2-40B4-BE49-F238E27FC236}">
              <a16:creationId xmlns:a16="http://schemas.microsoft.com/office/drawing/2014/main" id="{1198F598-2497-4666-9119-A86F8AF6490D}"/>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44450</xdr:rowOff>
    </xdr:from>
    <xdr:to>
      <xdr:col>116</xdr:col>
      <xdr:colOff>62864</xdr:colOff>
      <xdr:row>41</xdr:row>
      <xdr:rowOff>158750</xdr:rowOff>
    </xdr:to>
    <xdr:cxnSp macro="">
      <xdr:nvCxnSpPr>
        <xdr:cNvPr id="558" name="直線コネクタ 557">
          <a:extLst>
            <a:ext uri="{FF2B5EF4-FFF2-40B4-BE49-F238E27FC236}">
              <a16:creationId xmlns:a16="http://schemas.microsoft.com/office/drawing/2014/main" id="{2046087B-BC99-43D1-B91C-4C7D9F788874}"/>
            </a:ext>
          </a:extLst>
        </xdr:cNvPr>
        <xdr:cNvCxnSpPr/>
      </xdr:nvCxnSpPr>
      <xdr:spPr>
        <a:xfrm flipV="1">
          <a:off x="19952970" y="5391150"/>
          <a:ext cx="1269" cy="140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162577</xdr:rowOff>
    </xdr:from>
    <xdr:ext cx="469744" cy="259045"/>
    <xdr:sp macro="" textlink="">
      <xdr:nvSpPr>
        <xdr:cNvPr id="559" name="【試験研究機関】&#10;一人当たり面積最小値テキスト">
          <a:extLst>
            <a:ext uri="{FF2B5EF4-FFF2-40B4-BE49-F238E27FC236}">
              <a16:creationId xmlns:a16="http://schemas.microsoft.com/office/drawing/2014/main" id="{429012C5-A387-4860-99F3-9B6B66C6E164}"/>
            </a:ext>
          </a:extLst>
        </xdr:cNvPr>
        <xdr:cNvSpPr txBox="1"/>
      </xdr:nvSpPr>
      <xdr:spPr>
        <a:xfrm>
          <a:off x="20002500"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158750</xdr:rowOff>
    </xdr:from>
    <xdr:to>
      <xdr:col>116</xdr:col>
      <xdr:colOff>152400</xdr:colOff>
      <xdr:row>41</xdr:row>
      <xdr:rowOff>158750</xdr:rowOff>
    </xdr:to>
    <xdr:cxnSp macro="">
      <xdr:nvCxnSpPr>
        <xdr:cNvPr id="560" name="直線コネクタ 559">
          <a:extLst>
            <a:ext uri="{FF2B5EF4-FFF2-40B4-BE49-F238E27FC236}">
              <a16:creationId xmlns:a16="http://schemas.microsoft.com/office/drawing/2014/main" id="{F36AB885-D225-434F-A592-85954DDB5805}"/>
            </a:ext>
          </a:extLst>
        </xdr:cNvPr>
        <xdr:cNvCxnSpPr/>
      </xdr:nvCxnSpPr>
      <xdr:spPr>
        <a:xfrm>
          <a:off x="19878675" y="68008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162577</xdr:rowOff>
    </xdr:from>
    <xdr:ext cx="469744" cy="259045"/>
    <xdr:sp macro="" textlink="">
      <xdr:nvSpPr>
        <xdr:cNvPr id="561" name="【試験研究機関】&#10;一人当たり面積最大値テキスト">
          <a:extLst>
            <a:ext uri="{FF2B5EF4-FFF2-40B4-BE49-F238E27FC236}">
              <a16:creationId xmlns:a16="http://schemas.microsoft.com/office/drawing/2014/main" id="{7DFAC023-FC0A-46C6-9B7C-5636C93C98CA}"/>
            </a:ext>
          </a:extLst>
        </xdr:cNvPr>
        <xdr:cNvSpPr txBox="1"/>
      </xdr:nvSpPr>
      <xdr:spPr>
        <a:xfrm>
          <a:off x="20002500" y="5179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44450</xdr:rowOff>
    </xdr:from>
    <xdr:to>
      <xdr:col>116</xdr:col>
      <xdr:colOff>152400</xdr:colOff>
      <xdr:row>33</xdr:row>
      <xdr:rowOff>44450</xdr:rowOff>
    </xdr:to>
    <xdr:cxnSp macro="">
      <xdr:nvCxnSpPr>
        <xdr:cNvPr id="562" name="直線コネクタ 561">
          <a:extLst>
            <a:ext uri="{FF2B5EF4-FFF2-40B4-BE49-F238E27FC236}">
              <a16:creationId xmlns:a16="http://schemas.microsoft.com/office/drawing/2014/main" id="{B6517C81-37F8-4865-8415-36709A04BFCC}"/>
            </a:ext>
          </a:extLst>
        </xdr:cNvPr>
        <xdr:cNvCxnSpPr/>
      </xdr:nvCxnSpPr>
      <xdr:spPr>
        <a:xfrm>
          <a:off x="19878675" y="53911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80027</xdr:rowOff>
    </xdr:from>
    <xdr:ext cx="469744" cy="259045"/>
    <xdr:sp macro="" textlink="">
      <xdr:nvSpPr>
        <xdr:cNvPr id="563" name="【試験研究機関】&#10;一人当たり面積平均値テキスト">
          <a:extLst>
            <a:ext uri="{FF2B5EF4-FFF2-40B4-BE49-F238E27FC236}">
              <a16:creationId xmlns:a16="http://schemas.microsoft.com/office/drawing/2014/main" id="{E56F2D9E-1B79-486F-8840-CC01EA8FFD5A}"/>
            </a:ext>
          </a:extLst>
        </xdr:cNvPr>
        <xdr:cNvSpPr txBox="1"/>
      </xdr:nvSpPr>
      <xdr:spPr>
        <a:xfrm>
          <a:off x="20002500" y="62363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101600</xdr:rowOff>
    </xdr:from>
    <xdr:to>
      <xdr:col>116</xdr:col>
      <xdr:colOff>114300</xdr:colOff>
      <xdr:row>39</xdr:row>
      <xdr:rowOff>31750</xdr:rowOff>
    </xdr:to>
    <xdr:sp macro="" textlink="">
      <xdr:nvSpPr>
        <xdr:cNvPr id="564" name="フローチャート: 判断 563">
          <a:extLst>
            <a:ext uri="{FF2B5EF4-FFF2-40B4-BE49-F238E27FC236}">
              <a16:creationId xmlns:a16="http://schemas.microsoft.com/office/drawing/2014/main" id="{397760DC-6705-4E17-94A6-5FEE35435006}"/>
            </a:ext>
          </a:extLst>
        </xdr:cNvPr>
        <xdr:cNvSpPr/>
      </xdr:nvSpPr>
      <xdr:spPr>
        <a:xfrm>
          <a:off x="19897725" y="62579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114300</xdr:rowOff>
    </xdr:from>
    <xdr:to>
      <xdr:col>112</xdr:col>
      <xdr:colOff>38100</xdr:colOff>
      <xdr:row>39</xdr:row>
      <xdr:rowOff>44450</xdr:rowOff>
    </xdr:to>
    <xdr:sp macro="" textlink="">
      <xdr:nvSpPr>
        <xdr:cNvPr id="565" name="フローチャート: 判断 564">
          <a:extLst>
            <a:ext uri="{FF2B5EF4-FFF2-40B4-BE49-F238E27FC236}">
              <a16:creationId xmlns:a16="http://schemas.microsoft.com/office/drawing/2014/main" id="{3AEB7523-1965-48F2-8928-8A0B26A781C7}"/>
            </a:ext>
          </a:extLst>
        </xdr:cNvPr>
        <xdr:cNvSpPr/>
      </xdr:nvSpPr>
      <xdr:spPr>
        <a:xfrm>
          <a:off x="19154775" y="62674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76200</xdr:rowOff>
    </xdr:from>
    <xdr:to>
      <xdr:col>107</xdr:col>
      <xdr:colOff>101600</xdr:colOff>
      <xdr:row>39</xdr:row>
      <xdr:rowOff>6350</xdr:rowOff>
    </xdr:to>
    <xdr:sp macro="" textlink="">
      <xdr:nvSpPr>
        <xdr:cNvPr id="566" name="フローチャート: 判断 565">
          <a:extLst>
            <a:ext uri="{FF2B5EF4-FFF2-40B4-BE49-F238E27FC236}">
              <a16:creationId xmlns:a16="http://schemas.microsoft.com/office/drawing/2014/main" id="{9FDACCE9-E64A-490F-A1B8-29165365E43F}"/>
            </a:ext>
          </a:extLst>
        </xdr:cNvPr>
        <xdr:cNvSpPr/>
      </xdr:nvSpPr>
      <xdr:spPr>
        <a:xfrm>
          <a:off x="18345150" y="62293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88900</xdr:rowOff>
    </xdr:from>
    <xdr:to>
      <xdr:col>102</xdr:col>
      <xdr:colOff>165100</xdr:colOff>
      <xdr:row>39</xdr:row>
      <xdr:rowOff>19050</xdr:rowOff>
    </xdr:to>
    <xdr:sp macro="" textlink="">
      <xdr:nvSpPr>
        <xdr:cNvPr id="567" name="フローチャート: 判断 566">
          <a:extLst>
            <a:ext uri="{FF2B5EF4-FFF2-40B4-BE49-F238E27FC236}">
              <a16:creationId xmlns:a16="http://schemas.microsoft.com/office/drawing/2014/main" id="{22DC78E7-85BA-4E89-B264-2744B579A6DB}"/>
            </a:ext>
          </a:extLst>
        </xdr:cNvPr>
        <xdr:cNvSpPr/>
      </xdr:nvSpPr>
      <xdr:spPr>
        <a:xfrm>
          <a:off x="17554575" y="62388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127000</xdr:rowOff>
    </xdr:from>
    <xdr:to>
      <xdr:col>98</xdr:col>
      <xdr:colOff>38100</xdr:colOff>
      <xdr:row>39</xdr:row>
      <xdr:rowOff>57150</xdr:rowOff>
    </xdr:to>
    <xdr:sp macro="" textlink="">
      <xdr:nvSpPr>
        <xdr:cNvPr id="568" name="フローチャート: 判断 567">
          <a:extLst>
            <a:ext uri="{FF2B5EF4-FFF2-40B4-BE49-F238E27FC236}">
              <a16:creationId xmlns:a16="http://schemas.microsoft.com/office/drawing/2014/main" id="{18467C8E-3DAF-4E5E-9D75-452DFD011F76}"/>
            </a:ext>
          </a:extLst>
        </xdr:cNvPr>
        <xdr:cNvSpPr/>
      </xdr:nvSpPr>
      <xdr:spPr>
        <a:xfrm>
          <a:off x="16754475" y="62769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00F53E1A-AF30-4C7C-9801-8ECF7A07E7B5}"/>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530B2557-A0CF-4849-AFC3-CB246260CA9A}"/>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88B3E1E2-19B5-44E3-B14E-B5414DE9056F}"/>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9D882142-FB1A-4D1D-AE28-387AED21280A}"/>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3" name="テキスト ボックス 572">
          <a:extLst>
            <a:ext uri="{FF2B5EF4-FFF2-40B4-BE49-F238E27FC236}">
              <a16:creationId xmlns:a16="http://schemas.microsoft.com/office/drawing/2014/main" id="{9758FF4F-9C8C-4AE0-AA35-50E8BDC8C851}"/>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120650</xdr:rowOff>
    </xdr:from>
    <xdr:to>
      <xdr:col>116</xdr:col>
      <xdr:colOff>114300</xdr:colOff>
      <xdr:row>38</xdr:row>
      <xdr:rowOff>50800</xdr:rowOff>
    </xdr:to>
    <xdr:sp macro="" textlink="">
      <xdr:nvSpPr>
        <xdr:cNvPr id="574" name="楕円 573">
          <a:extLst>
            <a:ext uri="{FF2B5EF4-FFF2-40B4-BE49-F238E27FC236}">
              <a16:creationId xmlns:a16="http://schemas.microsoft.com/office/drawing/2014/main" id="{30758FCF-11DD-44BB-966C-98E72C85D9F1}"/>
            </a:ext>
          </a:extLst>
        </xdr:cNvPr>
        <xdr:cNvSpPr/>
      </xdr:nvSpPr>
      <xdr:spPr>
        <a:xfrm>
          <a:off x="19897725" y="61150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143527</xdr:rowOff>
    </xdr:from>
    <xdr:ext cx="469744" cy="259045"/>
    <xdr:sp macro="" textlink="">
      <xdr:nvSpPr>
        <xdr:cNvPr id="575" name="【試験研究機関】&#10;一人当たり面積該当値テキスト">
          <a:extLst>
            <a:ext uri="{FF2B5EF4-FFF2-40B4-BE49-F238E27FC236}">
              <a16:creationId xmlns:a16="http://schemas.microsoft.com/office/drawing/2014/main" id="{B545533E-0973-452A-8D7A-41CCC40BD31F}"/>
            </a:ext>
          </a:extLst>
        </xdr:cNvPr>
        <xdr:cNvSpPr txBox="1"/>
      </xdr:nvSpPr>
      <xdr:spPr>
        <a:xfrm>
          <a:off x="20002500" y="596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146050</xdr:rowOff>
    </xdr:from>
    <xdr:to>
      <xdr:col>112</xdr:col>
      <xdr:colOff>38100</xdr:colOff>
      <xdr:row>38</xdr:row>
      <xdr:rowOff>76200</xdr:rowOff>
    </xdr:to>
    <xdr:sp macro="" textlink="">
      <xdr:nvSpPr>
        <xdr:cNvPr id="576" name="楕円 575">
          <a:extLst>
            <a:ext uri="{FF2B5EF4-FFF2-40B4-BE49-F238E27FC236}">
              <a16:creationId xmlns:a16="http://schemas.microsoft.com/office/drawing/2014/main" id="{139FF6AA-DE50-4D3B-B577-96C5E8F28134}"/>
            </a:ext>
          </a:extLst>
        </xdr:cNvPr>
        <xdr:cNvSpPr/>
      </xdr:nvSpPr>
      <xdr:spPr>
        <a:xfrm>
          <a:off x="19154775" y="61341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38</xdr:row>
      <xdr:rowOff>0</xdr:rowOff>
    </xdr:from>
    <xdr:to>
      <xdr:col>116</xdr:col>
      <xdr:colOff>63500</xdr:colOff>
      <xdr:row>38</xdr:row>
      <xdr:rowOff>25400</xdr:rowOff>
    </xdr:to>
    <xdr:cxnSp macro="">
      <xdr:nvCxnSpPr>
        <xdr:cNvPr id="577" name="直線コネクタ 576">
          <a:extLst>
            <a:ext uri="{FF2B5EF4-FFF2-40B4-BE49-F238E27FC236}">
              <a16:creationId xmlns:a16="http://schemas.microsoft.com/office/drawing/2014/main" id="{DE14A95C-AA29-4C08-901A-D5FBD9333452}"/>
            </a:ext>
          </a:extLst>
        </xdr:cNvPr>
        <xdr:cNvCxnSpPr/>
      </xdr:nvCxnSpPr>
      <xdr:spPr>
        <a:xfrm flipV="1">
          <a:off x="19202400" y="6153150"/>
          <a:ext cx="7524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578" name="楕円 577">
          <a:extLst>
            <a:ext uri="{FF2B5EF4-FFF2-40B4-BE49-F238E27FC236}">
              <a16:creationId xmlns:a16="http://schemas.microsoft.com/office/drawing/2014/main" id="{23753540-9D99-4BB0-B021-BC30150F698A}"/>
            </a:ext>
          </a:extLst>
        </xdr:cNvPr>
        <xdr:cNvSpPr/>
      </xdr:nvSpPr>
      <xdr:spPr>
        <a:xfrm>
          <a:off x="18345150" y="61245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12700</xdr:rowOff>
    </xdr:from>
    <xdr:to>
      <xdr:col>111</xdr:col>
      <xdr:colOff>177800</xdr:colOff>
      <xdr:row>38</xdr:row>
      <xdr:rowOff>25400</xdr:rowOff>
    </xdr:to>
    <xdr:cxnSp macro="">
      <xdr:nvCxnSpPr>
        <xdr:cNvPr id="579" name="直線コネクタ 578">
          <a:extLst>
            <a:ext uri="{FF2B5EF4-FFF2-40B4-BE49-F238E27FC236}">
              <a16:creationId xmlns:a16="http://schemas.microsoft.com/office/drawing/2014/main" id="{F0BAE16D-E605-4055-8D4E-C27892051100}"/>
            </a:ext>
          </a:extLst>
        </xdr:cNvPr>
        <xdr:cNvCxnSpPr/>
      </xdr:nvCxnSpPr>
      <xdr:spPr>
        <a:xfrm>
          <a:off x="18392775" y="616267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146050</xdr:rowOff>
    </xdr:from>
    <xdr:to>
      <xdr:col>102</xdr:col>
      <xdr:colOff>165100</xdr:colOff>
      <xdr:row>38</xdr:row>
      <xdr:rowOff>76200</xdr:rowOff>
    </xdr:to>
    <xdr:sp macro="" textlink="">
      <xdr:nvSpPr>
        <xdr:cNvPr id="580" name="楕円 579">
          <a:extLst>
            <a:ext uri="{FF2B5EF4-FFF2-40B4-BE49-F238E27FC236}">
              <a16:creationId xmlns:a16="http://schemas.microsoft.com/office/drawing/2014/main" id="{7FF63B46-3F0F-4D8F-A303-F4C371B8AAC9}"/>
            </a:ext>
          </a:extLst>
        </xdr:cNvPr>
        <xdr:cNvSpPr/>
      </xdr:nvSpPr>
      <xdr:spPr>
        <a:xfrm>
          <a:off x="17554575" y="61341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38</xdr:row>
      <xdr:rowOff>12700</xdr:rowOff>
    </xdr:from>
    <xdr:to>
      <xdr:col>107</xdr:col>
      <xdr:colOff>50800</xdr:colOff>
      <xdr:row>38</xdr:row>
      <xdr:rowOff>25400</xdr:rowOff>
    </xdr:to>
    <xdr:cxnSp macro="">
      <xdr:nvCxnSpPr>
        <xdr:cNvPr id="581" name="直線コネクタ 580">
          <a:extLst>
            <a:ext uri="{FF2B5EF4-FFF2-40B4-BE49-F238E27FC236}">
              <a16:creationId xmlns:a16="http://schemas.microsoft.com/office/drawing/2014/main" id="{678E2F8D-13DD-4417-B8C3-4582A6AD0325}"/>
            </a:ext>
          </a:extLst>
        </xdr:cNvPr>
        <xdr:cNvCxnSpPr/>
      </xdr:nvCxnSpPr>
      <xdr:spPr>
        <a:xfrm flipV="1">
          <a:off x="17602200" y="6162675"/>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37</xdr:row>
      <xdr:rowOff>158750</xdr:rowOff>
    </xdr:from>
    <xdr:to>
      <xdr:col>98</xdr:col>
      <xdr:colOff>38100</xdr:colOff>
      <xdr:row>38</xdr:row>
      <xdr:rowOff>88900</xdr:rowOff>
    </xdr:to>
    <xdr:sp macro="" textlink="">
      <xdr:nvSpPr>
        <xdr:cNvPr id="582" name="楕円 581">
          <a:extLst>
            <a:ext uri="{FF2B5EF4-FFF2-40B4-BE49-F238E27FC236}">
              <a16:creationId xmlns:a16="http://schemas.microsoft.com/office/drawing/2014/main" id="{8BAC1EA8-2CAB-4F20-A551-FF6233D85678}"/>
            </a:ext>
          </a:extLst>
        </xdr:cNvPr>
        <xdr:cNvSpPr/>
      </xdr:nvSpPr>
      <xdr:spPr>
        <a:xfrm>
          <a:off x="16754475" y="61531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38</xdr:row>
      <xdr:rowOff>25400</xdr:rowOff>
    </xdr:from>
    <xdr:to>
      <xdr:col>102</xdr:col>
      <xdr:colOff>114300</xdr:colOff>
      <xdr:row>38</xdr:row>
      <xdr:rowOff>38100</xdr:rowOff>
    </xdr:to>
    <xdr:cxnSp macro="">
      <xdr:nvCxnSpPr>
        <xdr:cNvPr id="583" name="直線コネクタ 582">
          <a:extLst>
            <a:ext uri="{FF2B5EF4-FFF2-40B4-BE49-F238E27FC236}">
              <a16:creationId xmlns:a16="http://schemas.microsoft.com/office/drawing/2014/main" id="{1E7666D2-85F6-4481-BF9B-D11A02F649A4}"/>
            </a:ext>
          </a:extLst>
        </xdr:cNvPr>
        <xdr:cNvCxnSpPr/>
      </xdr:nvCxnSpPr>
      <xdr:spPr>
        <a:xfrm flipV="1">
          <a:off x="16802100" y="6181725"/>
          <a:ext cx="80010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35577</xdr:rowOff>
    </xdr:from>
    <xdr:ext cx="469744" cy="259045"/>
    <xdr:sp macro="" textlink="">
      <xdr:nvSpPr>
        <xdr:cNvPr id="584" name="n_1aveValue【試験研究機関】&#10;一人当たり面積">
          <a:extLst>
            <a:ext uri="{FF2B5EF4-FFF2-40B4-BE49-F238E27FC236}">
              <a16:creationId xmlns:a16="http://schemas.microsoft.com/office/drawing/2014/main" id="{CA6C04E6-9EF7-437D-97CC-067B27426666}"/>
            </a:ext>
          </a:extLst>
        </xdr:cNvPr>
        <xdr:cNvSpPr txBox="1"/>
      </xdr:nvSpPr>
      <xdr:spPr>
        <a:xfrm>
          <a:off x="18983402" y="635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38</xdr:row>
      <xdr:rowOff>168927</xdr:rowOff>
    </xdr:from>
    <xdr:ext cx="469744" cy="259045"/>
    <xdr:sp macro="" textlink="">
      <xdr:nvSpPr>
        <xdr:cNvPr id="585" name="n_2aveValue【試験研究機関】&#10;一人当たり面積">
          <a:extLst>
            <a:ext uri="{FF2B5EF4-FFF2-40B4-BE49-F238E27FC236}">
              <a16:creationId xmlns:a16="http://schemas.microsoft.com/office/drawing/2014/main" id="{9FC99CE2-2416-4830-9281-435332A4EB2F}"/>
            </a:ext>
          </a:extLst>
        </xdr:cNvPr>
        <xdr:cNvSpPr txBox="1"/>
      </xdr:nvSpPr>
      <xdr:spPr>
        <a:xfrm>
          <a:off x="18183302" y="631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10177</xdr:rowOff>
    </xdr:from>
    <xdr:ext cx="469744" cy="259045"/>
    <xdr:sp macro="" textlink="">
      <xdr:nvSpPr>
        <xdr:cNvPr id="586" name="n_3aveValue【試験研究機関】&#10;一人当たり面積">
          <a:extLst>
            <a:ext uri="{FF2B5EF4-FFF2-40B4-BE49-F238E27FC236}">
              <a16:creationId xmlns:a16="http://schemas.microsoft.com/office/drawing/2014/main" id="{B6A70527-E04D-4B51-9FEC-066E98F11168}"/>
            </a:ext>
          </a:extLst>
        </xdr:cNvPr>
        <xdr:cNvSpPr txBox="1"/>
      </xdr:nvSpPr>
      <xdr:spPr>
        <a:xfrm>
          <a:off x="17383202" y="632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48277</xdr:rowOff>
    </xdr:from>
    <xdr:ext cx="469744" cy="259045"/>
    <xdr:sp macro="" textlink="">
      <xdr:nvSpPr>
        <xdr:cNvPr id="587" name="n_4aveValue【試験研究機関】&#10;一人当たり面積">
          <a:extLst>
            <a:ext uri="{FF2B5EF4-FFF2-40B4-BE49-F238E27FC236}">
              <a16:creationId xmlns:a16="http://schemas.microsoft.com/office/drawing/2014/main" id="{174B1593-AA6F-4A0B-B792-17AAB0B24EB3}"/>
            </a:ext>
          </a:extLst>
        </xdr:cNvPr>
        <xdr:cNvSpPr txBox="1"/>
      </xdr:nvSpPr>
      <xdr:spPr>
        <a:xfrm>
          <a:off x="1659262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36</xdr:row>
      <xdr:rowOff>92727</xdr:rowOff>
    </xdr:from>
    <xdr:ext cx="469744" cy="259045"/>
    <xdr:sp macro="" textlink="">
      <xdr:nvSpPr>
        <xdr:cNvPr id="588" name="n_1mainValue【試験研究機関】&#10;一人当たり面積">
          <a:extLst>
            <a:ext uri="{FF2B5EF4-FFF2-40B4-BE49-F238E27FC236}">
              <a16:creationId xmlns:a16="http://schemas.microsoft.com/office/drawing/2014/main" id="{C4AA163B-8D7A-4BFC-B618-23E3FAF815D7}"/>
            </a:ext>
          </a:extLst>
        </xdr:cNvPr>
        <xdr:cNvSpPr txBox="1"/>
      </xdr:nvSpPr>
      <xdr:spPr>
        <a:xfrm>
          <a:off x="18983402" y="5922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36</xdr:row>
      <xdr:rowOff>80027</xdr:rowOff>
    </xdr:from>
    <xdr:ext cx="469744" cy="259045"/>
    <xdr:sp macro="" textlink="">
      <xdr:nvSpPr>
        <xdr:cNvPr id="589" name="n_2mainValue【試験研究機関】&#10;一人当たり面積">
          <a:extLst>
            <a:ext uri="{FF2B5EF4-FFF2-40B4-BE49-F238E27FC236}">
              <a16:creationId xmlns:a16="http://schemas.microsoft.com/office/drawing/2014/main" id="{53E50121-F74A-460D-8C06-57D2639A4C1B}"/>
            </a:ext>
          </a:extLst>
        </xdr:cNvPr>
        <xdr:cNvSpPr txBox="1"/>
      </xdr:nvSpPr>
      <xdr:spPr>
        <a:xfrm>
          <a:off x="18183302" y="5912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36</xdr:row>
      <xdr:rowOff>92727</xdr:rowOff>
    </xdr:from>
    <xdr:ext cx="469744" cy="259045"/>
    <xdr:sp macro="" textlink="">
      <xdr:nvSpPr>
        <xdr:cNvPr id="590" name="n_3mainValue【試験研究機関】&#10;一人当たり面積">
          <a:extLst>
            <a:ext uri="{FF2B5EF4-FFF2-40B4-BE49-F238E27FC236}">
              <a16:creationId xmlns:a16="http://schemas.microsoft.com/office/drawing/2014/main" id="{F320B3D8-72E6-414F-B5D2-8C81EDBA2CE9}"/>
            </a:ext>
          </a:extLst>
        </xdr:cNvPr>
        <xdr:cNvSpPr txBox="1"/>
      </xdr:nvSpPr>
      <xdr:spPr>
        <a:xfrm>
          <a:off x="17383202" y="5922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36</xdr:row>
      <xdr:rowOff>105427</xdr:rowOff>
    </xdr:from>
    <xdr:ext cx="469744" cy="259045"/>
    <xdr:sp macro="" textlink="">
      <xdr:nvSpPr>
        <xdr:cNvPr id="591" name="n_4mainValue【試験研究機関】&#10;一人当たり面積">
          <a:extLst>
            <a:ext uri="{FF2B5EF4-FFF2-40B4-BE49-F238E27FC236}">
              <a16:creationId xmlns:a16="http://schemas.microsoft.com/office/drawing/2014/main" id="{C10A65EB-AD39-4099-BC24-0DC8584CD2E0}"/>
            </a:ext>
          </a:extLst>
        </xdr:cNvPr>
        <xdr:cNvSpPr txBox="1"/>
      </xdr:nvSpPr>
      <xdr:spPr>
        <a:xfrm>
          <a:off x="16592627" y="593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2" name="正方形/長方形 591">
          <a:extLst>
            <a:ext uri="{FF2B5EF4-FFF2-40B4-BE49-F238E27FC236}">
              <a16:creationId xmlns:a16="http://schemas.microsoft.com/office/drawing/2014/main" id="{A88FE106-112C-4BB0-9043-735133C5C6AC}"/>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3" name="正方形/長方形 592">
          <a:extLst>
            <a:ext uri="{FF2B5EF4-FFF2-40B4-BE49-F238E27FC236}">
              <a16:creationId xmlns:a16="http://schemas.microsoft.com/office/drawing/2014/main" id="{2E5111D8-BB34-444A-A04B-373950FC4BCA}"/>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4" name="正方形/長方形 593">
          <a:extLst>
            <a:ext uri="{FF2B5EF4-FFF2-40B4-BE49-F238E27FC236}">
              <a16:creationId xmlns:a16="http://schemas.microsoft.com/office/drawing/2014/main" id="{FCC98CAB-CC2F-4F14-A8F8-9156E3DCEDC3}"/>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5" name="正方形/長方形 594">
          <a:extLst>
            <a:ext uri="{FF2B5EF4-FFF2-40B4-BE49-F238E27FC236}">
              <a16:creationId xmlns:a16="http://schemas.microsoft.com/office/drawing/2014/main" id="{296344B1-3A69-42CE-A2F7-C333BE02FF2F}"/>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6" name="正方形/長方形 595">
          <a:extLst>
            <a:ext uri="{FF2B5EF4-FFF2-40B4-BE49-F238E27FC236}">
              <a16:creationId xmlns:a16="http://schemas.microsoft.com/office/drawing/2014/main" id="{672B2C96-5A49-4B93-B6F2-5CEDAEAF8565}"/>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7" name="正方形/長方形 596">
          <a:extLst>
            <a:ext uri="{FF2B5EF4-FFF2-40B4-BE49-F238E27FC236}">
              <a16:creationId xmlns:a16="http://schemas.microsoft.com/office/drawing/2014/main" id="{F7EDECEC-CD86-4A96-B79F-300AC53129CD}"/>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8" name="テキスト ボックス 597">
          <a:extLst>
            <a:ext uri="{FF2B5EF4-FFF2-40B4-BE49-F238E27FC236}">
              <a16:creationId xmlns:a16="http://schemas.microsoft.com/office/drawing/2014/main" id="{BAD25031-C8B1-4838-9269-EC8B03C24E8D}"/>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9" name="直線コネクタ 598">
          <a:extLst>
            <a:ext uri="{FF2B5EF4-FFF2-40B4-BE49-F238E27FC236}">
              <a16:creationId xmlns:a16="http://schemas.microsoft.com/office/drawing/2014/main" id="{A64922A5-1115-4BE8-8072-6EFC2399C8F0}"/>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600" name="テキスト ボックス 599">
          <a:extLst>
            <a:ext uri="{FF2B5EF4-FFF2-40B4-BE49-F238E27FC236}">
              <a16:creationId xmlns:a16="http://schemas.microsoft.com/office/drawing/2014/main" id="{7E52C46F-16D1-4E5E-8F73-1D0B1FF073BC}"/>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601" name="直線コネクタ 600">
          <a:extLst>
            <a:ext uri="{FF2B5EF4-FFF2-40B4-BE49-F238E27FC236}">
              <a16:creationId xmlns:a16="http://schemas.microsoft.com/office/drawing/2014/main" id="{A1DCF791-094B-42A3-BCB4-6F1BB81B194E}"/>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602" name="テキスト ボックス 601">
          <a:extLst>
            <a:ext uri="{FF2B5EF4-FFF2-40B4-BE49-F238E27FC236}">
              <a16:creationId xmlns:a16="http://schemas.microsoft.com/office/drawing/2014/main" id="{184FC1B6-D07E-4D76-B7CE-D2D5EF75D88D}"/>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603" name="直線コネクタ 602">
          <a:extLst>
            <a:ext uri="{FF2B5EF4-FFF2-40B4-BE49-F238E27FC236}">
              <a16:creationId xmlns:a16="http://schemas.microsoft.com/office/drawing/2014/main" id="{23FC6375-AE61-47CE-99FB-90069E7CE40D}"/>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604" name="テキスト ボックス 603">
          <a:extLst>
            <a:ext uri="{FF2B5EF4-FFF2-40B4-BE49-F238E27FC236}">
              <a16:creationId xmlns:a16="http://schemas.microsoft.com/office/drawing/2014/main" id="{AFBDEBF1-B173-4147-9500-73C270687D95}"/>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5" name="直線コネクタ 604">
          <a:extLst>
            <a:ext uri="{FF2B5EF4-FFF2-40B4-BE49-F238E27FC236}">
              <a16:creationId xmlns:a16="http://schemas.microsoft.com/office/drawing/2014/main" id="{BA52A890-2894-47EF-9880-04E0D1F14DC3}"/>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6" name="テキスト ボックス 605">
          <a:extLst>
            <a:ext uri="{FF2B5EF4-FFF2-40B4-BE49-F238E27FC236}">
              <a16:creationId xmlns:a16="http://schemas.microsoft.com/office/drawing/2014/main" id="{1C45D996-6DBA-4AFF-9CF9-F0B431BDF466}"/>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7" name="直線コネクタ 606">
          <a:extLst>
            <a:ext uri="{FF2B5EF4-FFF2-40B4-BE49-F238E27FC236}">
              <a16:creationId xmlns:a16="http://schemas.microsoft.com/office/drawing/2014/main" id="{A802ECF3-754F-44AD-8008-EB61B0E03FC0}"/>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8" name="テキスト ボックス 607">
          <a:extLst>
            <a:ext uri="{FF2B5EF4-FFF2-40B4-BE49-F238E27FC236}">
              <a16:creationId xmlns:a16="http://schemas.microsoft.com/office/drawing/2014/main" id="{8CB2FDDE-F571-4382-808F-6484D11B3A60}"/>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9" name="直線コネクタ 608">
          <a:extLst>
            <a:ext uri="{FF2B5EF4-FFF2-40B4-BE49-F238E27FC236}">
              <a16:creationId xmlns:a16="http://schemas.microsoft.com/office/drawing/2014/main" id="{FC654B48-6553-44CC-9EA1-F36226FA3FC0}"/>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10" name="テキスト ボックス 609">
          <a:extLst>
            <a:ext uri="{FF2B5EF4-FFF2-40B4-BE49-F238E27FC236}">
              <a16:creationId xmlns:a16="http://schemas.microsoft.com/office/drawing/2014/main" id="{310AA7A9-FB8C-4F8B-80BA-1D0B270C91A2}"/>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11" name="直線コネクタ 610">
          <a:extLst>
            <a:ext uri="{FF2B5EF4-FFF2-40B4-BE49-F238E27FC236}">
              <a16:creationId xmlns:a16="http://schemas.microsoft.com/office/drawing/2014/main" id="{6DE80852-C2AA-4336-B5C1-502670ACB2D7}"/>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12" name="テキスト ボックス 611">
          <a:extLst>
            <a:ext uri="{FF2B5EF4-FFF2-40B4-BE49-F238E27FC236}">
              <a16:creationId xmlns:a16="http://schemas.microsoft.com/office/drawing/2014/main" id="{38A2CED7-F7B3-4538-B84E-1B04D898A330}"/>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3" name="直線コネクタ 612">
          <a:extLst>
            <a:ext uri="{FF2B5EF4-FFF2-40B4-BE49-F238E27FC236}">
              <a16:creationId xmlns:a16="http://schemas.microsoft.com/office/drawing/2014/main" id="{1FDA10F9-DBCB-4891-A8B0-C98CB5BAC5E5}"/>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4" name="テキスト ボックス 613">
          <a:extLst>
            <a:ext uri="{FF2B5EF4-FFF2-40B4-BE49-F238E27FC236}">
              <a16:creationId xmlns:a16="http://schemas.microsoft.com/office/drawing/2014/main" id="{9625CCFA-01BB-4965-BECC-DBC9B36E48B5}"/>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5" name="【警察施設】&#10;有形固定資産減価償却率グラフ枠">
          <a:extLst>
            <a:ext uri="{FF2B5EF4-FFF2-40B4-BE49-F238E27FC236}">
              <a16:creationId xmlns:a16="http://schemas.microsoft.com/office/drawing/2014/main" id="{FF6A2215-3A91-4719-896E-6CD6D05AE714}"/>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70213</xdr:rowOff>
    </xdr:from>
    <xdr:to>
      <xdr:col>85</xdr:col>
      <xdr:colOff>126364</xdr:colOff>
      <xdr:row>63</xdr:row>
      <xdr:rowOff>132262</xdr:rowOff>
    </xdr:to>
    <xdr:cxnSp macro="">
      <xdr:nvCxnSpPr>
        <xdr:cNvPr id="616" name="直線コネクタ 615">
          <a:extLst>
            <a:ext uri="{FF2B5EF4-FFF2-40B4-BE49-F238E27FC236}">
              <a16:creationId xmlns:a16="http://schemas.microsoft.com/office/drawing/2014/main" id="{38E921D8-C874-49D8-A6AF-DFD57A384BA8}"/>
            </a:ext>
          </a:extLst>
        </xdr:cNvPr>
        <xdr:cNvCxnSpPr/>
      </xdr:nvCxnSpPr>
      <xdr:spPr>
        <a:xfrm flipV="1">
          <a:off x="14695170" y="8972913"/>
          <a:ext cx="1269"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136089</xdr:rowOff>
    </xdr:from>
    <xdr:ext cx="405111" cy="259045"/>
    <xdr:sp macro="" textlink="">
      <xdr:nvSpPr>
        <xdr:cNvPr id="617" name="【警察施設】&#10;有形固定資産減価償却率最小値テキスト">
          <a:extLst>
            <a:ext uri="{FF2B5EF4-FFF2-40B4-BE49-F238E27FC236}">
              <a16:creationId xmlns:a16="http://schemas.microsoft.com/office/drawing/2014/main" id="{6409B138-BBDB-4386-9497-AD93E34C245E}"/>
            </a:ext>
          </a:extLst>
        </xdr:cNvPr>
        <xdr:cNvSpPr txBox="1"/>
      </xdr:nvSpPr>
      <xdr:spPr>
        <a:xfrm>
          <a:off x="14744700" y="103373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132262</xdr:rowOff>
    </xdr:from>
    <xdr:to>
      <xdr:col>86</xdr:col>
      <xdr:colOff>25400</xdr:colOff>
      <xdr:row>63</xdr:row>
      <xdr:rowOff>132262</xdr:rowOff>
    </xdr:to>
    <xdr:cxnSp macro="">
      <xdr:nvCxnSpPr>
        <xdr:cNvPr id="618" name="直線コネクタ 617">
          <a:extLst>
            <a:ext uri="{FF2B5EF4-FFF2-40B4-BE49-F238E27FC236}">
              <a16:creationId xmlns:a16="http://schemas.microsoft.com/office/drawing/2014/main" id="{674513B2-9FCB-4CC5-ACD0-DF886509D331}"/>
            </a:ext>
          </a:extLst>
        </xdr:cNvPr>
        <xdr:cNvCxnSpPr/>
      </xdr:nvCxnSpPr>
      <xdr:spPr>
        <a:xfrm>
          <a:off x="14611350" y="10333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16890</xdr:rowOff>
    </xdr:from>
    <xdr:ext cx="405111" cy="259045"/>
    <xdr:sp macro="" textlink="">
      <xdr:nvSpPr>
        <xdr:cNvPr id="619" name="【警察施設】&#10;有形固定資産減価償却率最大値テキスト">
          <a:extLst>
            <a:ext uri="{FF2B5EF4-FFF2-40B4-BE49-F238E27FC236}">
              <a16:creationId xmlns:a16="http://schemas.microsoft.com/office/drawing/2014/main" id="{D17B2514-3491-43B6-8113-7777B3B4AA37}"/>
            </a:ext>
          </a:extLst>
        </xdr:cNvPr>
        <xdr:cNvSpPr txBox="1"/>
      </xdr:nvSpPr>
      <xdr:spPr>
        <a:xfrm>
          <a:off x="14744700" y="8760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70213</xdr:rowOff>
    </xdr:from>
    <xdr:to>
      <xdr:col>86</xdr:col>
      <xdr:colOff>25400</xdr:colOff>
      <xdr:row>55</xdr:row>
      <xdr:rowOff>70213</xdr:rowOff>
    </xdr:to>
    <xdr:cxnSp macro="">
      <xdr:nvCxnSpPr>
        <xdr:cNvPr id="620" name="直線コネクタ 619">
          <a:extLst>
            <a:ext uri="{FF2B5EF4-FFF2-40B4-BE49-F238E27FC236}">
              <a16:creationId xmlns:a16="http://schemas.microsoft.com/office/drawing/2014/main" id="{EAAC1A33-EFA2-46FC-B5E0-11A564CBE531}"/>
            </a:ext>
          </a:extLst>
        </xdr:cNvPr>
        <xdr:cNvCxnSpPr/>
      </xdr:nvCxnSpPr>
      <xdr:spPr>
        <a:xfrm>
          <a:off x="14611350" y="89729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40657</xdr:rowOff>
    </xdr:from>
    <xdr:ext cx="405111" cy="259045"/>
    <xdr:sp macro="" textlink="">
      <xdr:nvSpPr>
        <xdr:cNvPr id="621" name="【警察施設】&#10;有形固定資産減価償却率平均値テキスト">
          <a:extLst>
            <a:ext uri="{FF2B5EF4-FFF2-40B4-BE49-F238E27FC236}">
              <a16:creationId xmlns:a16="http://schemas.microsoft.com/office/drawing/2014/main" id="{9DA385E3-7E5D-47BF-9758-0B9D02F6C046}"/>
            </a:ext>
          </a:extLst>
        </xdr:cNvPr>
        <xdr:cNvSpPr txBox="1"/>
      </xdr:nvSpPr>
      <xdr:spPr>
        <a:xfrm>
          <a:off x="14744700" y="99180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17780</xdr:rowOff>
    </xdr:from>
    <xdr:to>
      <xdr:col>85</xdr:col>
      <xdr:colOff>177800</xdr:colOff>
      <xdr:row>62</xdr:row>
      <xdr:rowOff>119380</xdr:rowOff>
    </xdr:to>
    <xdr:sp macro="" textlink="">
      <xdr:nvSpPr>
        <xdr:cNvPr id="622" name="フローチャート: 判断 621">
          <a:extLst>
            <a:ext uri="{FF2B5EF4-FFF2-40B4-BE49-F238E27FC236}">
              <a16:creationId xmlns:a16="http://schemas.microsoft.com/office/drawing/2014/main" id="{6FDDE027-8C4D-4AF5-8974-A9A35133A3AE}"/>
            </a:ext>
          </a:extLst>
        </xdr:cNvPr>
        <xdr:cNvSpPr/>
      </xdr:nvSpPr>
      <xdr:spPr>
        <a:xfrm>
          <a:off x="14649450" y="1005713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101056</xdr:rowOff>
    </xdr:from>
    <xdr:to>
      <xdr:col>81</xdr:col>
      <xdr:colOff>101600</xdr:colOff>
      <xdr:row>62</xdr:row>
      <xdr:rowOff>31206</xdr:rowOff>
    </xdr:to>
    <xdr:sp macro="" textlink="">
      <xdr:nvSpPr>
        <xdr:cNvPr id="623" name="フローチャート: 判断 622">
          <a:extLst>
            <a:ext uri="{FF2B5EF4-FFF2-40B4-BE49-F238E27FC236}">
              <a16:creationId xmlns:a16="http://schemas.microsoft.com/office/drawing/2014/main" id="{94457857-9FD8-4ABB-AA89-2B56AF749B37}"/>
            </a:ext>
          </a:extLst>
        </xdr:cNvPr>
        <xdr:cNvSpPr/>
      </xdr:nvSpPr>
      <xdr:spPr>
        <a:xfrm>
          <a:off x="13887450" y="998165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136978</xdr:rowOff>
    </xdr:from>
    <xdr:to>
      <xdr:col>76</xdr:col>
      <xdr:colOff>165100</xdr:colOff>
      <xdr:row>62</xdr:row>
      <xdr:rowOff>67128</xdr:rowOff>
    </xdr:to>
    <xdr:sp macro="" textlink="">
      <xdr:nvSpPr>
        <xdr:cNvPr id="624" name="フローチャート: 判断 623">
          <a:extLst>
            <a:ext uri="{FF2B5EF4-FFF2-40B4-BE49-F238E27FC236}">
              <a16:creationId xmlns:a16="http://schemas.microsoft.com/office/drawing/2014/main" id="{F06CE8EC-6969-4E1A-8BF5-2C2AF97D07EF}"/>
            </a:ext>
          </a:extLst>
        </xdr:cNvPr>
        <xdr:cNvSpPr/>
      </xdr:nvSpPr>
      <xdr:spPr>
        <a:xfrm>
          <a:off x="13096875" y="1001757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130447</xdr:rowOff>
    </xdr:from>
    <xdr:to>
      <xdr:col>72</xdr:col>
      <xdr:colOff>38100</xdr:colOff>
      <xdr:row>62</xdr:row>
      <xdr:rowOff>60597</xdr:rowOff>
    </xdr:to>
    <xdr:sp macro="" textlink="">
      <xdr:nvSpPr>
        <xdr:cNvPr id="625" name="フローチャート: 判断 624">
          <a:extLst>
            <a:ext uri="{FF2B5EF4-FFF2-40B4-BE49-F238E27FC236}">
              <a16:creationId xmlns:a16="http://schemas.microsoft.com/office/drawing/2014/main" id="{2C235138-C25A-4397-9848-6B032311A51C}"/>
            </a:ext>
          </a:extLst>
        </xdr:cNvPr>
        <xdr:cNvSpPr/>
      </xdr:nvSpPr>
      <xdr:spPr>
        <a:xfrm>
          <a:off x="12296775" y="1000787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146776</xdr:rowOff>
    </xdr:from>
    <xdr:to>
      <xdr:col>67</xdr:col>
      <xdr:colOff>101600</xdr:colOff>
      <xdr:row>62</xdr:row>
      <xdr:rowOff>76926</xdr:rowOff>
    </xdr:to>
    <xdr:sp macro="" textlink="">
      <xdr:nvSpPr>
        <xdr:cNvPr id="626" name="フローチャート: 判断 625">
          <a:extLst>
            <a:ext uri="{FF2B5EF4-FFF2-40B4-BE49-F238E27FC236}">
              <a16:creationId xmlns:a16="http://schemas.microsoft.com/office/drawing/2014/main" id="{2A88DBC3-3D68-43CA-8494-1C8606BC6807}"/>
            </a:ext>
          </a:extLst>
        </xdr:cNvPr>
        <xdr:cNvSpPr/>
      </xdr:nvSpPr>
      <xdr:spPr>
        <a:xfrm>
          <a:off x="11487150" y="1002102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59568A77-C50A-4A77-AAC8-F07151CAC4EA}"/>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3999694B-66DD-48EB-8650-2C51393C5006}"/>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9" name="テキスト ボックス 628">
          <a:extLst>
            <a:ext uri="{FF2B5EF4-FFF2-40B4-BE49-F238E27FC236}">
              <a16:creationId xmlns:a16="http://schemas.microsoft.com/office/drawing/2014/main" id="{8620F72D-E6CE-463F-A0E3-F3D1FBE0173D}"/>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30" name="テキスト ボックス 629">
          <a:extLst>
            <a:ext uri="{FF2B5EF4-FFF2-40B4-BE49-F238E27FC236}">
              <a16:creationId xmlns:a16="http://schemas.microsoft.com/office/drawing/2014/main" id="{2D0FDCD4-3058-44A1-AA48-AA827521BBD8}"/>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31" name="テキスト ボックス 630">
          <a:extLst>
            <a:ext uri="{FF2B5EF4-FFF2-40B4-BE49-F238E27FC236}">
              <a16:creationId xmlns:a16="http://schemas.microsoft.com/office/drawing/2014/main" id="{FD2423BC-4587-4DCA-8AC6-A8B0789126D8}"/>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128815</xdr:rowOff>
    </xdr:from>
    <xdr:to>
      <xdr:col>85</xdr:col>
      <xdr:colOff>177800</xdr:colOff>
      <xdr:row>63</xdr:row>
      <xdr:rowOff>58965</xdr:rowOff>
    </xdr:to>
    <xdr:sp macro="" textlink="">
      <xdr:nvSpPr>
        <xdr:cNvPr id="632" name="楕円 631">
          <a:extLst>
            <a:ext uri="{FF2B5EF4-FFF2-40B4-BE49-F238E27FC236}">
              <a16:creationId xmlns:a16="http://schemas.microsoft.com/office/drawing/2014/main" id="{7F167DBB-2965-45A2-8CA9-37AA92993BD7}"/>
            </a:ext>
          </a:extLst>
        </xdr:cNvPr>
        <xdr:cNvSpPr/>
      </xdr:nvSpPr>
      <xdr:spPr>
        <a:xfrm>
          <a:off x="14649450" y="101649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43742</xdr:rowOff>
    </xdr:from>
    <xdr:ext cx="405111" cy="259045"/>
    <xdr:sp macro="" textlink="">
      <xdr:nvSpPr>
        <xdr:cNvPr id="633" name="【警察施設】&#10;有形固定資産減価償却率該当値テキスト">
          <a:extLst>
            <a:ext uri="{FF2B5EF4-FFF2-40B4-BE49-F238E27FC236}">
              <a16:creationId xmlns:a16="http://schemas.microsoft.com/office/drawing/2014/main" id="{01759898-717C-4677-B66B-206AFC946B01}"/>
            </a:ext>
          </a:extLst>
        </xdr:cNvPr>
        <xdr:cNvSpPr txBox="1"/>
      </xdr:nvSpPr>
      <xdr:spPr>
        <a:xfrm>
          <a:off x="14744700" y="10086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89626</xdr:rowOff>
    </xdr:from>
    <xdr:to>
      <xdr:col>81</xdr:col>
      <xdr:colOff>101600</xdr:colOff>
      <xdr:row>63</xdr:row>
      <xdr:rowOff>19776</xdr:rowOff>
    </xdr:to>
    <xdr:sp macro="" textlink="">
      <xdr:nvSpPr>
        <xdr:cNvPr id="634" name="楕円 633">
          <a:extLst>
            <a:ext uri="{FF2B5EF4-FFF2-40B4-BE49-F238E27FC236}">
              <a16:creationId xmlns:a16="http://schemas.microsoft.com/office/drawing/2014/main" id="{C39E04E6-C52D-4DF9-87F6-E33586A2FB55}"/>
            </a:ext>
          </a:extLst>
        </xdr:cNvPr>
        <xdr:cNvSpPr/>
      </xdr:nvSpPr>
      <xdr:spPr>
        <a:xfrm>
          <a:off x="13887450" y="1012580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140426</xdr:rowOff>
    </xdr:from>
    <xdr:to>
      <xdr:col>85</xdr:col>
      <xdr:colOff>127000</xdr:colOff>
      <xdr:row>63</xdr:row>
      <xdr:rowOff>8165</xdr:rowOff>
    </xdr:to>
    <xdr:cxnSp macro="">
      <xdr:nvCxnSpPr>
        <xdr:cNvPr id="635" name="直線コネクタ 634">
          <a:extLst>
            <a:ext uri="{FF2B5EF4-FFF2-40B4-BE49-F238E27FC236}">
              <a16:creationId xmlns:a16="http://schemas.microsoft.com/office/drawing/2014/main" id="{C33031CA-D8B7-4BC0-9B03-54C9EBD065AE}"/>
            </a:ext>
          </a:extLst>
        </xdr:cNvPr>
        <xdr:cNvCxnSpPr/>
      </xdr:nvCxnSpPr>
      <xdr:spPr>
        <a:xfrm>
          <a:off x="13935075" y="10182951"/>
          <a:ext cx="762000" cy="29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62</xdr:row>
      <xdr:rowOff>70031</xdr:rowOff>
    </xdr:from>
    <xdr:to>
      <xdr:col>76</xdr:col>
      <xdr:colOff>165100</xdr:colOff>
      <xdr:row>63</xdr:row>
      <xdr:rowOff>181</xdr:rowOff>
    </xdr:to>
    <xdr:sp macro="" textlink="">
      <xdr:nvSpPr>
        <xdr:cNvPr id="636" name="楕円 635">
          <a:extLst>
            <a:ext uri="{FF2B5EF4-FFF2-40B4-BE49-F238E27FC236}">
              <a16:creationId xmlns:a16="http://schemas.microsoft.com/office/drawing/2014/main" id="{71089A47-C307-44F3-A4AB-6C04541FE695}"/>
            </a:ext>
          </a:extLst>
        </xdr:cNvPr>
        <xdr:cNvSpPr/>
      </xdr:nvSpPr>
      <xdr:spPr>
        <a:xfrm>
          <a:off x="13096875" y="1010620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120831</xdr:rowOff>
    </xdr:from>
    <xdr:to>
      <xdr:col>81</xdr:col>
      <xdr:colOff>50800</xdr:colOff>
      <xdr:row>62</xdr:row>
      <xdr:rowOff>140426</xdr:rowOff>
    </xdr:to>
    <xdr:cxnSp macro="">
      <xdr:nvCxnSpPr>
        <xdr:cNvPr id="637" name="直線コネクタ 636">
          <a:extLst>
            <a:ext uri="{FF2B5EF4-FFF2-40B4-BE49-F238E27FC236}">
              <a16:creationId xmlns:a16="http://schemas.microsoft.com/office/drawing/2014/main" id="{F97FF541-0DC6-4968-B7DB-0B11A921F431}"/>
            </a:ext>
          </a:extLst>
        </xdr:cNvPr>
        <xdr:cNvCxnSpPr/>
      </xdr:nvCxnSpPr>
      <xdr:spPr>
        <a:xfrm>
          <a:off x="13144500" y="10163356"/>
          <a:ext cx="790575" cy="19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17780</xdr:rowOff>
    </xdr:from>
    <xdr:to>
      <xdr:col>72</xdr:col>
      <xdr:colOff>38100</xdr:colOff>
      <xdr:row>62</xdr:row>
      <xdr:rowOff>119380</xdr:rowOff>
    </xdr:to>
    <xdr:sp macro="" textlink="">
      <xdr:nvSpPr>
        <xdr:cNvPr id="638" name="楕円 637">
          <a:extLst>
            <a:ext uri="{FF2B5EF4-FFF2-40B4-BE49-F238E27FC236}">
              <a16:creationId xmlns:a16="http://schemas.microsoft.com/office/drawing/2014/main" id="{504D7940-6A94-4A40-8E95-D975AA75F793}"/>
            </a:ext>
          </a:extLst>
        </xdr:cNvPr>
        <xdr:cNvSpPr/>
      </xdr:nvSpPr>
      <xdr:spPr>
        <a:xfrm>
          <a:off x="12296775" y="100571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68580</xdr:rowOff>
    </xdr:from>
    <xdr:to>
      <xdr:col>76</xdr:col>
      <xdr:colOff>114300</xdr:colOff>
      <xdr:row>62</xdr:row>
      <xdr:rowOff>120831</xdr:rowOff>
    </xdr:to>
    <xdr:cxnSp macro="">
      <xdr:nvCxnSpPr>
        <xdr:cNvPr id="639" name="直線コネクタ 638">
          <a:extLst>
            <a:ext uri="{FF2B5EF4-FFF2-40B4-BE49-F238E27FC236}">
              <a16:creationId xmlns:a16="http://schemas.microsoft.com/office/drawing/2014/main" id="{D416F62C-FD90-4627-B042-A0FB8070C2D3}"/>
            </a:ext>
          </a:extLst>
        </xdr:cNvPr>
        <xdr:cNvCxnSpPr/>
      </xdr:nvCxnSpPr>
      <xdr:spPr>
        <a:xfrm>
          <a:off x="12344400" y="10104755"/>
          <a:ext cx="800100" cy="586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62</xdr:row>
      <xdr:rowOff>63500</xdr:rowOff>
    </xdr:from>
    <xdr:to>
      <xdr:col>67</xdr:col>
      <xdr:colOff>101600</xdr:colOff>
      <xdr:row>62</xdr:row>
      <xdr:rowOff>165100</xdr:rowOff>
    </xdr:to>
    <xdr:sp macro="" textlink="">
      <xdr:nvSpPr>
        <xdr:cNvPr id="640" name="楕円 639">
          <a:extLst>
            <a:ext uri="{FF2B5EF4-FFF2-40B4-BE49-F238E27FC236}">
              <a16:creationId xmlns:a16="http://schemas.microsoft.com/office/drawing/2014/main" id="{0C8132DF-FD56-48CC-A45C-A1CBB2664140}"/>
            </a:ext>
          </a:extLst>
        </xdr:cNvPr>
        <xdr:cNvSpPr/>
      </xdr:nvSpPr>
      <xdr:spPr>
        <a:xfrm>
          <a:off x="11487150" y="101060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62</xdr:row>
      <xdr:rowOff>68580</xdr:rowOff>
    </xdr:from>
    <xdr:to>
      <xdr:col>71</xdr:col>
      <xdr:colOff>177800</xdr:colOff>
      <xdr:row>62</xdr:row>
      <xdr:rowOff>114300</xdr:rowOff>
    </xdr:to>
    <xdr:cxnSp macro="">
      <xdr:nvCxnSpPr>
        <xdr:cNvPr id="641" name="直線コネクタ 640">
          <a:extLst>
            <a:ext uri="{FF2B5EF4-FFF2-40B4-BE49-F238E27FC236}">
              <a16:creationId xmlns:a16="http://schemas.microsoft.com/office/drawing/2014/main" id="{32143433-F3D3-4E0F-AA02-335A6D7D90F1}"/>
            </a:ext>
          </a:extLst>
        </xdr:cNvPr>
        <xdr:cNvCxnSpPr/>
      </xdr:nvCxnSpPr>
      <xdr:spPr>
        <a:xfrm flipV="1">
          <a:off x="11534775" y="10104755"/>
          <a:ext cx="80962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47733</xdr:rowOff>
    </xdr:from>
    <xdr:ext cx="405111" cy="259045"/>
    <xdr:sp macro="" textlink="">
      <xdr:nvSpPr>
        <xdr:cNvPr id="642" name="n_1aveValue【警察施設】&#10;有形固定資産減価償却率">
          <a:extLst>
            <a:ext uri="{FF2B5EF4-FFF2-40B4-BE49-F238E27FC236}">
              <a16:creationId xmlns:a16="http://schemas.microsoft.com/office/drawing/2014/main" id="{A03546FB-F471-49F4-B69F-BD0ACC41DCB9}"/>
            </a:ext>
          </a:extLst>
        </xdr:cNvPr>
        <xdr:cNvSpPr txBox="1"/>
      </xdr:nvSpPr>
      <xdr:spPr>
        <a:xfrm>
          <a:off x="13745219" y="97600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83655</xdr:rowOff>
    </xdr:from>
    <xdr:ext cx="405111" cy="259045"/>
    <xdr:sp macro="" textlink="">
      <xdr:nvSpPr>
        <xdr:cNvPr id="643" name="n_2aveValue【警察施設】&#10;有形固定資産減価償却率">
          <a:extLst>
            <a:ext uri="{FF2B5EF4-FFF2-40B4-BE49-F238E27FC236}">
              <a16:creationId xmlns:a16="http://schemas.microsoft.com/office/drawing/2014/main" id="{81639A8C-9F76-4A63-B876-CB3340DE6F0D}"/>
            </a:ext>
          </a:extLst>
        </xdr:cNvPr>
        <xdr:cNvSpPr txBox="1"/>
      </xdr:nvSpPr>
      <xdr:spPr>
        <a:xfrm>
          <a:off x="12964169" y="98023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77124</xdr:rowOff>
    </xdr:from>
    <xdr:ext cx="405111" cy="259045"/>
    <xdr:sp macro="" textlink="">
      <xdr:nvSpPr>
        <xdr:cNvPr id="644" name="n_3aveValue【警察施設】&#10;有形固定資産減価償却率">
          <a:extLst>
            <a:ext uri="{FF2B5EF4-FFF2-40B4-BE49-F238E27FC236}">
              <a16:creationId xmlns:a16="http://schemas.microsoft.com/office/drawing/2014/main" id="{64D55EED-3B99-4605-8A2E-628185D48843}"/>
            </a:ext>
          </a:extLst>
        </xdr:cNvPr>
        <xdr:cNvSpPr txBox="1"/>
      </xdr:nvSpPr>
      <xdr:spPr>
        <a:xfrm>
          <a:off x="12164069" y="97926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93453</xdr:rowOff>
    </xdr:from>
    <xdr:ext cx="405111" cy="259045"/>
    <xdr:sp macro="" textlink="">
      <xdr:nvSpPr>
        <xdr:cNvPr id="645" name="n_4aveValue【警察施設】&#10;有形固定資産減価償却率">
          <a:extLst>
            <a:ext uri="{FF2B5EF4-FFF2-40B4-BE49-F238E27FC236}">
              <a16:creationId xmlns:a16="http://schemas.microsoft.com/office/drawing/2014/main" id="{D186C9FC-6F55-4FFD-A38D-AD59F28FDB8D}"/>
            </a:ext>
          </a:extLst>
        </xdr:cNvPr>
        <xdr:cNvSpPr txBox="1"/>
      </xdr:nvSpPr>
      <xdr:spPr>
        <a:xfrm>
          <a:off x="11354444" y="98089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63</xdr:row>
      <xdr:rowOff>10903</xdr:rowOff>
    </xdr:from>
    <xdr:ext cx="405111" cy="259045"/>
    <xdr:sp macro="" textlink="">
      <xdr:nvSpPr>
        <xdr:cNvPr id="646" name="n_1mainValue【警察施設】&#10;有形固定資産減価償却率">
          <a:extLst>
            <a:ext uri="{FF2B5EF4-FFF2-40B4-BE49-F238E27FC236}">
              <a16:creationId xmlns:a16="http://schemas.microsoft.com/office/drawing/2014/main" id="{842A5BF4-66B7-4A24-8A37-75E238BFBD16}"/>
            </a:ext>
          </a:extLst>
        </xdr:cNvPr>
        <xdr:cNvSpPr txBox="1"/>
      </xdr:nvSpPr>
      <xdr:spPr>
        <a:xfrm>
          <a:off x="13745219" y="102090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162758</xdr:rowOff>
    </xdr:from>
    <xdr:ext cx="405111" cy="259045"/>
    <xdr:sp macro="" textlink="">
      <xdr:nvSpPr>
        <xdr:cNvPr id="647" name="n_2mainValue【警察施設】&#10;有形固定資産減価償却率">
          <a:extLst>
            <a:ext uri="{FF2B5EF4-FFF2-40B4-BE49-F238E27FC236}">
              <a16:creationId xmlns:a16="http://schemas.microsoft.com/office/drawing/2014/main" id="{4EA34351-19C7-41A3-B738-5EDA17F65910}"/>
            </a:ext>
          </a:extLst>
        </xdr:cNvPr>
        <xdr:cNvSpPr txBox="1"/>
      </xdr:nvSpPr>
      <xdr:spPr>
        <a:xfrm>
          <a:off x="12964169" y="101989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110507</xdr:rowOff>
    </xdr:from>
    <xdr:ext cx="405111" cy="259045"/>
    <xdr:sp macro="" textlink="">
      <xdr:nvSpPr>
        <xdr:cNvPr id="648" name="n_3mainValue【警察施設】&#10;有形固定資産減価償却率">
          <a:extLst>
            <a:ext uri="{FF2B5EF4-FFF2-40B4-BE49-F238E27FC236}">
              <a16:creationId xmlns:a16="http://schemas.microsoft.com/office/drawing/2014/main" id="{7D14DBF7-BB64-4A50-A708-B85ED4D6AF71}"/>
            </a:ext>
          </a:extLst>
        </xdr:cNvPr>
        <xdr:cNvSpPr txBox="1"/>
      </xdr:nvSpPr>
      <xdr:spPr>
        <a:xfrm>
          <a:off x="12164069" y="10146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156227</xdr:rowOff>
    </xdr:from>
    <xdr:ext cx="405111" cy="259045"/>
    <xdr:sp macro="" textlink="">
      <xdr:nvSpPr>
        <xdr:cNvPr id="649" name="n_4mainValue【警察施設】&#10;有形固定資産減価償却率">
          <a:extLst>
            <a:ext uri="{FF2B5EF4-FFF2-40B4-BE49-F238E27FC236}">
              <a16:creationId xmlns:a16="http://schemas.microsoft.com/office/drawing/2014/main" id="{A783A56F-4C4E-45F6-841A-97679CCCA7B1}"/>
            </a:ext>
          </a:extLst>
        </xdr:cNvPr>
        <xdr:cNvSpPr txBox="1"/>
      </xdr:nvSpPr>
      <xdr:spPr>
        <a:xfrm>
          <a:off x="11354444" y="10198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50" name="正方形/長方形 649">
          <a:extLst>
            <a:ext uri="{FF2B5EF4-FFF2-40B4-BE49-F238E27FC236}">
              <a16:creationId xmlns:a16="http://schemas.microsoft.com/office/drawing/2014/main" id="{8435EBF4-0B07-47C1-BAD1-095239445965}"/>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51" name="正方形/長方形 650">
          <a:extLst>
            <a:ext uri="{FF2B5EF4-FFF2-40B4-BE49-F238E27FC236}">
              <a16:creationId xmlns:a16="http://schemas.microsoft.com/office/drawing/2014/main" id="{C269785A-D10A-40CA-A1B5-E3759847D4A9}"/>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52" name="正方形/長方形 651">
          <a:extLst>
            <a:ext uri="{FF2B5EF4-FFF2-40B4-BE49-F238E27FC236}">
              <a16:creationId xmlns:a16="http://schemas.microsoft.com/office/drawing/2014/main" id="{A1722D3E-155C-4DD8-B5ED-17AD69B9F9EC}"/>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3" name="正方形/長方形 652">
          <a:extLst>
            <a:ext uri="{FF2B5EF4-FFF2-40B4-BE49-F238E27FC236}">
              <a16:creationId xmlns:a16="http://schemas.microsoft.com/office/drawing/2014/main" id="{86AA8222-5ACE-4DD6-84CE-09AB5B546058}"/>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4" name="正方形/長方形 653">
          <a:extLst>
            <a:ext uri="{FF2B5EF4-FFF2-40B4-BE49-F238E27FC236}">
              <a16:creationId xmlns:a16="http://schemas.microsoft.com/office/drawing/2014/main" id="{5CA8A4A0-4586-41D2-90F4-6CA13E69F4C8}"/>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5" name="正方形/長方形 654">
          <a:extLst>
            <a:ext uri="{FF2B5EF4-FFF2-40B4-BE49-F238E27FC236}">
              <a16:creationId xmlns:a16="http://schemas.microsoft.com/office/drawing/2014/main" id="{4DFC3EE5-3274-4AEC-B6E8-46E96EAACBA3}"/>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6" name="テキスト ボックス 655">
          <a:extLst>
            <a:ext uri="{FF2B5EF4-FFF2-40B4-BE49-F238E27FC236}">
              <a16:creationId xmlns:a16="http://schemas.microsoft.com/office/drawing/2014/main" id="{534B68C0-9F32-43E4-AFBA-4357604C4825}"/>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7" name="直線コネクタ 656">
          <a:extLst>
            <a:ext uri="{FF2B5EF4-FFF2-40B4-BE49-F238E27FC236}">
              <a16:creationId xmlns:a16="http://schemas.microsoft.com/office/drawing/2014/main" id="{14858CE5-3664-4926-8A1B-1AF53B493409}"/>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8" name="テキスト ボックス 657">
          <a:extLst>
            <a:ext uri="{FF2B5EF4-FFF2-40B4-BE49-F238E27FC236}">
              <a16:creationId xmlns:a16="http://schemas.microsoft.com/office/drawing/2014/main" id="{0A4219DB-7BF9-4CF6-B59E-389D53AB15EE}"/>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9" name="直線コネクタ 658">
          <a:extLst>
            <a:ext uri="{FF2B5EF4-FFF2-40B4-BE49-F238E27FC236}">
              <a16:creationId xmlns:a16="http://schemas.microsoft.com/office/drawing/2014/main" id="{A48DFA4E-7E1E-4CA8-9CD0-646303C55F9A}"/>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60" name="テキスト ボックス 659">
          <a:extLst>
            <a:ext uri="{FF2B5EF4-FFF2-40B4-BE49-F238E27FC236}">
              <a16:creationId xmlns:a16="http://schemas.microsoft.com/office/drawing/2014/main" id="{25299B09-35FA-4616-838B-FCE4B1F4CFD1}"/>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61" name="直線コネクタ 660">
          <a:extLst>
            <a:ext uri="{FF2B5EF4-FFF2-40B4-BE49-F238E27FC236}">
              <a16:creationId xmlns:a16="http://schemas.microsoft.com/office/drawing/2014/main" id="{C25E770D-6FA1-49AE-85FF-2796F91C956D}"/>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62" name="テキスト ボックス 661">
          <a:extLst>
            <a:ext uri="{FF2B5EF4-FFF2-40B4-BE49-F238E27FC236}">
              <a16:creationId xmlns:a16="http://schemas.microsoft.com/office/drawing/2014/main" id="{D34FC43E-68E5-4BF1-A394-D8BF6BEFE0BD}"/>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63" name="直線コネクタ 662">
          <a:extLst>
            <a:ext uri="{FF2B5EF4-FFF2-40B4-BE49-F238E27FC236}">
              <a16:creationId xmlns:a16="http://schemas.microsoft.com/office/drawing/2014/main" id="{39B1014A-4C64-49DC-99FA-42DC5E17C2C2}"/>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4" name="テキスト ボックス 663">
          <a:extLst>
            <a:ext uri="{FF2B5EF4-FFF2-40B4-BE49-F238E27FC236}">
              <a16:creationId xmlns:a16="http://schemas.microsoft.com/office/drawing/2014/main" id="{A4C93AD0-DEBE-4B6C-88A7-A7460C509DE8}"/>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5" name="直線コネクタ 664">
          <a:extLst>
            <a:ext uri="{FF2B5EF4-FFF2-40B4-BE49-F238E27FC236}">
              <a16:creationId xmlns:a16="http://schemas.microsoft.com/office/drawing/2014/main" id="{C9E680DD-9A2F-4F80-838A-937C68F14508}"/>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6" name="テキスト ボックス 665">
          <a:extLst>
            <a:ext uri="{FF2B5EF4-FFF2-40B4-BE49-F238E27FC236}">
              <a16:creationId xmlns:a16="http://schemas.microsoft.com/office/drawing/2014/main" id="{4C31D10E-DFC2-43C8-BADC-85A5CDDCC482}"/>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7" name="直線コネクタ 666">
          <a:extLst>
            <a:ext uri="{FF2B5EF4-FFF2-40B4-BE49-F238E27FC236}">
              <a16:creationId xmlns:a16="http://schemas.microsoft.com/office/drawing/2014/main" id="{30EB78FB-27A9-4240-BBAF-54901E3559AC}"/>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8" name="テキスト ボックス 667">
          <a:extLst>
            <a:ext uri="{FF2B5EF4-FFF2-40B4-BE49-F238E27FC236}">
              <a16:creationId xmlns:a16="http://schemas.microsoft.com/office/drawing/2014/main" id="{0E9AAD4D-3A71-4F0E-A0D9-1F6D66A393CF}"/>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9" name="直線コネクタ 668">
          <a:extLst>
            <a:ext uri="{FF2B5EF4-FFF2-40B4-BE49-F238E27FC236}">
              <a16:creationId xmlns:a16="http://schemas.microsoft.com/office/drawing/2014/main" id="{B5591193-E82F-4BE8-A6F2-69337A9F6FD4}"/>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70" name="テキスト ボックス 669">
          <a:extLst>
            <a:ext uri="{FF2B5EF4-FFF2-40B4-BE49-F238E27FC236}">
              <a16:creationId xmlns:a16="http://schemas.microsoft.com/office/drawing/2014/main" id="{05B2125A-9EB7-4981-9BF9-A68EF8241902}"/>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71" name="直線コネクタ 670">
          <a:extLst>
            <a:ext uri="{FF2B5EF4-FFF2-40B4-BE49-F238E27FC236}">
              <a16:creationId xmlns:a16="http://schemas.microsoft.com/office/drawing/2014/main" id="{17EFCE02-2ECF-4302-BC49-DEDC87C9A38D}"/>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72" name="テキスト ボックス 671">
          <a:extLst>
            <a:ext uri="{FF2B5EF4-FFF2-40B4-BE49-F238E27FC236}">
              <a16:creationId xmlns:a16="http://schemas.microsoft.com/office/drawing/2014/main" id="{2E0712C1-1C86-4B8F-951C-9D10F70C61A7}"/>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73" name="【警察施設】&#10;一人当たり面積グラフ枠">
          <a:extLst>
            <a:ext uri="{FF2B5EF4-FFF2-40B4-BE49-F238E27FC236}">
              <a16:creationId xmlns:a16="http://schemas.microsoft.com/office/drawing/2014/main" id="{93D50137-BD41-4B30-B3D3-82B5B90CE50F}"/>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32657</xdr:rowOff>
    </xdr:from>
    <xdr:to>
      <xdr:col>116</xdr:col>
      <xdr:colOff>62864</xdr:colOff>
      <xdr:row>64</xdr:row>
      <xdr:rowOff>0</xdr:rowOff>
    </xdr:to>
    <xdr:cxnSp macro="">
      <xdr:nvCxnSpPr>
        <xdr:cNvPr id="674" name="直線コネクタ 673">
          <a:extLst>
            <a:ext uri="{FF2B5EF4-FFF2-40B4-BE49-F238E27FC236}">
              <a16:creationId xmlns:a16="http://schemas.microsoft.com/office/drawing/2014/main" id="{B98A2142-F2E9-4AEB-8EE0-F7EA90F39CD5}"/>
            </a:ext>
          </a:extLst>
        </xdr:cNvPr>
        <xdr:cNvCxnSpPr/>
      </xdr:nvCxnSpPr>
      <xdr:spPr>
        <a:xfrm flipV="1">
          <a:off x="19952970" y="9097282"/>
          <a:ext cx="1269" cy="1265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3827</xdr:rowOff>
    </xdr:from>
    <xdr:ext cx="469744" cy="259045"/>
    <xdr:sp macro="" textlink="">
      <xdr:nvSpPr>
        <xdr:cNvPr id="675" name="【警察施設】&#10;一人当たり面積最小値テキスト">
          <a:extLst>
            <a:ext uri="{FF2B5EF4-FFF2-40B4-BE49-F238E27FC236}">
              <a16:creationId xmlns:a16="http://schemas.microsoft.com/office/drawing/2014/main" id="{6686EC6E-53AC-46F9-AC40-3E2BA149D912}"/>
            </a:ext>
          </a:extLst>
        </xdr:cNvPr>
        <xdr:cNvSpPr txBox="1"/>
      </xdr:nvSpPr>
      <xdr:spPr>
        <a:xfrm>
          <a:off x="20002500" y="10370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0</xdr:rowOff>
    </xdr:from>
    <xdr:to>
      <xdr:col>116</xdr:col>
      <xdr:colOff>152400</xdr:colOff>
      <xdr:row>64</xdr:row>
      <xdr:rowOff>0</xdr:rowOff>
    </xdr:to>
    <xdr:cxnSp macro="">
      <xdr:nvCxnSpPr>
        <xdr:cNvPr id="676" name="直線コネクタ 675">
          <a:extLst>
            <a:ext uri="{FF2B5EF4-FFF2-40B4-BE49-F238E27FC236}">
              <a16:creationId xmlns:a16="http://schemas.microsoft.com/office/drawing/2014/main" id="{E0697CBD-FC4B-4028-9E83-034D017ED931}"/>
            </a:ext>
          </a:extLst>
        </xdr:cNvPr>
        <xdr:cNvCxnSpPr/>
      </xdr:nvCxnSpPr>
      <xdr:spPr>
        <a:xfrm>
          <a:off x="19878675" y="10363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150784</xdr:rowOff>
    </xdr:from>
    <xdr:ext cx="469744" cy="259045"/>
    <xdr:sp macro="" textlink="">
      <xdr:nvSpPr>
        <xdr:cNvPr id="677" name="【警察施設】&#10;一人当たり面積最大値テキスト">
          <a:extLst>
            <a:ext uri="{FF2B5EF4-FFF2-40B4-BE49-F238E27FC236}">
              <a16:creationId xmlns:a16="http://schemas.microsoft.com/office/drawing/2014/main" id="{3ADC9B25-AD57-4E14-A9D2-35C601CA21BE}"/>
            </a:ext>
          </a:extLst>
        </xdr:cNvPr>
        <xdr:cNvSpPr txBox="1"/>
      </xdr:nvSpPr>
      <xdr:spPr>
        <a:xfrm>
          <a:off x="20002500"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32657</xdr:rowOff>
    </xdr:from>
    <xdr:to>
      <xdr:col>116</xdr:col>
      <xdr:colOff>152400</xdr:colOff>
      <xdr:row>56</xdr:row>
      <xdr:rowOff>32657</xdr:rowOff>
    </xdr:to>
    <xdr:cxnSp macro="">
      <xdr:nvCxnSpPr>
        <xdr:cNvPr id="678" name="直線コネクタ 677">
          <a:extLst>
            <a:ext uri="{FF2B5EF4-FFF2-40B4-BE49-F238E27FC236}">
              <a16:creationId xmlns:a16="http://schemas.microsoft.com/office/drawing/2014/main" id="{6513B857-4785-4796-AAB9-9654B1291789}"/>
            </a:ext>
          </a:extLst>
        </xdr:cNvPr>
        <xdr:cNvCxnSpPr/>
      </xdr:nvCxnSpPr>
      <xdr:spPr>
        <a:xfrm>
          <a:off x="19878675" y="90972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93634</xdr:rowOff>
    </xdr:from>
    <xdr:ext cx="469744" cy="259045"/>
    <xdr:sp macro="" textlink="">
      <xdr:nvSpPr>
        <xdr:cNvPr id="679" name="【警察施設】&#10;一人当たり面積平均値テキスト">
          <a:extLst>
            <a:ext uri="{FF2B5EF4-FFF2-40B4-BE49-F238E27FC236}">
              <a16:creationId xmlns:a16="http://schemas.microsoft.com/office/drawing/2014/main" id="{EABEF366-287A-45C1-A59B-1B9A810917F3}"/>
            </a:ext>
          </a:extLst>
        </xdr:cNvPr>
        <xdr:cNvSpPr txBox="1"/>
      </xdr:nvSpPr>
      <xdr:spPr>
        <a:xfrm>
          <a:off x="20002500" y="99710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115207</xdr:rowOff>
    </xdr:from>
    <xdr:to>
      <xdr:col>116</xdr:col>
      <xdr:colOff>114300</xdr:colOff>
      <xdr:row>62</xdr:row>
      <xdr:rowOff>45357</xdr:rowOff>
    </xdr:to>
    <xdr:sp macro="" textlink="">
      <xdr:nvSpPr>
        <xdr:cNvPr id="680" name="フローチャート: 判断 679">
          <a:extLst>
            <a:ext uri="{FF2B5EF4-FFF2-40B4-BE49-F238E27FC236}">
              <a16:creationId xmlns:a16="http://schemas.microsoft.com/office/drawing/2014/main" id="{299BA483-97D1-4390-B4C4-91DFCDEC8B1F}"/>
            </a:ext>
          </a:extLst>
        </xdr:cNvPr>
        <xdr:cNvSpPr/>
      </xdr:nvSpPr>
      <xdr:spPr>
        <a:xfrm>
          <a:off x="19897725" y="99926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82550</xdr:rowOff>
    </xdr:from>
    <xdr:to>
      <xdr:col>112</xdr:col>
      <xdr:colOff>38100</xdr:colOff>
      <xdr:row>62</xdr:row>
      <xdr:rowOff>12700</xdr:rowOff>
    </xdr:to>
    <xdr:sp macro="" textlink="">
      <xdr:nvSpPr>
        <xdr:cNvPr id="681" name="フローチャート: 判断 680">
          <a:extLst>
            <a:ext uri="{FF2B5EF4-FFF2-40B4-BE49-F238E27FC236}">
              <a16:creationId xmlns:a16="http://schemas.microsoft.com/office/drawing/2014/main" id="{3B590FC9-260B-4DA0-9F40-B7F85685FD49}"/>
            </a:ext>
          </a:extLst>
        </xdr:cNvPr>
        <xdr:cNvSpPr/>
      </xdr:nvSpPr>
      <xdr:spPr>
        <a:xfrm>
          <a:off x="19154775" y="99631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60778</xdr:rowOff>
    </xdr:from>
    <xdr:to>
      <xdr:col>107</xdr:col>
      <xdr:colOff>101600</xdr:colOff>
      <xdr:row>61</xdr:row>
      <xdr:rowOff>162378</xdr:rowOff>
    </xdr:to>
    <xdr:sp macro="" textlink="">
      <xdr:nvSpPr>
        <xdr:cNvPr id="682" name="フローチャート: 判断 681">
          <a:extLst>
            <a:ext uri="{FF2B5EF4-FFF2-40B4-BE49-F238E27FC236}">
              <a16:creationId xmlns:a16="http://schemas.microsoft.com/office/drawing/2014/main" id="{7C9824E4-E0DD-4DF3-8107-AE19F4B0EA72}"/>
            </a:ext>
          </a:extLst>
        </xdr:cNvPr>
        <xdr:cNvSpPr/>
      </xdr:nvSpPr>
      <xdr:spPr>
        <a:xfrm>
          <a:off x="18345150" y="994137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71665</xdr:rowOff>
    </xdr:from>
    <xdr:to>
      <xdr:col>102</xdr:col>
      <xdr:colOff>165100</xdr:colOff>
      <xdr:row>62</xdr:row>
      <xdr:rowOff>1815</xdr:rowOff>
    </xdr:to>
    <xdr:sp macro="" textlink="">
      <xdr:nvSpPr>
        <xdr:cNvPr id="683" name="フローチャート: 判断 682">
          <a:extLst>
            <a:ext uri="{FF2B5EF4-FFF2-40B4-BE49-F238E27FC236}">
              <a16:creationId xmlns:a16="http://schemas.microsoft.com/office/drawing/2014/main" id="{E6FE3D8C-D289-4446-8D8A-E2ECBADE6A35}"/>
            </a:ext>
          </a:extLst>
        </xdr:cNvPr>
        <xdr:cNvSpPr/>
      </xdr:nvSpPr>
      <xdr:spPr>
        <a:xfrm>
          <a:off x="17554575" y="99459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71665</xdr:rowOff>
    </xdr:from>
    <xdr:to>
      <xdr:col>98</xdr:col>
      <xdr:colOff>38100</xdr:colOff>
      <xdr:row>62</xdr:row>
      <xdr:rowOff>1815</xdr:rowOff>
    </xdr:to>
    <xdr:sp macro="" textlink="">
      <xdr:nvSpPr>
        <xdr:cNvPr id="684" name="フローチャート: 判断 683">
          <a:extLst>
            <a:ext uri="{FF2B5EF4-FFF2-40B4-BE49-F238E27FC236}">
              <a16:creationId xmlns:a16="http://schemas.microsoft.com/office/drawing/2014/main" id="{D8D41600-92AF-46E3-9A10-F6C4F6C1C38A}"/>
            </a:ext>
          </a:extLst>
        </xdr:cNvPr>
        <xdr:cNvSpPr/>
      </xdr:nvSpPr>
      <xdr:spPr>
        <a:xfrm>
          <a:off x="16754475" y="994591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DEC31E1A-3F8D-4031-8805-0E0EA64B2F00}"/>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6" name="テキスト ボックス 685">
          <a:extLst>
            <a:ext uri="{FF2B5EF4-FFF2-40B4-BE49-F238E27FC236}">
              <a16:creationId xmlns:a16="http://schemas.microsoft.com/office/drawing/2014/main" id="{4FF0044A-39E9-411D-BAAA-3FB007868F1A}"/>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7" name="テキスト ボックス 686">
          <a:extLst>
            <a:ext uri="{FF2B5EF4-FFF2-40B4-BE49-F238E27FC236}">
              <a16:creationId xmlns:a16="http://schemas.microsoft.com/office/drawing/2014/main" id="{BE589D8A-7573-4F05-979C-0FA67DD0EF37}"/>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8" name="テキスト ボックス 687">
          <a:extLst>
            <a:ext uri="{FF2B5EF4-FFF2-40B4-BE49-F238E27FC236}">
              <a16:creationId xmlns:a16="http://schemas.microsoft.com/office/drawing/2014/main" id="{2722E3FB-3705-4BAE-B499-B3B37A30BD03}"/>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9" name="テキスト ボックス 688">
          <a:extLst>
            <a:ext uri="{FF2B5EF4-FFF2-40B4-BE49-F238E27FC236}">
              <a16:creationId xmlns:a16="http://schemas.microsoft.com/office/drawing/2014/main" id="{AE561613-9B54-4CA7-9CFB-42E362490E91}"/>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120650</xdr:rowOff>
    </xdr:from>
    <xdr:to>
      <xdr:col>116</xdr:col>
      <xdr:colOff>114300</xdr:colOff>
      <xdr:row>60</xdr:row>
      <xdr:rowOff>50800</xdr:rowOff>
    </xdr:to>
    <xdr:sp macro="" textlink="">
      <xdr:nvSpPr>
        <xdr:cNvPr id="690" name="楕円 689">
          <a:extLst>
            <a:ext uri="{FF2B5EF4-FFF2-40B4-BE49-F238E27FC236}">
              <a16:creationId xmlns:a16="http://schemas.microsoft.com/office/drawing/2014/main" id="{49AD7ABD-DFD0-4328-950A-D51E30F49BDD}"/>
            </a:ext>
          </a:extLst>
        </xdr:cNvPr>
        <xdr:cNvSpPr/>
      </xdr:nvSpPr>
      <xdr:spPr>
        <a:xfrm>
          <a:off x="19897725" y="96774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143527</xdr:rowOff>
    </xdr:from>
    <xdr:ext cx="469744" cy="259045"/>
    <xdr:sp macro="" textlink="">
      <xdr:nvSpPr>
        <xdr:cNvPr id="691" name="【警察施設】&#10;一人当たり面積該当値テキスト">
          <a:extLst>
            <a:ext uri="{FF2B5EF4-FFF2-40B4-BE49-F238E27FC236}">
              <a16:creationId xmlns:a16="http://schemas.microsoft.com/office/drawing/2014/main" id="{E49D10AE-4837-4AF2-A629-C91946E23CC9}"/>
            </a:ext>
          </a:extLst>
        </xdr:cNvPr>
        <xdr:cNvSpPr txBox="1"/>
      </xdr:nvSpPr>
      <xdr:spPr>
        <a:xfrm>
          <a:off x="20002500" y="9532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120650</xdr:rowOff>
    </xdr:from>
    <xdr:to>
      <xdr:col>112</xdr:col>
      <xdr:colOff>38100</xdr:colOff>
      <xdr:row>60</xdr:row>
      <xdr:rowOff>50800</xdr:rowOff>
    </xdr:to>
    <xdr:sp macro="" textlink="">
      <xdr:nvSpPr>
        <xdr:cNvPr id="692" name="楕円 691">
          <a:extLst>
            <a:ext uri="{FF2B5EF4-FFF2-40B4-BE49-F238E27FC236}">
              <a16:creationId xmlns:a16="http://schemas.microsoft.com/office/drawing/2014/main" id="{9ACC7A89-6541-4B2F-9D8C-1F68D1773931}"/>
            </a:ext>
          </a:extLst>
        </xdr:cNvPr>
        <xdr:cNvSpPr/>
      </xdr:nvSpPr>
      <xdr:spPr>
        <a:xfrm>
          <a:off x="19154775" y="96774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0</xdr:rowOff>
    </xdr:from>
    <xdr:to>
      <xdr:col>116</xdr:col>
      <xdr:colOff>63500</xdr:colOff>
      <xdr:row>60</xdr:row>
      <xdr:rowOff>0</xdr:rowOff>
    </xdr:to>
    <xdr:cxnSp macro="">
      <xdr:nvCxnSpPr>
        <xdr:cNvPr id="693" name="直線コネクタ 692">
          <a:extLst>
            <a:ext uri="{FF2B5EF4-FFF2-40B4-BE49-F238E27FC236}">
              <a16:creationId xmlns:a16="http://schemas.microsoft.com/office/drawing/2014/main" id="{C10B9BB1-E87D-4A3C-BF78-D1DBD23D3D0A}"/>
            </a:ext>
          </a:extLst>
        </xdr:cNvPr>
        <xdr:cNvCxnSpPr/>
      </xdr:nvCxnSpPr>
      <xdr:spPr>
        <a:xfrm>
          <a:off x="19202400" y="971550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59</xdr:row>
      <xdr:rowOff>142422</xdr:rowOff>
    </xdr:from>
    <xdr:to>
      <xdr:col>107</xdr:col>
      <xdr:colOff>101600</xdr:colOff>
      <xdr:row>60</xdr:row>
      <xdr:rowOff>72572</xdr:rowOff>
    </xdr:to>
    <xdr:sp macro="" textlink="">
      <xdr:nvSpPr>
        <xdr:cNvPr id="694" name="楕円 693">
          <a:extLst>
            <a:ext uri="{FF2B5EF4-FFF2-40B4-BE49-F238E27FC236}">
              <a16:creationId xmlns:a16="http://schemas.microsoft.com/office/drawing/2014/main" id="{0CEBC6D5-2A25-4620-9A8E-4F9A1C80B54F}"/>
            </a:ext>
          </a:extLst>
        </xdr:cNvPr>
        <xdr:cNvSpPr/>
      </xdr:nvSpPr>
      <xdr:spPr>
        <a:xfrm>
          <a:off x="18345150" y="969917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60</xdr:row>
      <xdr:rowOff>0</xdr:rowOff>
    </xdr:from>
    <xdr:to>
      <xdr:col>111</xdr:col>
      <xdr:colOff>177800</xdr:colOff>
      <xdr:row>60</xdr:row>
      <xdr:rowOff>21772</xdr:rowOff>
    </xdr:to>
    <xdr:cxnSp macro="">
      <xdr:nvCxnSpPr>
        <xdr:cNvPr id="695" name="直線コネクタ 694">
          <a:extLst>
            <a:ext uri="{FF2B5EF4-FFF2-40B4-BE49-F238E27FC236}">
              <a16:creationId xmlns:a16="http://schemas.microsoft.com/office/drawing/2014/main" id="{F73AF600-4B64-4225-A5B9-9F1E43C9BEB0}"/>
            </a:ext>
          </a:extLst>
        </xdr:cNvPr>
        <xdr:cNvCxnSpPr/>
      </xdr:nvCxnSpPr>
      <xdr:spPr>
        <a:xfrm flipV="1">
          <a:off x="18392775" y="9715500"/>
          <a:ext cx="809625"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59</xdr:row>
      <xdr:rowOff>131535</xdr:rowOff>
    </xdr:from>
    <xdr:to>
      <xdr:col>102</xdr:col>
      <xdr:colOff>165100</xdr:colOff>
      <xdr:row>60</xdr:row>
      <xdr:rowOff>61685</xdr:rowOff>
    </xdr:to>
    <xdr:sp macro="" textlink="">
      <xdr:nvSpPr>
        <xdr:cNvPr id="696" name="楕円 695">
          <a:extLst>
            <a:ext uri="{FF2B5EF4-FFF2-40B4-BE49-F238E27FC236}">
              <a16:creationId xmlns:a16="http://schemas.microsoft.com/office/drawing/2014/main" id="{F00EB0F5-7123-46A2-B748-4E20BFE52F6F}"/>
            </a:ext>
          </a:extLst>
        </xdr:cNvPr>
        <xdr:cNvSpPr/>
      </xdr:nvSpPr>
      <xdr:spPr>
        <a:xfrm>
          <a:off x="17554575" y="96851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60</xdr:row>
      <xdr:rowOff>10885</xdr:rowOff>
    </xdr:from>
    <xdr:to>
      <xdr:col>107</xdr:col>
      <xdr:colOff>50800</xdr:colOff>
      <xdr:row>60</xdr:row>
      <xdr:rowOff>21772</xdr:rowOff>
    </xdr:to>
    <xdr:cxnSp macro="">
      <xdr:nvCxnSpPr>
        <xdr:cNvPr id="697" name="直線コネクタ 696">
          <a:extLst>
            <a:ext uri="{FF2B5EF4-FFF2-40B4-BE49-F238E27FC236}">
              <a16:creationId xmlns:a16="http://schemas.microsoft.com/office/drawing/2014/main" id="{72FD8F62-C708-4DE2-88A0-DF396AEAACCA}"/>
            </a:ext>
          </a:extLst>
        </xdr:cNvPr>
        <xdr:cNvCxnSpPr/>
      </xdr:nvCxnSpPr>
      <xdr:spPr>
        <a:xfrm>
          <a:off x="17602200" y="9723210"/>
          <a:ext cx="790575" cy="14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60</xdr:row>
      <xdr:rowOff>14515</xdr:rowOff>
    </xdr:from>
    <xdr:to>
      <xdr:col>98</xdr:col>
      <xdr:colOff>38100</xdr:colOff>
      <xdr:row>60</xdr:row>
      <xdr:rowOff>116115</xdr:rowOff>
    </xdr:to>
    <xdr:sp macro="" textlink="">
      <xdr:nvSpPr>
        <xdr:cNvPr id="698" name="楕円 697">
          <a:extLst>
            <a:ext uri="{FF2B5EF4-FFF2-40B4-BE49-F238E27FC236}">
              <a16:creationId xmlns:a16="http://schemas.microsoft.com/office/drawing/2014/main" id="{C53670E4-B969-4D4E-A407-E296094D1874}"/>
            </a:ext>
          </a:extLst>
        </xdr:cNvPr>
        <xdr:cNvSpPr/>
      </xdr:nvSpPr>
      <xdr:spPr>
        <a:xfrm>
          <a:off x="16754475" y="97268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60</xdr:row>
      <xdr:rowOff>10885</xdr:rowOff>
    </xdr:from>
    <xdr:to>
      <xdr:col>102</xdr:col>
      <xdr:colOff>114300</xdr:colOff>
      <xdr:row>60</xdr:row>
      <xdr:rowOff>65315</xdr:rowOff>
    </xdr:to>
    <xdr:cxnSp macro="">
      <xdr:nvCxnSpPr>
        <xdr:cNvPr id="699" name="直線コネクタ 698">
          <a:extLst>
            <a:ext uri="{FF2B5EF4-FFF2-40B4-BE49-F238E27FC236}">
              <a16:creationId xmlns:a16="http://schemas.microsoft.com/office/drawing/2014/main" id="{1BE3A297-69B7-4E7F-A814-E2A57C6A7822}"/>
            </a:ext>
          </a:extLst>
        </xdr:cNvPr>
        <xdr:cNvCxnSpPr/>
      </xdr:nvCxnSpPr>
      <xdr:spPr>
        <a:xfrm flipV="1">
          <a:off x="16802100" y="9723210"/>
          <a:ext cx="800100" cy="60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62</xdr:row>
      <xdr:rowOff>3827</xdr:rowOff>
    </xdr:from>
    <xdr:ext cx="469744" cy="259045"/>
    <xdr:sp macro="" textlink="">
      <xdr:nvSpPr>
        <xdr:cNvPr id="700" name="n_1aveValue【警察施設】&#10;一人当たり面積">
          <a:extLst>
            <a:ext uri="{FF2B5EF4-FFF2-40B4-BE49-F238E27FC236}">
              <a16:creationId xmlns:a16="http://schemas.microsoft.com/office/drawing/2014/main" id="{7C667471-9028-4CA3-937A-F893316CC14C}"/>
            </a:ext>
          </a:extLst>
        </xdr:cNvPr>
        <xdr:cNvSpPr txBox="1"/>
      </xdr:nvSpPr>
      <xdr:spPr>
        <a:xfrm>
          <a:off x="18983402" y="1004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153505</xdr:rowOff>
    </xdr:from>
    <xdr:ext cx="469744" cy="259045"/>
    <xdr:sp macro="" textlink="">
      <xdr:nvSpPr>
        <xdr:cNvPr id="701" name="n_2aveValue【警察施設】&#10;一人当たり面積">
          <a:extLst>
            <a:ext uri="{FF2B5EF4-FFF2-40B4-BE49-F238E27FC236}">
              <a16:creationId xmlns:a16="http://schemas.microsoft.com/office/drawing/2014/main" id="{05F3C741-8DE5-46A1-8E7D-EDE8FF08BBE1}"/>
            </a:ext>
          </a:extLst>
        </xdr:cNvPr>
        <xdr:cNvSpPr txBox="1"/>
      </xdr:nvSpPr>
      <xdr:spPr>
        <a:xfrm>
          <a:off x="18183302" y="100309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164392</xdr:rowOff>
    </xdr:from>
    <xdr:ext cx="469744" cy="259045"/>
    <xdr:sp macro="" textlink="">
      <xdr:nvSpPr>
        <xdr:cNvPr id="702" name="n_3aveValue【警察施設】&#10;一人当たり面積">
          <a:extLst>
            <a:ext uri="{FF2B5EF4-FFF2-40B4-BE49-F238E27FC236}">
              <a16:creationId xmlns:a16="http://schemas.microsoft.com/office/drawing/2014/main" id="{F07A75B8-BCD8-498C-B111-4B66343D2140}"/>
            </a:ext>
          </a:extLst>
        </xdr:cNvPr>
        <xdr:cNvSpPr txBox="1"/>
      </xdr:nvSpPr>
      <xdr:spPr>
        <a:xfrm>
          <a:off x="17383202" y="100386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164392</xdr:rowOff>
    </xdr:from>
    <xdr:ext cx="469744" cy="259045"/>
    <xdr:sp macro="" textlink="">
      <xdr:nvSpPr>
        <xdr:cNvPr id="703" name="n_4aveValue【警察施設】&#10;一人当たり面積">
          <a:extLst>
            <a:ext uri="{FF2B5EF4-FFF2-40B4-BE49-F238E27FC236}">
              <a16:creationId xmlns:a16="http://schemas.microsoft.com/office/drawing/2014/main" id="{19B8B27E-AAE0-4F90-BC8F-B0FF5428E6C9}"/>
            </a:ext>
          </a:extLst>
        </xdr:cNvPr>
        <xdr:cNvSpPr txBox="1"/>
      </xdr:nvSpPr>
      <xdr:spPr>
        <a:xfrm>
          <a:off x="16592627" y="100386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58</xdr:row>
      <xdr:rowOff>67327</xdr:rowOff>
    </xdr:from>
    <xdr:ext cx="469744" cy="259045"/>
    <xdr:sp macro="" textlink="">
      <xdr:nvSpPr>
        <xdr:cNvPr id="704" name="n_1mainValue【警察施設】&#10;一人当たり面積">
          <a:extLst>
            <a:ext uri="{FF2B5EF4-FFF2-40B4-BE49-F238E27FC236}">
              <a16:creationId xmlns:a16="http://schemas.microsoft.com/office/drawing/2014/main" id="{7C34C316-AD2B-442B-B20D-A2A3D27B8D3E}"/>
            </a:ext>
          </a:extLst>
        </xdr:cNvPr>
        <xdr:cNvSpPr txBox="1"/>
      </xdr:nvSpPr>
      <xdr:spPr>
        <a:xfrm>
          <a:off x="18983402" y="9455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89099</xdr:rowOff>
    </xdr:from>
    <xdr:ext cx="469744" cy="259045"/>
    <xdr:sp macro="" textlink="">
      <xdr:nvSpPr>
        <xdr:cNvPr id="705" name="n_2mainValue【警察施設】&#10;一人当たり面積">
          <a:extLst>
            <a:ext uri="{FF2B5EF4-FFF2-40B4-BE49-F238E27FC236}">
              <a16:creationId xmlns:a16="http://schemas.microsoft.com/office/drawing/2014/main" id="{EA3DA184-F35A-4BEA-8619-858DAFC47875}"/>
            </a:ext>
          </a:extLst>
        </xdr:cNvPr>
        <xdr:cNvSpPr txBox="1"/>
      </xdr:nvSpPr>
      <xdr:spPr>
        <a:xfrm>
          <a:off x="18183302" y="9477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78212</xdr:rowOff>
    </xdr:from>
    <xdr:ext cx="469744" cy="259045"/>
    <xdr:sp macro="" textlink="">
      <xdr:nvSpPr>
        <xdr:cNvPr id="706" name="n_3mainValue【警察施設】&#10;一人当たり面積">
          <a:extLst>
            <a:ext uri="{FF2B5EF4-FFF2-40B4-BE49-F238E27FC236}">
              <a16:creationId xmlns:a16="http://schemas.microsoft.com/office/drawing/2014/main" id="{A0B6A998-7D75-47B5-8869-FFD646363A41}"/>
            </a:ext>
          </a:extLst>
        </xdr:cNvPr>
        <xdr:cNvSpPr txBox="1"/>
      </xdr:nvSpPr>
      <xdr:spPr>
        <a:xfrm>
          <a:off x="17383202" y="94698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132642</xdr:rowOff>
    </xdr:from>
    <xdr:ext cx="469744" cy="259045"/>
    <xdr:sp macro="" textlink="">
      <xdr:nvSpPr>
        <xdr:cNvPr id="707" name="n_4mainValue【警察施設】&#10;一人当たり面積">
          <a:extLst>
            <a:ext uri="{FF2B5EF4-FFF2-40B4-BE49-F238E27FC236}">
              <a16:creationId xmlns:a16="http://schemas.microsoft.com/office/drawing/2014/main" id="{CE7FAEF6-9629-4EBC-8A66-F0B8222C79F4}"/>
            </a:ext>
          </a:extLst>
        </xdr:cNvPr>
        <xdr:cNvSpPr txBox="1"/>
      </xdr:nvSpPr>
      <xdr:spPr>
        <a:xfrm>
          <a:off x="16592627" y="9524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8" name="正方形/長方形 707">
          <a:extLst>
            <a:ext uri="{FF2B5EF4-FFF2-40B4-BE49-F238E27FC236}">
              <a16:creationId xmlns:a16="http://schemas.microsoft.com/office/drawing/2014/main" id="{7E7A0506-3714-428E-A347-AA2E94F4EBB1}"/>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9" name="正方形/長方形 708">
          <a:extLst>
            <a:ext uri="{FF2B5EF4-FFF2-40B4-BE49-F238E27FC236}">
              <a16:creationId xmlns:a16="http://schemas.microsoft.com/office/drawing/2014/main" id="{C9394CB5-CEF8-4A50-BC8B-ADBF2D4CDB5A}"/>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10" name="正方形/長方形 709">
          <a:extLst>
            <a:ext uri="{FF2B5EF4-FFF2-40B4-BE49-F238E27FC236}">
              <a16:creationId xmlns:a16="http://schemas.microsoft.com/office/drawing/2014/main" id="{F7920215-8515-41CC-A175-444A6FB49616}"/>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11" name="正方形/長方形 710">
          <a:extLst>
            <a:ext uri="{FF2B5EF4-FFF2-40B4-BE49-F238E27FC236}">
              <a16:creationId xmlns:a16="http://schemas.microsoft.com/office/drawing/2014/main" id="{97DA22BB-0E80-40D8-84C8-F6C76468F2D6}"/>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12" name="正方形/長方形 711">
          <a:extLst>
            <a:ext uri="{FF2B5EF4-FFF2-40B4-BE49-F238E27FC236}">
              <a16:creationId xmlns:a16="http://schemas.microsoft.com/office/drawing/2014/main" id="{B79EC065-37D6-41ED-9F38-C408D0C3464F}"/>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3" name="正方形/長方形 712">
          <a:extLst>
            <a:ext uri="{FF2B5EF4-FFF2-40B4-BE49-F238E27FC236}">
              <a16:creationId xmlns:a16="http://schemas.microsoft.com/office/drawing/2014/main" id="{D74763B2-5B01-4645-B110-F61FF8CEC004}"/>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4" name="テキスト ボックス 713">
          <a:extLst>
            <a:ext uri="{FF2B5EF4-FFF2-40B4-BE49-F238E27FC236}">
              <a16:creationId xmlns:a16="http://schemas.microsoft.com/office/drawing/2014/main" id="{86A2A906-AF4D-4D67-92E0-FE45E9A6AC7C}"/>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5" name="直線コネクタ 714">
          <a:extLst>
            <a:ext uri="{FF2B5EF4-FFF2-40B4-BE49-F238E27FC236}">
              <a16:creationId xmlns:a16="http://schemas.microsoft.com/office/drawing/2014/main" id="{DF75FF76-E9E1-43BB-8D3F-ECFB3EA8A9DE}"/>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6" name="テキスト ボックス 715">
          <a:extLst>
            <a:ext uri="{FF2B5EF4-FFF2-40B4-BE49-F238E27FC236}">
              <a16:creationId xmlns:a16="http://schemas.microsoft.com/office/drawing/2014/main" id="{76FB081D-9154-4203-B56B-0AAAB7D16D02}"/>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17" name="直線コネクタ 716">
          <a:extLst>
            <a:ext uri="{FF2B5EF4-FFF2-40B4-BE49-F238E27FC236}">
              <a16:creationId xmlns:a16="http://schemas.microsoft.com/office/drawing/2014/main" id="{0E42F6C8-8028-41FF-A932-BDA6FCA96376}"/>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718" name="テキスト ボックス 717">
          <a:extLst>
            <a:ext uri="{FF2B5EF4-FFF2-40B4-BE49-F238E27FC236}">
              <a16:creationId xmlns:a16="http://schemas.microsoft.com/office/drawing/2014/main" id="{A997035D-51C1-4E95-BACA-D39E386ED9BB}"/>
            </a:ext>
          </a:extLst>
        </xdr:cNvPr>
        <xdr:cNvSpPr txBox="1"/>
      </xdr:nvSpPr>
      <xdr:spPr>
        <a:xfrm>
          <a:off x="10845966"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19" name="直線コネクタ 718">
          <a:extLst>
            <a:ext uri="{FF2B5EF4-FFF2-40B4-BE49-F238E27FC236}">
              <a16:creationId xmlns:a16="http://schemas.microsoft.com/office/drawing/2014/main" id="{072A10FB-10DB-4FA9-A280-2B70F34CCD49}"/>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20" name="テキスト ボックス 719">
          <a:extLst>
            <a:ext uri="{FF2B5EF4-FFF2-40B4-BE49-F238E27FC236}">
              <a16:creationId xmlns:a16="http://schemas.microsoft.com/office/drawing/2014/main" id="{C25F8F7E-6C59-439C-B48C-F639EED62DA8}"/>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21" name="直線コネクタ 720">
          <a:extLst>
            <a:ext uri="{FF2B5EF4-FFF2-40B4-BE49-F238E27FC236}">
              <a16:creationId xmlns:a16="http://schemas.microsoft.com/office/drawing/2014/main" id="{5AFB9435-FCA6-4C64-A63E-D9905ADD536B}"/>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22" name="テキスト ボックス 721">
          <a:extLst>
            <a:ext uri="{FF2B5EF4-FFF2-40B4-BE49-F238E27FC236}">
              <a16:creationId xmlns:a16="http://schemas.microsoft.com/office/drawing/2014/main" id="{97035BD2-31D8-4AA0-94D9-CCAD92D1078E}"/>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23" name="直線コネクタ 722">
          <a:extLst>
            <a:ext uri="{FF2B5EF4-FFF2-40B4-BE49-F238E27FC236}">
              <a16:creationId xmlns:a16="http://schemas.microsoft.com/office/drawing/2014/main" id="{423A7C9B-1068-4BD2-9B76-5F892E33B3CD}"/>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24" name="テキスト ボックス 723">
          <a:extLst>
            <a:ext uri="{FF2B5EF4-FFF2-40B4-BE49-F238E27FC236}">
              <a16:creationId xmlns:a16="http://schemas.microsoft.com/office/drawing/2014/main" id="{C674AEFB-9B70-4D79-B812-5A8ED19C72ED}"/>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5" name="直線コネクタ 724">
          <a:extLst>
            <a:ext uri="{FF2B5EF4-FFF2-40B4-BE49-F238E27FC236}">
              <a16:creationId xmlns:a16="http://schemas.microsoft.com/office/drawing/2014/main" id="{04E2D9DD-1BD3-4B68-AD01-83B3D36ABC46}"/>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6" name="テキスト ボックス 725">
          <a:extLst>
            <a:ext uri="{FF2B5EF4-FFF2-40B4-BE49-F238E27FC236}">
              <a16:creationId xmlns:a16="http://schemas.microsoft.com/office/drawing/2014/main" id="{44145B32-FD48-4BB1-914E-2F01A6A4ECB4}"/>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7" name="【庁舎】&#10;有形固定資産減価償却率グラフ枠">
          <a:extLst>
            <a:ext uri="{FF2B5EF4-FFF2-40B4-BE49-F238E27FC236}">
              <a16:creationId xmlns:a16="http://schemas.microsoft.com/office/drawing/2014/main" id="{1978BCFD-761A-47BB-B2DC-2631398CB100}"/>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152400</xdr:rowOff>
    </xdr:from>
    <xdr:to>
      <xdr:col>85</xdr:col>
      <xdr:colOff>126364</xdr:colOff>
      <xdr:row>85</xdr:row>
      <xdr:rowOff>35813</xdr:rowOff>
    </xdr:to>
    <xdr:cxnSp macro="">
      <xdr:nvCxnSpPr>
        <xdr:cNvPr id="728" name="直線コネクタ 727">
          <a:extLst>
            <a:ext uri="{FF2B5EF4-FFF2-40B4-BE49-F238E27FC236}">
              <a16:creationId xmlns:a16="http://schemas.microsoft.com/office/drawing/2014/main" id="{85E2F66C-C4A8-480F-91B2-797B69706049}"/>
            </a:ext>
          </a:extLst>
        </xdr:cNvPr>
        <xdr:cNvCxnSpPr/>
      </xdr:nvCxnSpPr>
      <xdr:spPr>
        <a:xfrm flipV="1">
          <a:off x="14695170" y="12782550"/>
          <a:ext cx="1269" cy="10168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39640</xdr:rowOff>
    </xdr:from>
    <xdr:ext cx="405111" cy="259045"/>
    <xdr:sp macro="" textlink="">
      <xdr:nvSpPr>
        <xdr:cNvPr id="729" name="【庁舎】&#10;有形固定資産減価償却率最小値テキスト">
          <a:extLst>
            <a:ext uri="{FF2B5EF4-FFF2-40B4-BE49-F238E27FC236}">
              <a16:creationId xmlns:a16="http://schemas.microsoft.com/office/drawing/2014/main" id="{BF2F6F1F-07C8-44EA-9C29-A9FB075EAB40}"/>
            </a:ext>
          </a:extLst>
        </xdr:cNvPr>
        <xdr:cNvSpPr txBox="1"/>
      </xdr:nvSpPr>
      <xdr:spPr>
        <a:xfrm>
          <a:off x="14744700" y="138032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35813</xdr:rowOff>
    </xdr:from>
    <xdr:to>
      <xdr:col>86</xdr:col>
      <xdr:colOff>25400</xdr:colOff>
      <xdr:row>85</xdr:row>
      <xdr:rowOff>35813</xdr:rowOff>
    </xdr:to>
    <xdr:cxnSp macro="">
      <xdr:nvCxnSpPr>
        <xdr:cNvPr id="730" name="直線コネクタ 729">
          <a:extLst>
            <a:ext uri="{FF2B5EF4-FFF2-40B4-BE49-F238E27FC236}">
              <a16:creationId xmlns:a16="http://schemas.microsoft.com/office/drawing/2014/main" id="{FC2A6EF0-4DB3-4744-A4C4-738617F69F44}"/>
            </a:ext>
          </a:extLst>
        </xdr:cNvPr>
        <xdr:cNvCxnSpPr/>
      </xdr:nvCxnSpPr>
      <xdr:spPr>
        <a:xfrm>
          <a:off x="14611350" y="1379943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99077</xdr:rowOff>
    </xdr:from>
    <xdr:ext cx="405111" cy="259045"/>
    <xdr:sp macro="" textlink="">
      <xdr:nvSpPr>
        <xdr:cNvPr id="731" name="【庁舎】&#10;有形固定資産減価償却率最大値テキスト">
          <a:extLst>
            <a:ext uri="{FF2B5EF4-FFF2-40B4-BE49-F238E27FC236}">
              <a16:creationId xmlns:a16="http://schemas.microsoft.com/office/drawing/2014/main" id="{9C7D2289-05E0-47BF-B7D9-2EC0F901D202}"/>
            </a:ext>
          </a:extLst>
        </xdr:cNvPr>
        <xdr:cNvSpPr txBox="1"/>
      </xdr:nvSpPr>
      <xdr:spPr>
        <a:xfrm>
          <a:off x="14744700" y="12570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152400</xdr:rowOff>
    </xdr:from>
    <xdr:to>
      <xdr:col>86</xdr:col>
      <xdr:colOff>25400</xdr:colOff>
      <xdr:row>78</xdr:row>
      <xdr:rowOff>152400</xdr:rowOff>
    </xdr:to>
    <xdr:cxnSp macro="">
      <xdr:nvCxnSpPr>
        <xdr:cNvPr id="732" name="直線コネクタ 731">
          <a:extLst>
            <a:ext uri="{FF2B5EF4-FFF2-40B4-BE49-F238E27FC236}">
              <a16:creationId xmlns:a16="http://schemas.microsoft.com/office/drawing/2014/main" id="{82A744A6-96C4-4911-B6E1-7E886A16BBB3}"/>
            </a:ext>
          </a:extLst>
        </xdr:cNvPr>
        <xdr:cNvCxnSpPr/>
      </xdr:nvCxnSpPr>
      <xdr:spPr>
        <a:xfrm>
          <a:off x="14611350" y="127825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76471</xdr:rowOff>
    </xdr:from>
    <xdr:ext cx="405111" cy="259045"/>
    <xdr:sp macro="" textlink="">
      <xdr:nvSpPr>
        <xdr:cNvPr id="733" name="【庁舎】&#10;有形固定資産減価償却率平均値テキスト">
          <a:extLst>
            <a:ext uri="{FF2B5EF4-FFF2-40B4-BE49-F238E27FC236}">
              <a16:creationId xmlns:a16="http://schemas.microsoft.com/office/drawing/2014/main" id="{05CD1D74-1201-4E91-B34F-7364CF5D8D4A}"/>
            </a:ext>
          </a:extLst>
        </xdr:cNvPr>
        <xdr:cNvSpPr txBox="1"/>
      </xdr:nvSpPr>
      <xdr:spPr>
        <a:xfrm>
          <a:off x="14744700" y="130304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53594</xdr:rowOff>
    </xdr:from>
    <xdr:to>
      <xdr:col>85</xdr:col>
      <xdr:colOff>177800</xdr:colOff>
      <xdr:row>81</xdr:row>
      <xdr:rowOff>155194</xdr:rowOff>
    </xdr:to>
    <xdr:sp macro="" textlink="">
      <xdr:nvSpPr>
        <xdr:cNvPr id="734" name="フローチャート: 判断 733">
          <a:extLst>
            <a:ext uri="{FF2B5EF4-FFF2-40B4-BE49-F238E27FC236}">
              <a16:creationId xmlns:a16="http://schemas.microsoft.com/office/drawing/2014/main" id="{C14D330B-E813-4B20-BE13-F2CB7051541C}"/>
            </a:ext>
          </a:extLst>
        </xdr:cNvPr>
        <xdr:cNvSpPr/>
      </xdr:nvSpPr>
      <xdr:spPr>
        <a:xfrm>
          <a:off x="14649450" y="131663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44450</xdr:rowOff>
    </xdr:from>
    <xdr:to>
      <xdr:col>81</xdr:col>
      <xdr:colOff>101600</xdr:colOff>
      <xdr:row>81</xdr:row>
      <xdr:rowOff>146050</xdr:rowOff>
    </xdr:to>
    <xdr:sp macro="" textlink="">
      <xdr:nvSpPr>
        <xdr:cNvPr id="735" name="フローチャート: 判断 734">
          <a:extLst>
            <a:ext uri="{FF2B5EF4-FFF2-40B4-BE49-F238E27FC236}">
              <a16:creationId xmlns:a16="http://schemas.microsoft.com/office/drawing/2014/main" id="{EF576A52-A839-41E1-9171-84077C9688BD}"/>
            </a:ext>
          </a:extLst>
        </xdr:cNvPr>
        <xdr:cNvSpPr/>
      </xdr:nvSpPr>
      <xdr:spPr>
        <a:xfrm>
          <a:off x="13887450" y="131635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39878</xdr:rowOff>
    </xdr:from>
    <xdr:to>
      <xdr:col>76</xdr:col>
      <xdr:colOff>165100</xdr:colOff>
      <xdr:row>81</xdr:row>
      <xdr:rowOff>141478</xdr:rowOff>
    </xdr:to>
    <xdr:sp macro="" textlink="">
      <xdr:nvSpPr>
        <xdr:cNvPr id="736" name="フローチャート: 判断 735">
          <a:extLst>
            <a:ext uri="{FF2B5EF4-FFF2-40B4-BE49-F238E27FC236}">
              <a16:creationId xmlns:a16="http://schemas.microsoft.com/office/drawing/2014/main" id="{262BA0C0-CEC4-45D5-AA1B-F6A7C3CBAEC7}"/>
            </a:ext>
          </a:extLst>
        </xdr:cNvPr>
        <xdr:cNvSpPr/>
      </xdr:nvSpPr>
      <xdr:spPr>
        <a:xfrm>
          <a:off x="13096875" y="13155803"/>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85598</xdr:rowOff>
    </xdr:from>
    <xdr:to>
      <xdr:col>72</xdr:col>
      <xdr:colOff>38100</xdr:colOff>
      <xdr:row>82</xdr:row>
      <xdr:rowOff>15748</xdr:rowOff>
    </xdr:to>
    <xdr:sp macro="" textlink="">
      <xdr:nvSpPr>
        <xdr:cNvPr id="737" name="フローチャート: 判断 736">
          <a:extLst>
            <a:ext uri="{FF2B5EF4-FFF2-40B4-BE49-F238E27FC236}">
              <a16:creationId xmlns:a16="http://schemas.microsoft.com/office/drawing/2014/main" id="{6F3AFCBA-2EE5-423F-B0CC-28BCB113416E}"/>
            </a:ext>
          </a:extLst>
        </xdr:cNvPr>
        <xdr:cNvSpPr/>
      </xdr:nvSpPr>
      <xdr:spPr>
        <a:xfrm>
          <a:off x="12296775" y="1320469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35306</xdr:rowOff>
    </xdr:from>
    <xdr:to>
      <xdr:col>67</xdr:col>
      <xdr:colOff>101600</xdr:colOff>
      <xdr:row>81</xdr:row>
      <xdr:rowOff>136906</xdr:rowOff>
    </xdr:to>
    <xdr:sp macro="" textlink="">
      <xdr:nvSpPr>
        <xdr:cNvPr id="738" name="フローチャート: 判断 737">
          <a:extLst>
            <a:ext uri="{FF2B5EF4-FFF2-40B4-BE49-F238E27FC236}">
              <a16:creationId xmlns:a16="http://schemas.microsoft.com/office/drawing/2014/main" id="{CA8007A4-F10C-438D-A432-645A0758F191}"/>
            </a:ext>
          </a:extLst>
        </xdr:cNvPr>
        <xdr:cNvSpPr/>
      </xdr:nvSpPr>
      <xdr:spPr>
        <a:xfrm>
          <a:off x="11487150" y="1315123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DB6969F0-6802-4305-87A8-95B2730B7F51}"/>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20F92867-366F-4F7A-9813-744DE2BD2DE0}"/>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ECD9B827-B919-4978-82BF-85B670643465}"/>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2" name="テキスト ボックス 741">
          <a:extLst>
            <a:ext uri="{FF2B5EF4-FFF2-40B4-BE49-F238E27FC236}">
              <a16:creationId xmlns:a16="http://schemas.microsoft.com/office/drawing/2014/main" id="{511BDAE6-83D0-4136-89AA-573A26923B5A}"/>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3" name="テキスト ボックス 742">
          <a:extLst>
            <a:ext uri="{FF2B5EF4-FFF2-40B4-BE49-F238E27FC236}">
              <a16:creationId xmlns:a16="http://schemas.microsoft.com/office/drawing/2014/main" id="{8235ABE0-FF18-42B8-88D3-2DE1C764D715}"/>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76454</xdr:rowOff>
    </xdr:from>
    <xdr:to>
      <xdr:col>85</xdr:col>
      <xdr:colOff>177800</xdr:colOff>
      <xdr:row>82</xdr:row>
      <xdr:rowOff>6604</xdr:rowOff>
    </xdr:to>
    <xdr:sp macro="" textlink="">
      <xdr:nvSpPr>
        <xdr:cNvPr id="744" name="楕円 743">
          <a:extLst>
            <a:ext uri="{FF2B5EF4-FFF2-40B4-BE49-F238E27FC236}">
              <a16:creationId xmlns:a16="http://schemas.microsoft.com/office/drawing/2014/main" id="{B4EDE0E9-042F-42CA-97AA-0C7F53D92531}"/>
            </a:ext>
          </a:extLst>
        </xdr:cNvPr>
        <xdr:cNvSpPr/>
      </xdr:nvSpPr>
      <xdr:spPr>
        <a:xfrm>
          <a:off x="14649450" y="1319237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81</xdr:row>
      <xdr:rowOff>54881</xdr:rowOff>
    </xdr:from>
    <xdr:ext cx="405111" cy="259045"/>
    <xdr:sp macro="" textlink="">
      <xdr:nvSpPr>
        <xdr:cNvPr id="745" name="【庁舎】&#10;有形固定資産減価償却率該当値テキスト">
          <a:extLst>
            <a:ext uri="{FF2B5EF4-FFF2-40B4-BE49-F238E27FC236}">
              <a16:creationId xmlns:a16="http://schemas.microsoft.com/office/drawing/2014/main" id="{BAA5B67F-3F9E-49B3-B275-C602905ED59E}"/>
            </a:ext>
          </a:extLst>
        </xdr:cNvPr>
        <xdr:cNvSpPr txBox="1"/>
      </xdr:nvSpPr>
      <xdr:spPr>
        <a:xfrm>
          <a:off x="14744700" y="131708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81</xdr:row>
      <xdr:rowOff>35306</xdr:rowOff>
    </xdr:from>
    <xdr:to>
      <xdr:col>81</xdr:col>
      <xdr:colOff>101600</xdr:colOff>
      <xdr:row>81</xdr:row>
      <xdr:rowOff>136906</xdr:rowOff>
    </xdr:to>
    <xdr:sp macro="" textlink="">
      <xdr:nvSpPr>
        <xdr:cNvPr id="746" name="楕円 745">
          <a:extLst>
            <a:ext uri="{FF2B5EF4-FFF2-40B4-BE49-F238E27FC236}">
              <a16:creationId xmlns:a16="http://schemas.microsoft.com/office/drawing/2014/main" id="{AB73816F-C7FA-49BC-9758-C44ACC3F1F21}"/>
            </a:ext>
          </a:extLst>
        </xdr:cNvPr>
        <xdr:cNvSpPr/>
      </xdr:nvSpPr>
      <xdr:spPr>
        <a:xfrm>
          <a:off x="13887450" y="1315123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81</xdr:row>
      <xdr:rowOff>86106</xdr:rowOff>
    </xdr:from>
    <xdr:to>
      <xdr:col>85</xdr:col>
      <xdr:colOff>127000</xdr:colOff>
      <xdr:row>81</xdr:row>
      <xdr:rowOff>127254</xdr:rowOff>
    </xdr:to>
    <xdr:cxnSp macro="">
      <xdr:nvCxnSpPr>
        <xdr:cNvPr id="747" name="直線コネクタ 746">
          <a:extLst>
            <a:ext uri="{FF2B5EF4-FFF2-40B4-BE49-F238E27FC236}">
              <a16:creationId xmlns:a16="http://schemas.microsoft.com/office/drawing/2014/main" id="{0FB5EBF5-780D-48D3-9865-B31C13D97847}"/>
            </a:ext>
          </a:extLst>
        </xdr:cNvPr>
        <xdr:cNvCxnSpPr/>
      </xdr:nvCxnSpPr>
      <xdr:spPr>
        <a:xfrm>
          <a:off x="13935075" y="13198856"/>
          <a:ext cx="76200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119887</xdr:rowOff>
    </xdr:from>
    <xdr:to>
      <xdr:col>76</xdr:col>
      <xdr:colOff>165100</xdr:colOff>
      <xdr:row>81</xdr:row>
      <xdr:rowOff>50037</xdr:rowOff>
    </xdr:to>
    <xdr:sp macro="" textlink="">
      <xdr:nvSpPr>
        <xdr:cNvPr id="748" name="楕円 747">
          <a:extLst>
            <a:ext uri="{FF2B5EF4-FFF2-40B4-BE49-F238E27FC236}">
              <a16:creationId xmlns:a16="http://schemas.microsoft.com/office/drawing/2014/main" id="{E4A40ED7-DCC5-47E1-A195-1F4F39B84F10}"/>
            </a:ext>
          </a:extLst>
        </xdr:cNvPr>
        <xdr:cNvSpPr/>
      </xdr:nvSpPr>
      <xdr:spPr>
        <a:xfrm>
          <a:off x="13096875" y="1307706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170687</xdr:rowOff>
    </xdr:from>
    <xdr:to>
      <xdr:col>81</xdr:col>
      <xdr:colOff>50800</xdr:colOff>
      <xdr:row>81</xdr:row>
      <xdr:rowOff>86106</xdr:rowOff>
    </xdr:to>
    <xdr:cxnSp macro="">
      <xdr:nvCxnSpPr>
        <xdr:cNvPr id="749" name="直線コネクタ 748">
          <a:extLst>
            <a:ext uri="{FF2B5EF4-FFF2-40B4-BE49-F238E27FC236}">
              <a16:creationId xmlns:a16="http://schemas.microsoft.com/office/drawing/2014/main" id="{87392693-F2C8-472D-9FE7-5C112325D927}"/>
            </a:ext>
          </a:extLst>
        </xdr:cNvPr>
        <xdr:cNvCxnSpPr/>
      </xdr:nvCxnSpPr>
      <xdr:spPr>
        <a:xfrm>
          <a:off x="13144500" y="13115162"/>
          <a:ext cx="790575" cy="836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80</xdr:row>
      <xdr:rowOff>92456</xdr:rowOff>
    </xdr:from>
    <xdr:to>
      <xdr:col>72</xdr:col>
      <xdr:colOff>38100</xdr:colOff>
      <xdr:row>81</xdr:row>
      <xdr:rowOff>22606</xdr:rowOff>
    </xdr:to>
    <xdr:sp macro="" textlink="">
      <xdr:nvSpPr>
        <xdr:cNvPr id="750" name="楕円 749">
          <a:extLst>
            <a:ext uri="{FF2B5EF4-FFF2-40B4-BE49-F238E27FC236}">
              <a16:creationId xmlns:a16="http://schemas.microsoft.com/office/drawing/2014/main" id="{8D4693AB-2CAC-4DC1-8F55-D4EBD7442178}"/>
            </a:ext>
          </a:extLst>
        </xdr:cNvPr>
        <xdr:cNvSpPr/>
      </xdr:nvSpPr>
      <xdr:spPr>
        <a:xfrm>
          <a:off x="12296775" y="1304645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143256</xdr:rowOff>
    </xdr:from>
    <xdr:to>
      <xdr:col>76</xdr:col>
      <xdr:colOff>114300</xdr:colOff>
      <xdr:row>80</xdr:row>
      <xdr:rowOff>170687</xdr:rowOff>
    </xdr:to>
    <xdr:cxnSp macro="">
      <xdr:nvCxnSpPr>
        <xdr:cNvPr id="751" name="直線コネクタ 750">
          <a:extLst>
            <a:ext uri="{FF2B5EF4-FFF2-40B4-BE49-F238E27FC236}">
              <a16:creationId xmlns:a16="http://schemas.microsoft.com/office/drawing/2014/main" id="{941B3DA4-9329-45C7-A0B2-949A97099276}"/>
            </a:ext>
          </a:extLst>
        </xdr:cNvPr>
        <xdr:cNvCxnSpPr/>
      </xdr:nvCxnSpPr>
      <xdr:spPr>
        <a:xfrm>
          <a:off x="12344400" y="13094081"/>
          <a:ext cx="800100" cy="210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80</xdr:row>
      <xdr:rowOff>78739</xdr:rowOff>
    </xdr:from>
    <xdr:to>
      <xdr:col>67</xdr:col>
      <xdr:colOff>101600</xdr:colOff>
      <xdr:row>81</xdr:row>
      <xdr:rowOff>8889</xdr:rowOff>
    </xdr:to>
    <xdr:sp macro="" textlink="">
      <xdr:nvSpPr>
        <xdr:cNvPr id="752" name="楕円 751">
          <a:extLst>
            <a:ext uri="{FF2B5EF4-FFF2-40B4-BE49-F238E27FC236}">
              <a16:creationId xmlns:a16="http://schemas.microsoft.com/office/drawing/2014/main" id="{D2FF1D11-7355-4C88-8368-8DBAD7B3A937}"/>
            </a:ext>
          </a:extLst>
        </xdr:cNvPr>
        <xdr:cNvSpPr/>
      </xdr:nvSpPr>
      <xdr:spPr>
        <a:xfrm>
          <a:off x="11487150" y="130327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80</xdr:row>
      <xdr:rowOff>129539</xdr:rowOff>
    </xdr:from>
    <xdr:to>
      <xdr:col>71</xdr:col>
      <xdr:colOff>177800</xdr:colOff>
      <xdr:row>80</xdr:row>
      <xdr:rowOff>143256</xdr:rowOff>
    </xdr:to>
    <xdr:cxnSp macro="">
      <xdr:nvCxnSpPr>
        <xdr:cNvPr id="753" name="直線コネクタ 752">
          <a:extLst>
            <a:ext uri="{FF2B5EF4-FFF2-40B4-BE49-F238E27FC236}">
              <a16:creationId xmlns:a16="http://schemas.microsoft.com/office/drawing/2014/main" id="{1A891A57-0565-4094-AD7F-4CC1721591CD}"/>
            </a:ext>
          </a:extLst>
        </xdr:cNvPr>
        <xdr:cNvCxnSpPr/>
      </xdr:nvCxnSpPr>
      <xdr:spPr>
        <a:xfrm>
          <a:off x="11534775" y="13080364"/>
          <a:ext cx="809625" cy="13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137177</xdr:rowOff>
    </xdr:from>
    <xdr:ext cx="405111" cy="259045"/>
    <xdr:sp macro="" textlink="">
      <xdr:nvSpPr>
        <xdr:cNvPr id="754" name="n_1aveValue【庁舎】&#10;有形固定資産減価償却率">
          <a:extLst>
            <a:ext uri="{FF2B5EF4-FFF2-40B4-BE49-F238E27FC236}">
              <a16:creationId xmlns:a16="http://schemas.microsoft.com/office/drawing/2014/main" id="{B639881A-1693-43D1-8D7B-B3DAD52871EE}"/>
            </a:ext>
          </a:extLst>
        </xdr:cNvPr>
        <xdr:cNvSpPr txBox="1"/>
      </xdr:nvSpPr>
      <xdr:spPr>
        <a:xfrm>
          <a:off x="13745219" y="13256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132605</xdr:rowOff>
    </xdr:from>
    <xdr:ext cx="405111" cy="259045"/>
    <xdr:sp macro="" textlink="">
      <xdr:nvSpPr>
        <xdr:cNvPr id="755" name="n_2aveValue【庁舎】&#10;有形固定資産減価償却率">
          <a:extLst>
            <a:ext uri="{FF2B5EF4-FFF2-40B4-BE49-F238E27FC236}">
              <a16:creationId xmlns:a16="http://schemas.microsoft.com/office/drawing/2014/main" id="{B69A311B-5C6B-4DCB-9A23-BC3F9C5C0E0A}"/>
            </a:ext>
          </a:extLst>
        </xdr:cNvPr>
        <xdr:cNvSpPr txBox="1"/>
      </xdr:nvSpPr>
      <xdr:spPr>
        <a:xfrm>
          <a:off x="12964169" y="132485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6875</xdr:rowOff>
    </xdr:from>
    <xdr:ext cx="405111" cy="259045"/>
    <xdr:sp macro="" textlink="">
      <xdr:nvSpPr>
        <xdr:cNvPr id="756" name="n_3aveValue【庁舎】&#10;有形固定資産減価償却率">
          <a:extLst>
            <a:ext uri="{FF2B5EF4-FFF2-40B4-BE49-F238E27FC236}">
              <a16:creationId xmlns:a16="http://schemas.microsoft.com/office/drawing/2014/main" id="{7F21E30B-5E00-4FD0-97E5-641CD6BD978E}"/>
            </a:ext>
          </a:extLst>
        </xdr:cNvPr>
        <xdr:cNvSpPr txBox="1"/>
      </xdr:nvSpPr>
      <xdr:spPr>
        <a:xfrm>
          <a:off x="12164069" y="132879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128033</xdr:rowOff>
    </xdr:from>
    <xdr:ext cx="405111" cy="259045"/>
    <xdr:sp macro="" textlink="">
      <xdr:nvSpPr>
        <xdr:cNvPr id="757" name="n_4aveValue【庁舎】&#10;有形固定資産減価償却率">
          <a:extLst>
            <a:ext uri="{FF2B5EF4-FFF2-40B4-BE49-F238E27FC236}">
              <a16:creationId xmlns:a16="http://schemas.microsoft.com/office/drawing/2014/main" id="{2E1558AA-CFD6-4AC0-A598-5F451BD9D0B6}"/>
            </a:ext>
          </a:extLst>
        </xdr:cNvPr>
        <xdr:cNvSpPr txBox="1"/>
      </xdr:nvSpPr>
      <xdr:spPr>
        <a:xfrm>
          <a:off x="11354444" y="132407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79</xdr:row>
      <xdr:rowOff>153433</xdr:rowOff>
    </xdr:from>
    <xdr:ext cx="405111" cy="259045"/>
    <xdr:sp macro="" textlink="">
      <xdr:nvSpPr>
        <xdr:cNvPr id="758" name="n_1mainValue【庁舎】&#10;有形固定資産減価償却率">
          <a:extLst>
            <a:ext uri="{FF2B5EF4-FFF2-40B4-BE49-F238E27FC236}">
              <a16:creationId xmlns:a16="http://schemas.microsoft.com/office/drawing/2014/main" id="{50FEE5D2-B63A-4382-92EA-C5FD9A0961C1}"/>
            </a:ext>
          </a:extLst>
        </xdr:cNvPr>
        <xdr:cNvSpPr txBox="1"/>
      </xdr:nvSpPr>
      <xdr:spPr>
        <a:xfrm>
          <a:off x="13745219" y="129455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66564</xdr:rowOff>
    </xdr:from>
    <xdr:ext cx="405111" cy="259045"/>
    <xdr:sp macro="" textlink="">
      <xdr:nvSpPr>
        <xdr:cNvPr id="759" name="n_2mainValue【庁舎】&#10;有形固定資産減価償却率">
          <a:extLst>
            <a:ext uri="{FF2B5EF4-FFF2-40B4-BE49-F238E27FC236}">
              <a16:creationId xmlns:a16="http://schemas.microsoft.com/office/drawing/2014/main" id="{368208E1-766D-44B6-A0A5-EE14A8CA445C}"/>
            </a:ext>
          </a:extLst>
        </xdr:cNvPr>
        <xdr:cNvSpPr txBox="1"/>
      </xdr:nvSpPr>
      <xdr:spPr>
        <a:xfrm>
          <a:off x="12964169" y="128618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39133</xdr:rowOff>
    </xdr:from>
    <xdr:ext cx="405111" cy="259045"/>
    <xdr:sp macro="" textlink="">
      <xdr:nvSpPr>
        <xdr:cNvPr id="760" name="n_3mainValue【庁舎】&#10;有形固定資産減価償却率">
          <a:extLst>
            <a:ext uri="{FF2B5EF4-FFF2-40B4-BE49-F238E27FC236}">
              <a16:creationId xmlns:a16="http://schemas.microsoft.com/office/drawing/2014/main" id="{FE83E686-CD98-4D57-B015-A93424E78EAC}"/>
            </a:ext>
          </a:extLst>
        </xdr:cNvPr>
        <xdr:cNvSpPr txBox="1"/>
      </xdr:nvSpPr>
      <xdr:spPr>
        <a:xfrm>
          <a:off x="12164069" y="128312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25416</xdr:rowOff>
    </xdr:from>
    <xdr:ext cx="405111" cy="259045"/>
    <xdr:sp macro="" textlink="">
      <xdr:nvSpPr>
        <xdr:cNvPr id="761" name="n_4mainValue【庁舎】&#10;有形固定資産減価償却率">
          <a:extLst>
            <a:ext uri="{FF2B5EF4-FFF2-40B4-BE49-F238E27FC236}">
              <a16:creationId xmlns:a16="http://schemas.microsoft.com/office/drawing/2014/main" id="{09C890FE-03B7-49A8-85E0-C4FF5B19BB13}"/>
            </a:ext>
          </a:extLst>
        </xdr:cNvPr>
        <xdr:cNvSpPr txBox="1"/>
      </xdr:nvSpPr>
      <xdr:spPr>
        <a:xfrm>
          <a:off x="11354444" y="128206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2" name="正方形/長方形 761">
          <a:extLst>
            <a:ext uri="{FF2B5EF4-FFF2-40B4-BE49-F238E27FC236}">
              <a16:creationId xmlns:a16="http://schemas.microsoft.com/office/drawing/2014/main" id="{6C74C3B9-C1CD-41D2-A20F-FE2B49A77BDF}"/>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3" name="正方形/長方形 762">
          <a:extLst>
            <a:ext uri="{FF2B5EF4-FFF2-40B4-BE49-F238E27FC236}">
              <a16:creationId xmlns:a16="http://schemas.microsoft.com/office/drawing/2014/main" id="{5945934D-002F-47AA-9CFC-7D5D4725AD75}"/>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4" name="正方形/長方形 763">
          <a:extLst>
            <a:ext uri="{FF2B5EF4-FFF2-40B4-BE49-F238E27FC236}">
              <a16:creationId xmlns:a16="http://schemas.microsoft.com/office/drawing/2014/main" id="{4EB108CC-87FE-4368-BBD0-CE1BEFD7B863}"/>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5" name="正方形/長方形 764">
          <a:extLst>
            <a:ext uri="{FF2B5EF4-FFF2-40B4-BE49-F238E27FC236}">
              <a16:creationId xmlns:a16="http://schemas.microsoft.com/office/drawing/2014/main" id="{E07AD401-41E9-471C-96FA-8C9AF70B3182}"/>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6" name="正方形/長方形 765">
          <a:extLst>
            <a:ext uri="{FF2B5EF4-FFF2-40B4-BE49-F238E27FC236}">
              <a16:creationId xmlns:a16="http://schemas.microsoft.com/office/drawing/2014/main" id="{E78BFF9A-840C-4482-8175-252A019DD14A}"/>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7" name="正方形/長方形 766">
          <a:extLst>
            <a:ext uri="{FF2B5EF4-FFF2-40B4-BE49-F238E27FC236}">
              <a16:creationId xmlns:a16="http://schemas.microsoft.com/office/drawing/2014/main" id="{BC0A2087-B08E-4CF5-9084-57FCF013F7F5}"/>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8" name="テキスト ボックス 767">
          <a:extLst>
            <a:ext uri="{FF2B5EF4-FFF2-40B4-BE49-F238E27FC236}">
              <a16:creationId xmlns:a16="http://schemas.microsoft.com/office/drawing/2014/main" id="{79DF635C-45DD-495B-98E8-CC44DB14E244}"/>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9" name="直線コネクタ 768">
          <a:extLst>
            <a:ext uri="{FF2B5EF4-FFF2-40B4-BE49-F238E27FC236}">
              <a16:creationId xmlns:a16="http://schemas.microsoft.com/office/drawing/2014/main" id="{66A2B941-881F-4389-B592-11FFB2117ABB}"/>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70" name="テキスト ボックス 769">
          <a:extLst>
            <a:ext uri="{FF2B5EF4-FFF2-40B4-BE49-F238E27FC236}">
              <a16:creationId xmlns:a16="http://schemas.microsoft.com/office/drawing/2014/main" id="{698ECCAB-108A-4297-B3B0-2B567DBC4380}"/>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771" name="直線コネクタ 770">
          <a:extLst>
            <a:ext uri="{FF2B5EF4-FFF2-40B4-BE49-F238E27FC236}">
              <a16:creationId xmlns:a16="http://schemas.microsoft.com/office/drawing/2014/main" id="{6D8D2BFD-228E-41A2-8FEB-77A4DF0823CA}"/>
            </a:ext>
          </a:extLst>
        </xdr:cNvPr>
        <xdr:cNvCxnSpPr/>
      </xdr:nvCxnSpPr>
      <xdr:spPr>
        <a:xfrm>
          <a:off x="164592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72" name="テキスト ボックス 771">
          <a:extLst>
            <a:ext uri="{FF2B5EF4-FFF2-40B4-BE49-F238E27FC236}">
              <a16:creationId xmlns:a16="http://schemas.microsoft.com/office/drawing/2014/main" id="{290C5199-AED4-4D46-8C03-91ECFA4650A0}"/>
            </a:ext>
          </a:extLst>
        </xdr:cNvPr>
        <xdr:cNvSpPr txBox="1"/>
      </xdr:nvSpPr>
      <xdr:spPr>
        <a:xfrm>
          <a:off x="160523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73" name="直線コネクタ 772">
          <a:extLst>
            <a:ext uri="{FF2B5EF4-FFF2-40B4-BE49-F238E27FC236}">
              <a16:creationId xmlns:a16="http://schemas.microsoft.com/office/drawing/2014/main" id="{377D78CB-2EBB-45E9-89E6-0E5C2A0F1988}"/>
            </a:ext>
          </a:extLst>
        </xdr:cNvPr>
        <xdr:cNvCxnSpPr/>
      </xdr:nvCxnSpPr>
      <xdr:spPr>
        <a:xfrm>
          <a:off x="164592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74" name="テキスト ボックス 773">
          <a:extLst>
            <a:ext uri="{FF2B5EF4-FFF2-40B4-BE49-F238E27FC236}">
              <a16:creationId xmlns:a16="http://schemas.microsoft.com/office/drawing/2014/main" id="{20B1D7C0-C788-43FD-A9CE-8BC8CA7468A2}"/>
            </a:ext>
          </a:extLst>
        </xdr:cNvPr>
        <xdr:cNvSpPr txBox="1"/>
      </xdr:nvSpPr>
      <xdr:spPr>
        <a:xfrm>
          <a:off x="16052346"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75" name="直線コネクタ 774">
          <a:extLst>
            <a:ext uri="{FF2B5EF4-FFF2-40B4-BE49-F238E27FC236}">
              <a16:creationId xmlns:a16="http://schemas.microsoft.com/office/drawing/2014/main" id="{3CA5329E-8C9E-4D4B-90C8-6CA3504C0C68}"/>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76" name="テキスト ボックス 775">
          <a:extLst>
            <a:ext uri="{FF2B5EF4-FFF2-40B4-BE49-F238E27FC236}">
              <a16:creationId xmlns:a16="http://schemas.microsoft.com/office/drawing/2014/main" id="{DBFB1730-3B23-444D-B8C7-3B53EF6461DF}"/>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77" name="直線コネクタ 776">
          <a:extLst>
            <a:ext uri="{FF2B5EF4-FFF2-40B4-BE49-F238E27FC236}">
              <a16:creationId xmlns:a16="http://schemas.microsoft.com/office/drawing/2014/main" id="{2C394C1A-D909-4230-8623-2BFC24871447}"/>
            </a:ext>
          </a:extLst>
        </xdr:cNvPr>
        <xdr:cNvCxnSpPr/>
      </xdr:nvCxnSpPr>
      <xdr:spPr>
        <a:xfrm>
          <a:off x="164592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78" name="テキスト ボックス 777">
          <a:extLst>
            <a:ext uri="{FF2B5EF4-FFF2-40B4-BE49-F238E27FC236}">
              <a16:creationId xmlns:a16="http://schemas.microsoft.com/office/drawing/2014/main" id="{60D46E34-AFFE-4A8E-AB66-03E4804CBAF6}"/>
            </a:ext>
          </a:extLst>
        </xdr:cNvPr>
        <xdr:cNvSpPr txBox="1"/>
      </xdr:nvSpPr>
      <xdr:spPr>
        <a:xfrm>
          <a:off x="16052346"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79" name="直線コネクタ 778">
          <a:extLst>
            <a:ext uri="{FF2B5EF4-FFF2-40B4-BE49-F238E27FC236}">
              <a16:creationId xmlns:a16="http://schemas.microsoft.com/office/drawing/2014/main" id="{491D9263-02F4-4824-AD1C-9CA0130C5A12}"/>
            </a:ext>
          </a:extLst>
        </xdr:cNvPr>
        <xdr:cNvCxnSpPr/>
      </xdr:nvCxnSpPr>
      <xdr:spPr>
        <a:xfrm>
          <a:off x="164592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80" name="テキスト ボックス 779">
          <a:extLst>
            <a:ext uri="{FF2B5EF4-FFF2-40B4-BE49-F238E27FC236}">
              <a16:creationId xmlns:a16="http://schemas.microsoft.com/office/drawing/2014/main" id="{F971A8F7-5F29-4E0E-B08C-DF6B4F85D7C2}"/>
            </a:ext>
          </a:extLst>
        </xdr:cNvPr>
        <xdr:cNvSpPr txBox="1"/>
      </xdr:nvSpPr>
      <xdr:spPr>
        <a:xfrm>
          <a:off x="16052346"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81" name="直線コネクタ 780">
          <a:extLst>
            <a:ext uri="{FF2B5EF4-FFF2-40B4-BE49-F238E27FC236}">
              <a16:creationId xmlns:a16="http://schemas.microsoft.com/office/drawing/2014/main" id="{21D1E1C9-8DCA-4EBC-9B0E-5E4C4D6D4BC3}"/>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2" name="テキスト ボックス 781">
          <a:extLst>
            <a:ext uri="{FF2B5EF4-FFF2-40B4-BE49-F238E27FC236}">
              <a16:creationId xmlns:a16="http://schemas.microsoft.com/office/drawing/2014/main" id="{C8BDD954-5C4B-4F5D-A80F-4D0473CB14EC}"/>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3" name="【庁舎】&#10;一人当たり面積グラフ枠">
          <a:extLst>
            <a:ext uri="{FF2B5EF4-FFF2-40B4-BE49-F238E27FC236}">
              <a16:creationId xmlns:a16="http://schemas.microsoft.com/office/drawing/2014/main" id="{B155C044-E25C-476D-A8A5-99EC1E369B61}"/>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19050</xdr:rowOff>
    </xdr:from>
    <xdr:to>
      <xdr:col>116</xdr:col>
      <xdr:colOff>62864</xdr:colOff>
      <xdr:row>86</xdr:row>
      <xdr:rowOff>152400</xdr:rowOff>
    </xdr:to>
    <xdr:cxnSp macro="">
      <xdr:nvCxnSpPr>
        <xdr:cNvPr id="784" name="直線コネクタ 783">
          <a:extLst>
            <a:ext uri="{FF2B5EF4-FFF2-40B4-BE49-F238E27FC236}">
              <a16:creationId xmlns:a16="http://schemas.microsoft.com/office/drawing/2014/main" id="{2613D161-A070-45B9-8D68-CEE653BF7557}"/>
            </a:ext>
          </a:extLst>
        </xdr:cNvPr>
        <xdr:cNvCxnSpPr/>
      </xdr:nvCxnSpPr>
      <xdr:spPr>
        <a:xfrm flipV="1">
          <a:off x="19952970" y="12487275"/>
          <a:ext cx="1269" cy="15906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156227</xdr:rowOff>
    </xdr:from>
    <xdr:ext cx="469744" cy="259045"/>
    <xdr:sp macro="" textlink="">
      <xdr:nvSpPr>
        <xdr:cNvPr id="785" name="【庁舎】&#10;一人当たり面積最小値テキスト">
          <a:extLst>
            <a:ext uri="{FF2B5EF4-FFF2-40B4-BE49-F238E27FC236}">
              <a16:creationId xmlns:a16="http://schemas.microsoft.com/office/drawing/2014/main" id="{BA9F440B-54BD-4075-9BC9-634F270F198E}"/>
            </a:ext>
          </a:extLst>
        </xdr:cNvPr>
        <xdr:cNvSpPr txBox="1"/>
      </xdr:nvSpPr>
      <xdr:spPr>
        <a:xfrm>
          <a:off x="20002500" y="14084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152400</xdr:rowOff>
    </xdr:from>
    <xdr:to>
      <xdr:col>116</xdr:col>
      <xdr:colOff>152400</xdr:colOff>
      <xdr:row>86</xdr:row>
      <xdr:rowOff>152400</xdr:rowOff>
    </xdr:to>
    <xdr:cxnSp macro="">
      <xdr:nvCxnSpPr>
        <xdr:cNvPr id="786" name="直線コネクタ 785">
          <a:extLst>
            <a:ext uri="{FF2B5EF4-FFF2-40B4-BE49-F238E27FC236}">
              <a16:creationId xmlns:a16="http://schemas.microsoft.com/office/drawing/2014/main" id="{D0180EB0-F16D-48F1-9884-37B3A948D98E}"/>
            </a:ext>
          </a:extLst>
        </xdr:cNvPr>
        <xdr:cNvCxnSpPr/>
      </xdr:nvCxnSpPr>
      <xdr:spPr>
        <a:xfrm>
          <a:off x="19878675" y="140779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137177</xdr:rowOff>
    </xdr:from>
    <xdr:ext cx="469744" cy="259045"/>
    <xdr:sp macro="" textlink="">
      <xdr:nvSpPr>
        <xdr:cNvPr id="787" name="【庁舎】&#10;一人当たり面積最大値テキスト">
          <a:extLst>
            <a:ext uri="{FF2B5EF4-FFF2-40B4-BE49-F238E27FC236}">
              <a16:creationId xmlns:a16="http://schemas.microsoft.com/office/drawing/2014/main" id="{7DB754DC-0D3E-417D-A2BB-66B50BE07953}"/>
            </a:ext>
          </a:extLst>
        </xdr:cNvPr>
        <xdr:cNvSpPr txBox="1"/>
      </xdr:nvSpPr>
      <xdr:spPr>
        <a:xfrm>
          <a:off x="20002500" y="12284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19050</xdr:rowOff>
    </xdr:from>
    <xdr:to>
      <xdr:col>116</xdr:col>
      <xdr:colOff>152400</xdr:colOff>
      <xdr:row>77</xdr:row>
      <xdr:rowOff>19050</xdr:rowOff>
    </xdr:to>
    <xdr:cxnSp macro="">
      <xdr:nvCxnSpPr>
        <xdr:cNvPr id="788" name="直線コネクタ 787">
          <a:extLst>
            <a:ext uri="{FF2B5EF4-FFF2-40B4-BE49-F238E27FC236}">
              <a16:creationId xmlns:a16="http://schemas.microsoft.com/office/drawing/2014/main" id="{7F61D8AD-2A4A-4320-ACA5-46DB9C076275}"/>
            </a:ext>
          </a:extLst>
        </xdr:cNvPr>
        <xdr:cNvCxnSpPr/>
      </xdr:nvCxnSpPr>
      <xdr:spPr>
        <a:xfrm>
          <a:off x="19878675" y="124872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35577</xdr:rowOff>
    </xdr:from>
    <xdr:ext cx="469744" cy="259045"/>
    <xdr:sp macro="" textlink="">
      <xdr:nvSpPr>
        <xdr:cNvPr id="789" name="【庁舎】&#10;一人当たり面積平均値テキスト">
          <a:extLst>
            <a:ext uri="{FF2B5EF4-FFF2-40B4-BE49-F238E27FC236}">
              <a16:creationId xmlns:a16="http://schemas.microsoft.com/office/drawing/2014/main" id="{B898933F-D92E-47BA-B2CF-F1A70F28DDF7}"/>
            </a:ext>
          </a:extLst>
        </xdr:cNvPr>
        <xdr:cNvSpPr txBox="1"/>
      </xdr:nvSpPr>
      <xdr:spPr>
        <a:xfrm>
          <a:off x="20002500" y="134753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57150</xdr:rowOff>
    </xdr:from>
    <xdr:to>
      <xdr:col>116</xdr:col>
      <xdr:colOff>114300</xdr:colOff>
      <xdr:row>83</xdr:row>
      <xdr:rowOff>158750</xdr:rowOff>
    </xdr:to>
    <xdr:sp macro="" textlink="">
      <xdr:nvSpPr>
        <xdr:cNvPr id="790" name="フローチャート: 判断 789">
          <a:extLst>
            <a:ext uri="{FF2B5EF4-FFF2-40B4-BE49-F238E27FC236}">
              <a16:creationId xmlns:a16="http://schemas.microsoft.com/office/drawing/2014/main" id="{F8EBA0B9-9680-4696-B707-9236B5E99838}"/>
            </a:ext>
          </a:extLst>
        </xdr:cNvPr>
        <xdr:cNvSpPr/>
      </xdr:nvSpPr>
      <xdr:spPr>
        <a:xfrm>
          <a:off x="19897725" y="1349692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57150</xdr:rowOff>
    </xdr:from>
    <xdr:to>
      <xdr:col>112</xdr:col>
      <xdr:colOff>38100</xdr:colOff>
      <xdr:row>83</xdr:row>
      <xdr:rowOff>158750</xdr:rowOff>
    </xdr:to>
    <xdr:sp macro="" textlink="">
      <xdr:nvSpPr>
        <xdr:cNvPr id="791" name="フローチャート: 判断 790">
          <a:extLst>
            <a:ext uri="{FF2B5EF4-FFF2-40B4-BE49-F238E27FC236}">
              <a16:creationId xmlns:a16="http://schemas.microsoft.com/office/drawing/2014/main" id="{A514E2A3-EEE0-40A5-923D-8C3E6AFF52F7}"/>
            </a:ext>
          </a:extLst>
        </xdr:cNvPr>
        <xdr:cNvSpPr/>
      </xdr:nvSpPr>
      <xdr:spPr>
        <a:xfrm>
          <a:off x="19154775" y="134969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31750</xdr:rowOff>
    </xdr:from>
    <xdr:to>
      <xdr:col>107</xdr:col>
      <xdr:colOff>101600</xdr:colOff>
      <xdr:row>83</xdr:row>
      <xdr:rowOff>133350</xdr:rowOff>
    </xdr:to>
    <xdr:sp macro="" textlink="">
      <xdr:nvSpPr>
        <xdr:cNvPr id="792" name="フローチャート: 判断 791">
          <a:extLst>
            <a:ext uri="{FF2B5EF4-FFF2-40B4-BE49-F238E27FC236}">
              <a16:creationId xmlns:a16="http://schemas.microsoft.com/office/drawing/2014/main" id="{5C066846-7684-46DC-BB06-41B92D653336}"/>
            </a:ext>
          </a:extLst>
        </xdr:cNvPr>
        <xdr:cNvSpPr/>
      </xdr:nvSpPr>
      <xdr:spPr>
        <a:xfrm>
          <a:off x="18345150" y="1346835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44450</xdr:rowOff>
    </xdr:from>
    <xdr:to>
      <xdr:col>102</xdr:col>
      <xdr:colOff>165100</xdr:colOff>
      <xdr:row>83</xdr:row>
      <xdr:rowOff>146050</xdr:rowOff>
    </xdr:to>
    <xdr:sp macro="" textlink="">
      <xdr:nvSpPr>
        <xdr:cNvPr id="793" name="フローチャート: 判断 792">
          <a:extLst>
            <a:ext uri="{FF2B5EF4-FFF2-40B4-BE49-F238E27FC236}">
              <a16:creationId xmlns:a16="http://schemas.microsoft.com/office/drawing/2014/main" id="{DF6ACBC5-545C-47BD-B6F9-BDB5252D0958}"/>
            </a:ext>
          </a:extLst>
        </xdr:cNvPr>
        <xdr:cNvSpPr/>
      </xdr:nvSpPr>
      <xdr:spPr>
        <a:xfrm>
          <a:off x="17554575" y="134874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57150</xdr:rowOff>
    </xdr:from>
    <xdr:to>
      <xdr:col>98</xdr:col>
      <xdr:colOff>38100</xdr:colOff>
      <xdr:row>83</xdr:row>
      <xdr:rowOff>158750</xdr:rowOff>
    </xdr:to>
    <xdr:sp macro="" textlink="">
      <xdr:nvSpPr>
        <xdr:cNvPr id="794" name="フローチャート: 判断 793">
          <a:extLst>
            <a:ext uri="{FF2B5EF4-FFF2-40B4-BE49-F238E27FC236}">
              <a16:creationId xmlns:a16="http://schemas.microsoft.com/office/drawing/2014/main" id="{DC6502B9-F4D9-4E16-A812-11C87F5D2AD3}"/>
            </a:ext>
          </a:extLst>
        </xdr:cNvPr>
        <xdr:cNvSpPr/>
      </xdr:nvSpPr>
      <xdr:spPr>
        <a:xfrm>
          <a:off x="16754475" y="134969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FDCC60E0-D89B-4E67-B37E-17AA26A3FAEA}"/>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563EBD44-B12B-4AED-A0B2-606E4EEABB11}"/>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CF3DCE8A-9B46-478A-8032-62517B804035}"/>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8" name="テキスト ボックス 797">
          <a:extLst>
            <a:ext uri="{FF2B5EF4-FFF2-40B4-BE49-F238E27FC236}">
              <a16:creationId xmlns:a16="http://schemas.microsoft.com/office/drawing/2014/main" id="{71257C9C-09E1-4364-9389-1BFF3B3326B2}"/>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9" name="テキスト ボックス 798">
          <a:extLst>
            <a:ext uri="{FF2B5EF4-FFF2-40B4-BE49-F238E27FC236}">
              <a16:creationId xmlns:a16="http://schemas.microsoft.com/office/drawing/2014/main" id="{FF42AC9D-71CB-4E6C-851A-40686C110586}"/>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79</xdr:row>
      <xdr:rowOff>31750</xdr:rowOff>
    </xdr:from>
    <xdr:to>
      <xdr:col>116</xdr:col>
      <xdr:colOff>114300</xdr:colOff>
      <xdr:row>79</xdr:row>
      <xdr:rowOff>133350</xdr:rowOff>
    </xdr:to>
    <xdr:sp macro="" textlink="">
      <xdr:nvSpPr>
        <xdr:cNvPr id="800" name="楕円 799">
          <a:extLst>
            <a:ext uri="{FF2B5EF4-FFF2-40B4-BE49-F238E27FC236}">
              <a16:creationId xmlns:a16="http://schemas.microsoft.com/office/drawing/2014/main" id="{46B07E63-15F4-47A7-BC7E-663AFA7756B5}"/>
            </a:ext>
          </a:extLst>
        </xdr:cNvPr>
        <xdr:cNvSpPr/>
      </xdr:nvSpPr>
      <xdr:spPr>
        <a:xfrm>
          <a:off x="19897725" y="1282065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78</xdr:row>
      <xdr:rowOff>54627</xdr:rowOff>
    </xdr:from>
    <xdr:ext cx="469744" cy="259045"/>
    <xdr:sp macro="" textlink="">
      <xdr:nvSpPr>
        <xdr:cNvPr id="801" name="【庁舎】&#10;一人当たり面積該当値テキスト">
          <a:extLst>
            <a:ext uri="{FF2B5EF4-FFF2-40B4-BE49-F238E27FC236}">
              <a16:creationId xmlns:a16="http://schemas.microsoft.com/office/drawing/2014/main" id="{1D8B491A-3876-4319-AE10-09E91DE7EF9D}"/>
            </a:ext>
          </a:extLst>
        </xdr:cNvPr>
        <xdr:cNvSpPr txBox="1"/>
      </xdr:nvSpPr>
      <xdr:spPr>
        <a:xfrm>
          <a:off x="20002500" y="12684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79</xdr:row>
      <xdr:rowOff>69850</xdr:rowOff>
    </xdr:from>
    <xdr:to>
      <xdr:col>112</xdr:col>
      <xdr:colOff>38100</xdr:colOff>
      <xdr:row>80</xdr:row>
      <xdr:rowOff>0</xdr:rowOff>
    </xdr:to>
    <xdr:sp macro="" textlink="">
      <xdr:nvSpPr>
        <xdr:cNvPr id="802" name="楕円 801">
          <a:extLst>
            <a:ext uri="{FF2B5EF4-FFF2-40B4-BE49-F238E27FC236}">
              <a16:creationId xmlns:a16="http://schemas.microsoft.com/office/drawing/2014/main" id="{0EE3E1A4-01A0-4607-8074-CEB1D4FE91BB}"/>
            </a:ext>
          </a:extLst>
        </xdr:cNvPr>
        <xdr:cNvSpPr/>
      </xdr:nvSpPr>
      <xdr:spPr>
        <a:xfrm>
          <a:off x="19154775" y="12858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79</xdr:row>
      <xdr:rowOff>82550</xdr:rowOff>
    </xdr:from>
    <xdr:to>
      <xdr:col>116</xdr:col>
      <xdr:colOff>63500</xdr:colOff>
      <xdr:row>79</xdr:row>
      <xdr:rowOff>120650</xdr:rowOff>
    </xdr:to>
    <xdr:cxnSp macro="">
      <xdr:nvCxnSpPr>
        <xdr:cNvPr id="803" name="直線コネクタ 802">
          <a:extLst>
            <a:ext uri="{FF2B5EF4-FFF2-40B4-BE49-F238E27FC236}">
              <a16:creationId xmlns:a16="http://schemas.microsoft.com/office/drawing/2014/main" id="{29893F20-FC27-4ADE-B26E-BE0EE2193257}"/>
            </a:ext>
          </a:extLst>
        </xdr:cNvPr>
        <xdr:cNvCxnSpPr/>
      </xdr:nvCxnSpPr>
      <xdr:spPr>
        <a:xfrm flipV="1">
          <a:off x="19202400" y="12877800"/>
          <a:ext cx="7524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79</xdr:row>
      <xdr:rowOff>82550</xdr:rowOff>
    </xdr:from>
    <xdr:to>
      <xdr:col>107</xdr:col>
      <xdr:colOff>101600</xdr:colOff>
      <xdr:row>80</xdr:row>
      <xdr:rowOff>12700</xdr:rowOff>
    </xdr:to>
    <xdr:sp macro="" textlink="">
      <xdr:nvSpPr>
        <xdr:cNvPr id="804" name="楕円 803">
          <a:extLst>
            <a:ext uri="{FF2B5EF4-FFF2-40B4-BE49-F238E27FC236}">
              <a16:creationId xmlns:a16="http://schemas.microsoft.com/office/drawing/2014/main" id="{5A6C62BC-D627-4A01-938C-D238CD7B7F66}"/>
            </a:ext>
          </a:extLst>
        </xdr:cNvPr>
        <xdr:cNvSpPr/>
      </xdr:nvSpPr>
      <xdr:spPr>
        <a:xfrm>
          <a:off x="18345150" y="128778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79</xdr:row>
      <xdr:rowOff>120650</xdr:rowOff>
    </xdr:from>
    <xdr:to>
      <xdr:col>111</xdr:col>
      <xdr:colOff>177800</xdr:colOff>
      <xdr:row>79</xdr:row>
      <xdr:rowOff>133350</xdr:rowOff>
    </xdr:to>
    <xdr:cxnSp macro="">
      <xdr:nvCxnSpPr>
        <xdr:cNvPr id="805" name="直線コネクタ 804">
          <a:extLst>
            <a:ext uri="{FF2B5EF4-FFF2-40B4-BE49-F238E27FC236}">
              <a16:creationId xmlns:a16="http://schemas.microsoft.com/office/drawing/2014/main" id="{0932FBF8-3F85-42DB-AF63-E09C8C26D810}"/>
            </a:ext>
          </a:extLst>
        </xdr:cNvPr>
        <xdr:cNvCxnSpPr/>
      </xdr:nvCxnSpPr>
      <xdr:spPr>
        <a:xfrm flipV="1">
          <a:off x="18392775" y="12915900"/>
          <a:ext cx="80962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79</xdr:row>
      <xdr:rowOff>57150</xdr:rowOff>
    </xdr:from>
    <xdr:to>
      <xdr:col>102</xdr:col>
      <xdr:colOff>165100</xdr:colOff>
      <xdr:row>79</xdr:row>
      <xdr:rowOff>158750</xdr:rowOff>
    </xdr:to>
    <xdr:sp macro="" textlink="">
      <xdr:nvSpPr>
        <xdr:cNvPr id="806" name="楕円 805">
          <a:extLst>
            <a:ext uri="{FF2B5EF4-FFF2-40B4-BE49-F238E27FC236}">
              <a16:creationId xmlns:a16="http://schemas.microsoft.com/office/drawing/2014/main" id="{51DBC436-365B-4ABD-AB4D-538A511500F0}"/>
            </a:ext>
          </a:extLst>
        </xdr:cNvPr>
        <xdr:cNvSpPr/>
      </xdr:nvSpPr>
      <xdr:spPr>
        <a:xfrm>
          <a:off x="17554575" y="1284922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79</xdr:row>
      <xdr:rowOff>107950</xdr:rowOff>
    </xdr:from>
    <xdr:to>
      <xdr:col>107</xdr:col>
      <xdr:colOff>50800</xdr:colOff>
      <xdr:row>79</xdr:row>
      <xdr:rowOff>133350</xdr:rowOff>
    </xdr:to>
    <xdr:cxnSp macro="">
      <xdr:nvCxnSpPr>
        <xdr:cNvPr id="807" name="直線コネクタ 806">
          <a:extLst>
            <a:ext uri="{FF2B5EF4-FFF2-40B4-BE49-F238E27FC236}">
              <a16:creationId xmlns:a16="http://schemas.microsoft.com/office/drawing/2014/main" id="{8DB7E45E-D926-4B2B-A862-A7DF61A7A102}"/>
            </a:ext>
          </a:extLst>
        </xdr:cNvPr>
        <xdr:cNvCxnSpPr/>
      </xdr:nvCxnSpPr>
      <xdr:spPr>
        <a:xfrm>
          <a:off x="17602200" y="12896850"/>
          <a:ext cx="7905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79</xdr:row>
      <xdr:rowOff>95250</xdr:rowOff>
    </xdr:from>
    <xdr:to>
      <xdr:col>98</xdr:col>
      <xdr:colOff>38100</xdr:colOff>
      <xdr:row>80</xdr:row>
      <xdr:rowOff>25400</xdr:rowOff>
    </xdr:to>
    <xdr:sp macro="" textlink="">
      <xdr:nvSpPr>
        <xdr:cNvPr id="808" name="楕円 807">
          <a:extLst>
            <a:ext uri="{FF2B5EF4-FFF2-40B4-BE49-F238E27FC236}">
              <a16:creationId xmlns:a16="http://schemas.microsoft.com/office/drawing/2014/main" id="{83B19EAE-AEED-4BB0-92D9-78BCEF36928E}"/>
            </a:ext>
          </a:extLst>
        </xdr:cNvPr>
        <xdr:cNvSpPr/>
      </xdr:nvSpPr>
      <xdr:spPr>
        <a:xfrm>
          <a:off x="16754475" y="128873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79</xdr:row>
      <xdr:rowOff>107950</xdr:rowOff>
    </xdr:from>
    <xdr:to>
      <xdr:col>102</xdr:col>
      <xdr:colOff>114300</xdr:colOff>
      <xdr:row>79</xdr:row>
      <xdr:rowOff>146050</xdr:rowOff>
    </xdr:to>
    <xdr:cxnSp macro="">
      <xdr:nvCxnSpPr>
        <xdr:cNvPr id="809" name="直線コネクタ 808">
          <a:extLst>
            <a:ext uri="{FF2B5EF4-FFF2-40B4-BE49-F238E27FC236}">
              <a16:creationId xmlns:a16="http://schemas.microsoft.com/office/drawing/2014/main" id="{F7D13C7A-A4EE-4738-B4B0-4D8CC0B4A3FC}"/>
            </a:ext>
          </a:extLst>
        </xdr:cNvPr>
        <xdr:cNvCxnSpPr/>
      </xdr:nvCxnSpPr>
      <xdr:spPr>
        <a:xfrm flipV="1">
          <a:off x="16802100" y="12896850"/>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149877</xdr:rowOff>
    </xdr:from>
    <xdr:ext cx="469744" cy="259045"/>
    <xdr:sp macro="" textlink="">
      <xdr:nvSpPr>
        <xdr:cNvPr id="810" name="n_1aveValue【庁舎】&#10;一人当たり面積">
          <a:extLst>
            <a:ext uri="{FF2B5EF4-FFF2-40B4-BE49-F238E27FC236}">
              <a16:creationId xmlns:a16="http://schemas.microsoft.com/office/drawing/2014/main" id="{040A38C7-ACDA-422F-9388-F46382F9C9DD}"/>
            </a:ext>
          </a:extLst>
        </xdr:cNvPr>
        <xdr:cNvSpPr txBox="1"/>
      </xdr:nvSpPr>
      <xdr:spPr>
        <a:xfrm>
          <a:off x="18983402" y="1358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124477</xdr:rowOff>
    </xdr:from>
    <xdr:ext cx="469744" cy="259045"/>
    <xdr:sp macro="" textlink="">
      <xdr:nvSpPr>
        <xdr:cNvPr id="811" name="n_2aveValue【庁舎】&#10;一人当たり面積">
          <a:extLst>
            <a:ext uri="{FF2B5EF4-FFF2-40B4-BE49-F238E27FC236}">
              <a16:creationId xmlns:a16="http://schemas.microsoft.com/office/drawing/2014/main" id="{2CFFAEA4-A0A0-4483-A081-97F93874D9C3}"/>
            </a:ext>
          </a:extLst>
        </xdr:cNvPr>
        <xdr:cNvSpPr txBox="1"/>
      </xdr:nvSpPr>
      <xdr:spPr>
        <a:xfrm>
          <a:off x="18183302" y="13561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137177</xdr:rowOff>
    </xdr:from>
    <xdr:ext cx="469744" cy="259045"/>
    <xdr:sp macro="" textlink="">
      <xdr:nvSpPr>
        <xdr:cNvPr id="812" name="n_3aveValue【庁舎】&#10;一人当たり面積">
          <a:extLst>
            <a:ext uri="{FF2B5EF4-FFF2-40B4-BE49-F238E27FC236}">
              <a16:creationId xmlns:a16="http://schemas.microsoft.com/office/drawing/2014/main" id="{D1ACA9BE-3AF6-4B6B-908D-C07E88C02DE5}"/>
            </a:ext>
          </a:extLst>
        </xdr:cNvPr>
        <xdr:cNvSpPr txBox="1"/>
      </xdr:nvSpPr>
      <xdr:spPr>
        <a:xfrm>
          <a:off x="17383202"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149877</xdr:rowOff>
    </xdr:from>
    <xdr:ext cx="469744" cy="259045"/>
    <xdr:sp macro="" textlink="">
      <xdr:nvSpPr>
        <xdr:cNvPr id="813" name="n_4aveValue【庁舎】&#10;一人当たり面積">
          <a:extLst>
            <a:ext uri="{FF2B5EF4-FFF2-40B4-BE49-F238E27FC236}">
              <a16:creationId xmlns:a16="http://schemas.microsoft.com/office/drawing/2014/main" id="{0EB97CF5-BDFA-4DE4-A7D8-CA02213C5183}"/>
            </a:ext>
          </a:extLst>
        </xdr:cNvPr>
        <xdr:cNvSpPr txBox="1"/>
      </xdr:nvSpPr>
      <xdr:spPr>
        <a:xfrm>
          <a:off x="16592627" y="1358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78</xdr:row>
      <xdr:rowOff>16527</xdr:rowOff>
    </xdr:from>
    <xdr:ext cx="469744" cy="259045"/>
    <xdr:sp macro="" textlink="">
      <xdr:nvSpPr>
        <xdr:cNvPr id="814" name="n_1mainValue【庁舎】&#10;一人当たり面積">
          <a:extLst>
            <a:ext uri="{FF2B5EF4-FFF2-40B4-BE49-F238E27FC236}">
              <a16:creationId xmlns:a16="http://schemas.microsoft.com/office/drawing/2014/main" id="{24F7C100-7E05-4150-AB5D-6984F473CABF}"/>
            </a:ext>
          </a:extLst>
        </xdr:cNvPr>
        <xdr:cNvSpPr txBox="1"/>
      </xdr:nvSpPr>
      <xdr:spPr>
        <a:xfrm>
          <a:off x="18983402" y="12646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78</xdr:row>
      <xdr:rowOff>29227</xdr:rowOff>
    </xdr:from>
    <xdr:ext cx="469744" cy="259045"/>
    <xdr:sp macro="" textlink="">
      <xdr:nvSpPr>
        <xdr:cNvPr id="815" name="n_2mainValue【庁舎】&#10;一人当たり面積">
          <a:extLst>
            <a:ext uri="{FF2B5EF4-FFF2-40B4-BE49-F238E27FC236}">
              <a16:creationId xmlns:a16="http://schemas.microsoft.com/office/drawing/2014/main" id="{4BE4D60C-3627-4FC2-95E5-BF139B51F8E1}"/>
            </a:ext>
          </a:extLst>
        </xdr:cNvPr>
        <xdr:cNvSpPr txBox="1"/>
      </xdr:nvSpPr>
      <xdr:spPr>
        <a:xfrm>
          <a:off x="18183302" y="12656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78</xdr:row>
      <xdr:rowOff>3827</xdr:rowOff>
    </xdr:from>
    <xdr:ext cx="469744" cy="259045"/>
    <xdr:sp macro="" textlink="">
      <xdr:nvSpPr>
        <xdr:cNvPr id="816" name="n_3mainValue【庁舎】&#10;一人当たり面積">
          <a:extLst>
            <a:ext uri="{FF2B5EF4-FFF2-40B4-BE49-F238E27FC236}">
              <a16:creationId xmlns:a16="http://schemas.microsoft.com/office/drawing/2014/main" id="{D8DDDA2F-63C1-44C6-B35F-796EA276B7D1}"/>
            </a:ext>
          </a:extLst>
        </xdr:cNvPr>
        <xdr:cNvSpPr txBox="1"/>
      </xdr:nvSpPr>
      <xdr:spPr>
        <a:xfrm>
          <a:off x="17383202" y="12637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78</xdr:row>
      <xdr:rowOff>41927</xdr:rowOff>
    </xdr:from>
    <xdr:ext cx="469744" cy="259045"/>
    <xdr:sp macro="" textlink="">
      <xdr:nvSpPr>
        <xdr:cNvPr id="817" name="n_4mainValue【庁舎】&#10;一人当たり面積">
          <a:extLst>
            <a:ext uri="{FF2B5EF4-FFF2-40B4-BE49-F238E27FC236}">
              <a16:creationId xmlns:a16="http://schemas.microsoft.com/office/drawing/2014/main" id="{9064CCB4-0087-43B1-8C6D-9C631A40F7F4}"/>
            </a:ext>
          </a:extLst>
        </xdr:cNvPr>
        <xdr:cNvSpPr txBox="1"/>
      </xdr:nvSpPr>
      <xdr:spPr>
        <a:xfrm>
          <a:off x="16592627" y="12675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8" name="正方形/長方形 817">
          <a:extLst>
            <a:ext uri="{FF2B5EF4-FFF2-40B4-BE49-F238E27FC236}">
              <a16:creationId xmlns:a16="http://schemas.microsoft.com/office/drawing/2014/main" id="{1EDF5B57-932D-4072-9747-F7E5225C599D}"/>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9" name="正方形/長方形 818">
          <a:extLst>
            <a:ext uri="{FF2B5EF4-FFF2-40B4-BE49-F238E27FC236}">
              <a16:creationId xmlns:a16="http://schemas.microsoft.com/office/drawing/2014/main" id="{DDB4BDB2-1ABB-41E8-A944-82C7DDA3CC9B}"/>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0" name="テキスト ボックス 819">
          <a:extLst>
            <a:ext uri="{FF2B5EF4-FFF2-40B4-BE49-F238E27FC236}">
              <a16:creationId xmlns:a16="http://schemas.microsoft.com/office/drawing/2014/main" id="{0732040E-CE65-43E0-B21A-16A39C386CA7}"/>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類似団体と比較して特に有形固定資産減価償却率が高くなっている施設は「図書館」であり、特に低くなっている施設は「陸上競技場・野球場・球技場」である。</a:t>
          </a:r>
          <a:endParaRPr kumimoji="0" lang="ja-JP" altLang="ja-JP" sz="14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　図書館については、昭和</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48</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年に建設された山口県立図書館が、耐用年数である</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50</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年を経過しつつあるため、有形固定資産減価償却率が</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98.0</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％と非常に高くなっている。しかしながら、本施設は耐震性を有しており、外壁改修等の必要な修繕も適切に実施していることから、施設を使用する上での支障はない。</a:t>
          </a:r>
          <a:endParaRPr kumimoji="0" lang="ja-JP" altLang="ja-JP" sz="14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　陸上競技場・野球場・球技場については、有形固定資産減価償却率が</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31.4</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％と低い水準となっているが、これは陸上競技場が平成</a:t>
          </a: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22</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年に改築されたためである。</a:t>
          </a:r>
          <a:endParaRPr kumimoji="0" lang="ja-JP" altLang="ja-JP" sz="14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ja-JP" sz="11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rPr>
            <a:t>今後も公共施設等マネジメント基本方針に基づき、計画的かつ効率的に公共施設等の整備や維持管理を行い、長寿命化や統廃合、利活用を進めていく。</a:t>
          </a:r>
          <a:endParaRPr kumimoji="0" lang="ja-JP" altLang="ja-JP" sz="1400" b="0" i="0" u="none" strike="noStrike" kern="0" cap="none" spc="0" normalizeH="0" baseline="0" noProof="0">
            <a:ln>
              <a:noFill/>
            </a:ln>
            <a:solidFill>
              <a:schemeClr val="tx1"/>
            </a:solidFill>
            <a:effectLst/>
            <a:uLnTx/>
            <a:uFillTx/>
            <a:latin typeface="ＭＳ Ｐゴシック" panose="020B0600070205080204" pitchFamily="50" charset="-128"/>
            <a:ea typeface="ＭＳ Ｐゴシック" panose="020B0600070205080204" pitchFamily="50" charset="-128"/>
            <a:cs typeface="+mn-cs"/>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山口県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1,340,458
1,324,819
6,112.55
773,936,649
735,504,502
27,435,007
387,586,051
1,190,363,949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8.4
181.1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[0.44]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新型コロナウイルス感染症の影響に伴い、税収入の減収が見込まれたため、基準財政収入額が減少したことや、令和３年度限りで措置された臨時経済対策費等による基準財政需要額の増により、指数は</a:t>
          </a:r>
          <a:r>
            <a:rPr kumimoji="1" lang="en-US" altLang="ja-JP" sz="1300">
              <a:latin typeface="ＭＳ Ｐゴシック" panose="020B0600070205080204" pitchFamily="50" charset="-128"/>
              <a:ea typeface="ＭＳ Ｐゴシック" panose="020B0600070205080204" pitchFamily="50" charset="-128"/>
            </a:rPr>
            <a:t>0.02</a:t>
          </a:r>
          <a:r>
            <a:rPr kumimoji="1" lang="ja-JP" altLang="en-US" sz="1300">
              <a:latin typeface="ＭＳ Ｐゴシック" panose="020B0600070205080204" pitchFamily="50" charset="-128"/>
              <a:ea typeface="ＭＳ Ｐゴシック" panose="020B0600070205080204" pitchFamily="50" charset="-128"/>
            </a:rPr>
            <a:t>ポイント低下した。</a:t>
          </a:r>
        </a:p>
        <a:p>
          <a:r>
            <a:rPr kumimoji="1" lang="ja-JP" altLang="en-US" sz="1300">
              <a:latin typeface="ＭＳ Ｐゴシック" panose="020B0600070205080204" pitchFamily="50" charset="-128"/>
              <a:ea typeface="ＭＳ Ｐゴシック" panose="020B0600070205080204" pitchFamily="50" charset="-128"/>
            </a:rPr>
            <a:t>　瀬戸内産業の集積など、本県の強みを最大限に活かし、新たな産業の創出、強い農林水産業の育成等、本県産業力の強化を推進し中長期的な税源涵養の促進を図り、税収の確保・増収に努める。</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122464</xdr:rowOff>
    </xdr:from>
    <xdr:to>
      <xdr:col>23</xdr:col>
      <xdr:colOff>133350</xdr:colOff>
      <xdr:row>45</xdr:row>
      <xdr:rowOff>131535</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123214"/>
          <a:ext cx="0" cy="172357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103612</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818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131535</xdr:rowOff>
    </xdr:from>
    <xdr:to>
      <xdr:col>24</xdr:col>
      <xdr:colOff>12700</xdr:colOff>
      <xdr:row>45</xdr:row>
      <xdr:rowOff>131535</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8467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37391</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5866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122464</xdr:rowOff>
    </xdr:from>
    <xdr:to>
      <xdr:col>24</xdr:col>
      <xdr:colOff>12700</xdr:colOff>
      <xdr:row>35</xdr:row>
      <xdr:rowOff>122464</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1232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39</xdr:row>
      <xdr:rowOff>126093</xdr:rowOff>
    </xdr:from>
    <xdr:to>
      <xdr:col>23</xdr:col>
      <xdr:colOff>133350</xdr:colOff>
      <xdr:row>41</xdr:row>
      <xdr:rowOff>127907</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114800" y="6812643"/>
          <a:ext cx="838200" cy="344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41</xdr:row>
      <xdr:rowOff>49184</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70786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77107</xdr:rowOff>
    </xdr:from>
    <xdr:to>
      <xdr:col>23</xdr:col>
      <xdr:colOff>184150</xdr:colOff>
      <xdr:row>42</xdr:row>
      <xdr:rowOff>7257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39</xdr:row>
      <xdr:rowOff>126093</xdr:rowOff>
    </xdr:from>
    <xdr:to>
      <xdr:col>19</xdr:col>
      <xdr:colOff>133350</xdr:colOff>
      <xdr:row>39</xdr:row>
      <xdr:rowOff>126093</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a:off x="3225800" y="681264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76200</xdr:rowOff>
    </xdr:from>
    <xdr:to>
      <xdr:col>19</xdr:col>
      <xdr:colOff>184150</xdr:colOff>
      <xdr:row>41</xdr:row>
      <xdr:rowOff>6350</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162577</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702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39</xdr:row>
      <xdr:rowOff>126093</xdr:rowOff>
    </xdr:from>
    <xdr:to>
      <xdr:col>15</xdr:col>
      <xdr:colOff>82550</xdr:colOff>
      <xdr:row>40</xdr:row>
      <xdr:rowOff>127000</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flipV="1">
          <a:off x="2336800" y="6812643"/>
          <a:ext cx="889000" cy="172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40</xdr:row>
      <xdr:rowOff>76200</xdr:rowOff>
    </xdr:from>
    <xdr:to>
      <xdr:col>15</xdr:col>
      <xdr:colOff>133350</xdr:colOff>
      <xdr:row>41</xdr:row>
      <xdr:rowOff>6350</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162577</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40</xdr:row>
      <xdr:rowOff>127000</xdr:rowOff>
    </xdr:from>
    <xdr:to>
      <xdr:col>11</xdr:col>
      <xdr:colOff>31750</xdr:colOff>
      <xdr:row>40</xdr:row>
      <xdr:rowOff>127000</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a:off x="1447800" y="6985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77107</xdr:rowOff>
    </xdr:from>
    <xdr:to>
      <xdr:col>11</xdr:col>
      <xdr:colOff>82550</xdr:colOff>
      <xdr:row>42</xdr:row>
      <xdr:rowOff>7257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41</xdr:row>
      <xdr:rowOff>163484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77107</xdr:rowOff>
    </xdr:from>
    <xdr:to>
      <xdr:col>7</xdr:col>
      <xdr:colOff>31750</xdr:colOff>
      <xdr:row>42</xdr:row>
      <xdr:rowOff>7257</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41</xdr:row>
      <xdr:rowOff>163484</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77107</xdr:rowOff>
    </xdr:from>
    <xdr:to>
      <xdr:col>23</xdr:col>
      <xdr:colOff>184150</xdr:colOff>
      <xdr:row>42</xdr:row>
      <xdr:rowOff>7257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710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40</xdr:row>
      <xdr:rowOff>93634</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695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39</xdr:row>
      <xdr:rowOff>75293</xdr:rowOff>
    </xdr:from>
    <xdr:to>
      <xdr:col>19</xdr:col>
      <xdr:colOff>184150</xdr:colOff>
      <xdr:row>40</xdr:row>
      <xdr:rowOff>5443</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6761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38</xdr:row>
      <xdr:rowOff>15620</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65307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39</xdr:row>
      <xdr:rowOff>75293</xdr:rowOff>
    </xdr:from>
    <xdr:to>
      <xdr:col>15</xdr:col>
      <xdr:colOff>133350</xdr:colOff>
      <xdr:row>40</xdr:row>
      <xdr:rowOff>5443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6761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38</xdr:row>
      <xdr:rowOff>15620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6530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40</xdr:row>
      <xdr:rowOff>76200</xdr:rowOff>
    </xdr:from>
    <xdr:to>
      <xdr:col>11</xdr:col>
      <xdr:colOff>82550</xdr:colOff>
      <xdr:row>41</xdr:row>
      <xdr:rowOff>6350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39</xdr:row>
      <xdr:rowOff>16527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40</xdr:row>
      <xdr:rowOff>76200</xdr:rowOff>
    </xdr:from>
    <xdr:to>
      <xdr:col>7</xdr:col>
      <xdr:colOff>31750</xdr:colOff>
      <xdr:row>41</xdr:row>
      <xdr:rowOff>6350</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39</xdr:row>
      <xdr:rowOff>16527</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[86.6%]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歳入面では地方税や地方交付税が増加し、歳出面では地方債残高の減少に伴い公債費が減少した結果、前年度から</a:t>
          </a:r>
          <a:r>
            <a:rPr kumimoji="1" lang="en-US" altLang="ja-JP" sz="1300">
              <a:latin typeface="ＭＳ Ｐゴシック" panose="020B0600070205080204" pitchFamily="50" charset="-128"/>
              <a:ea typeface="ＭＳ Ｐゴシック" panose="020B0600070205080204" pitchFamily="50" charset="-128"/>
            </a:rPr>
            <a:t>4.6</a:t>
          </a:r>
          <a:r>
            <a:rPr kumimoji="1" lang="ja-JP" altLang="en-US" sz="1300">
              <a:latin typeface="ＭＳ Ｐゴシック" panose="020B0600070205080204" pitchFamily="50" charset="-128"/>
              <a:ea typeface="ＭＳ Ｐゴシック" panose="020B0600070205080204" pitchFamily="50" charset="-128"/>
            </a:rPr>
            <a:t>ポイント改善し、</a:t>
          </a:r>
          <a:r>
            <a:rPr kumimoji="1" lang="en-US" altLang="ja-JP" sz="1300">
              <a:latin typeface="ＭＳ Ｐゴシック" panose="020B0600070205080204" pitchFamily="50" charset="-128"/>
              <a:ea typeface="ＭＳ Ｐゴシック" panose="020B0600070205080204" pitchFamily="50" charset="-128"/>
            </a:rPr>
            <a:t>86.6</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　総人件費の縮減等により、本県の歳入水準に見合った歳出構造への転換を推進する。</a:t>
          </a: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112183</xdr:rowOff>
    </xdr:from>
    <xdr:to>
      <xdr:col>27</xdr:col>
      <xdr:colOff>184150</xdr:colOff>
      <xdr:row>67</xdr:row>
      <xdr:rowOff>112183</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141410</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52917</xdr:rowOff>
    </xdr:from>
    <xdr:to>
      <xdr:col>27</xdr:col>
      <xdr:colOff>184150</xdr:colOff>
      <xdr:row>65</xdr:row>
      <xdr:rowOff>52917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82144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60</xdr:row>
      <xdr:rowOff>105833</xdr:rowOff>
    </xdr:from>
    <xdr:to>
      <xdr:col>27</xdr:col>
      <xdr:colOff>184150</xdr:colOff>
      <xdr:row>60</xdr:row>
      <xdr:rowOff>105833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135060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46567</xdr:rowOff>
    </xdr:from>
    <xdr:to>
      <xdr:col>27</xdr:col>
      <xdr:colOff>184150</xdr:colOff>
      <xdr:row>58</xdr:row>
      <xdr:rowOff>46567</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75794</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140405</xdr:rowOff>
    </xdr:from>
    <xdr:to>
      <xdr:col>23</xdr:col>
      <xdr:colOff>133350</xdr:colOff>
      <xdr:row>65</xdr:row>
      <xdr:rowOff>12700</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84505"/>
          <a:ext cx="0" cy="10724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64</xdr:row>
      <xdr:rowOff>156227</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129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65</xdr:row>
      <xdr:rowOff>12700</xdr:rowOff>
    </xdr:from>
    <xdr:to>
      <xdr:col>24</xdr:col>
      <xdr:colOff>12700</xdr:colOff>
      <xdr:row>65</xdr:row>
      <xdr:rowOff>12700</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1569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55332</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8279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140405</xdr:rowOff>
    </xdr:from>
    <xdr:to>
      <xdr:col>24</xdr:col>
      <xdr:colOff>12700</xdr:colOff>
      <xdr:row>58</xdr:row>
      <xdr:rowOff>140405</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84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60</xdr:row>
      <xdr:rowOff>52211</xdr:rowOff>
    </xdr:from>
    <xdr:to>
      <xdr:col>23</xdr:col>
      <xdr:colOff>133350</xdr:colOff>
      <xdr:row>63</xdr:row>
      <xdr:rowOff>154517</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339211"/>
          <a:ext cx="838200" cy="616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61</xdr:row>
      <xdr:rowOff>123772</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5822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151695</xdr:rowOff>
    </xdr:from>
    <xdr:to>
      <xdr:col>23</xdr:col>
      <xdr:colOff>184150</xdr:colOff>
      <xdr:row>62</xdr:row>
      <xdr:rowOff>81845</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6101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63</xdr:row>
      <xdr:rowOff>154517</xdr:rowOff>
    </xdr:from>
    <xdr:to>
      <xdr:col>19</xdr:col>
      <xdr:colOff>133350</xdr:colOff>
      <xdr:row>64</xdr:row>
      <xdr:rowOff>23283</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0955867"/>
          <a:ext cx="8890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71967</xdr:rowOff>
    </xdr:from>
    <xdr:to>
      <xdr:col>19</xdr:col>
      <xdr:colOff>184150</xdr:colOff>
      <xdr:row>67</xdr:row>
      <xdr:rowOff>2117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3876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158344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4740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63</xdr:row>
      <xdr:rowOff>154517</xdr:rowOff>
    </xdr:from>
    <xdr:to>
      <xdr:col>15</xdr:col>
      <xdr:colOff>82550</xdr:colOff>
      <xdr:row>64</xdr:row>
      <xdr:rowOff>23283</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0955867"/>
          <a:ext cx="8890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67</xdr:row>
      <xdr:rowOff>34572</xdr:rowOff>
    </xdr:from>
    <xdr:to>
      <xdr:col>15</xdr:col>
      <xdr:colOff>133350</xdr:colOff>
      <xdr:row>67</xdr:row>
      <xdr:rowOff>136172</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521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120949</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608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63</xdr:row>
      <xdr:rowOff>154517</xdr:rowOff>
    </xdr:from>
    <xdr:to>
      <xdr:col>11</xdr:col>
      <xdr:colOff>31750</xdr:colOff>
      <xdr:row>66</xdr:row>
      <xdr:rowOff>28928</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0955867"/>
          <a:ext cx="889000" cy="3887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66</xdr:row>
      <xdr:rowOff>138995</xdr:rowOff>
    </xdr:from>
    <xdr:to>
      <xdr:col>11</xdr:col>
      <xdr:colOff>82550</xdr:colOff>
      <xdr:row>67</xdr:row>
      <xdr:rowOff>69145</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4546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67</xdr:row>
      <xdr:rowOff>53922</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5410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67</xdr:row>
      <xdr:rowOff>47978</xdr:rowOff>
    </xdr:from>
    <xdr:to>
      <xdr:col>7</xdr:col>
      <xdr:colOff>31750</xdr:colOff>
      <xdr:row>67</xdr:row>
      <xdr:rowOff>149578</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535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67</xdr:row>
      <xdr:rowOff>134355</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621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1411</xdr:rowOff>
    </xdr:from>
    <xdr:to>
      <xdr:col>23</xdr:col>
      <xdr:colOff>184150</xdr:colOff>
      <xdr:row>60</xdr:row>
      <xdr:rowOff>103011</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2884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17938</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1334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63</xdr:row>
      <xdr:rowOff>103717</xdr:rowOff>
    </xdr:from>
    <xdr:to>
      <xdr:col>19</xdr:col>
      <xdr:colOff>184150</xdr:colOff>
      <xdr:row>64</xdr:row>
      <xdr:rowOff>33867</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0905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62</xdr:row>
      <xdr:rowOff>44044</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6739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63</xdr:row>
      <xdr:rowOff>143933</xdr:rowOff>
    </xdr:from>
    <xdr:to>
      <xdr:col>15</xdr:col>
      <xdr:colOff>133350</xdr:colOff>
      <xdr:row>64</xdr:row>
      <xdr:rowOff>74083</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094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62</xdr:row>
      <xdr:rowOff>84260</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071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63</xdr:row>
      <xdr:rowOff>103717</xdr:rowOff>
    </xdr:from>
    <xdr:to>
      <xdr:col>11</xdr:col>
      <xdr:colOff>82550</xdr:colOff>
      <xdr:row>64</xdr:row>
      <xdr:rowOff>33867</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0905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44044</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673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149578</xdr:rowOff>
    </xdr:from>
    <xdr:to>
      <xdr:col>7</xdr:col>
      <xdr:colOff>31750</xdr:colOff>
      <xdr:row>66</xdr:row>
      <xdr:rowOff>79728</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293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89905</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062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[144,726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人件費は類似団体と比較して、人口</a:t>
          </a:r>
          <a:r>
            <a:rPr kumimoji="1" lang="en-US" altLang="ja-JP" sz="1300">
              <a:latin typeface="ＭＳ Ｐゴシック" panose="020B0600070205080204" pitchFamily="50" charset="-128"/>
              <a:ea typeface="ＭＳ Ｐゴシック" panose="020B0600070205080204" pitchFamily="50" charset="-128"/>
            </a:rPr>
            <a:t>100,000</a:t>
          </a:r>
          <a:r>
            <a:rPr kumimoji="1" lang="ja-JP" altLang="en-US" sz="1300">
              <a:latin typeface="ＭＳ Ｐゴシック" panose="020B0600070205080204" pitchFamily="50" charset="-128"/>
              <a:ea typeface="ＭＳ Ｐゴシック" panose="020B0600070205080204" pitchFamily="50" charset="-128"/>
            </a:rPr>
            <a:t>人当たりの職員数が多いためグループ平均を上回っている。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また、新型コロナウイルス感染症の影響に伴い、物件費が増加傾向にあるため、本指標は前年度から増加した。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社会情勢や行政ニーズの変化などを踏まえ、総定員の削減等の取り組みを通じて、総人件費の縮減を図るとともに、厳格なコスト意識の下、より一層の節減・合理化を推進する。</a:t>
          </a: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69850</xdr:rowOff>
    </xdr:from>
    <xdr:to>
      <xdr:col>27</xdr:col>
      <xdr:colOff>184150</xdr:colOff>
      <xdr:row>89</xdr:row>
      <xdr:rowOff>69850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88</xdr:row>
      <xdr:rowOff>99077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101600</xdr:rowOff>
    </xdr:from>
    <xdr:to>
      <xdr:col>27</xdr:col>
      <xdr:colOff>184150</xdr:colOff>
      <xdr:row>86</xdr:row>
      <xdr:rowOff>101600</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130827</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83</xdr:row>
      <xdr:rowOff>133350</xdr:rowOff>
    </xdr:from>
    <xdr:to>
      <xdr:col>27</xdr:col>
      <xdr:colOff>184150</xdr:colOff>
      <xdr:row>83</xdr:row>
      <xdr:rowOff>133350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162577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165100</xdr:rowOff>
    </xdr:from>
    <xdr:to>
      <xdr:col>27</xdr:col>
      <xdr:colOff>184150</xdr:colOff>
      <xdr:row>80</xdr:row>
      <xdr:rowOff>165100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22877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a:extLst>
            <a:ext uri="{FF2B5EF4-FFF2-40B4-BE49-F238E27FC236}">
              <a16:creationId xmlns:a16="http://schemas.microsoft.com/office/drawing/2014/main" id="{00000000-0008-0000-0300-0000B7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124271</xdr:rowOff>
    </xdr:from>
    <xdr:to>
      <xdr:col>23</xdr:col>
      <xdr:colOff>133350</xdr:colOff>
      <xdr:row>88</xdr:row>
      <xdr:rowOff>158655</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flipV="1">
          <a:off x="4953000" y="13840271"/>
          <a:ext cx="0" cy="140598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130732</xdr:rowOff>
    </xdr:from>
    <xdr:ext cx="762000" cy="259045"/>
    <xdr:sp macro="" textlink="">
      <xdr:nvSpPr>
        <xdr:cNvPr id="185" name="人件費・物件費等の状況最小値テキスト">
          <a:extLst>
            <a:ext uri="{FF2B5EF4-FFF2-40B4-BE49-F238E27FC236}">
              <a16:creationId xmlns:a16="http://schemas.microsoft.com/office/drawing/2014/main" id="{00000000-0008-0000-0300-0000B9000000}"/>
            </a:ext>
          </a:extLst>
        </xdr:cNvPr>
        <xdr:cNvSpPr txBox="1"/>
      </xdr:nvSpPr>
      <xdr:spPr>
        <a:xfrm>
          <a:off x="5041900" y="152183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176,575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158655</xdr:rowOff>
    </xdr:from>
    <xdr:to>
      <xdr:col>24</xdr:col>
      <xdr:colOff>12700</xdr:colOff>
      <xdr:row>88</xdr:row>
      <xdr:rowOff>158655</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52462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39198</xdr:rowOff>
    </xdr:from>
    <xdr:ext cx="762000" cy="259045"/>
    <xdr:sp macro="" textlink="">
      <xdr:nvSpPr>
        <xdr:cNvPr id="187" name="人件費・物件費等の状況最大値テキスト">
          <a:extLst>
            <a:ext uri="{FF2B5EF4-FFF2-40B4-BE49-F238E27FC236}">
              <a16:creationId xmlns:a16="http://schemas.microsoft.com/office/drawing/2014/main" id="{00000000-0008-0000-0300-0000BB000000}"/>
            </a:ext>
          </a:extLst>
        </xdr:cNvPr>
        <xdr:cNvSpPr txBox="1"/>
      </xdr:nvSpPr>
      <xdr:spPr>
        <a:xfrm>
          <a:off x="5041900" y="135837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124271</xdr:rowOff>
    </xdr:from>
    <xdr:to>
      <xdr:col>24</xdr:col>
      <xdr:colOff>12700</xdr:colOff>
      <xdr:row>80</xdr:row>
      <xdr:rowOff>124271</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38402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83</xdr:row>
      <xdr:rowOff>168531</xdr:rowOff>
    </xdr:from>
    <xdr:to>
      <xdr:col>23</xdr:col>
      <xdr:colOff>133350</xdr:colOff>
      <xdr:row>84</xdr:row>
      <xdr:rowOff>75938</xdr:rowOff>
    </xdr:to>
    <xdr:cxnSp macro="">
      <xdr:nvCxnSpPr>
        <xdr:cNvPr id="189" name="直線コネクタ 188">
          <a:extLst>
            <a:ext uri="{FF2B5EF4-FFF2-40B4-BE49-F238E27FC236}">
              <a16:creationId xmlns:a16="http://schemas.microsoft.com/office/drawing/2014/main" id="{00000000-0008-0000-0300-0000BD000000}"/>
            </a:ext>
          </a:extLst>
        </xdr:cNvPr>
        <xdr:cNvCxnSpPr/>
      </xdr:nvCxnSpPr>
      <xdr:spPr>
        <a:xfrm>
          <a:off x="4114800" y="14398881"/>
          <a:ext cx="838200" cy="78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99976</xdr:rowOff>
    </xdr:from>
    <xdr:ext cx="762000" cy="259045"/>
    <xdr:sp macro="" textlink="">
      <xdr:nvSpPr>
        <xdr:cNvPr id="190" name="人件費・物件費等の状況平均値テキスト">
          <a:extLst>
            <a:ext uri="{FF2B5EF4-FFF2-40B4-BE49-F238E27FC236}">
              <a16:creationId xmlns:a16="http://schemas.microsoft.com/office/drawing/2014/main" id="{00000000-0008-0000-0300-0000BE000000}"/>
            </a:ext>
          </a:extLst>
        </xdr:cNvPr>
        <xdr:cNvSpPr txBox="1"/>
      </xdr:nvSpPr>
      <xdr:spPr>
        <a:xfrm>
          <a:off x="5041900" y="1398742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132,932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83449</xdr:rowOff>
    </xdr:from>
    <xdr:to>
      <xdr:col>23</xdr:col>
      <xdr:colOff>184150</xdr:colOff>
      <xdr:row>83</xdr:row>
      <xdr:rowOff>13599</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902200" y="14142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83</xdr:row>
      <xdr:rowOff>16827</xdr:rowOff>
    </xdr:from>
    <xdr:to>
      <xdr:col>19</xdr:col>
      <xdr:colOff>133350</xdr:colOff>
      <xdr:row>83</xdr:row>
      <xdr:rowOff>168531</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3225800" y="14247177"/>
          <a:ext cx="889000" cy="1517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163398</xdr:rowOff>
    </xdr:from>
    <xdr:to>
      <xdr:col>19</xdr:col>
      <xdr:colOff>184150</xdr:colOff>
      <xdr:row>82</xdr:row>
      <xdr:rowOff>93548</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064000" y="140508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103725</xdr:rowOff>
    </xdr:from>
    <xdr:ext cx="736600" cy="259045"/>
    <xdr:sp macro="" textlink="">
      <xdr:nvSpPr>
        <xdr:cNvPr id="194" name="テキスト ボックス 193">
          <a:extLst>
            <a:ext uri="{FF2B5EF4-FFF2-40B4-BE49-F238E27FC236}">
              <a16:creationId xmlns:a16="http://schemas.microsoft.com/office/drawing/2014/main" id="{00000000-0008-0000-0300-0000C2000000}"/>
            </a:ext>
          </a:extLst>
        </xdr:cNvPr>
        <xdr:cNvSpPr txBox="1"/>
      </xdr:nvSpPr>
      <xdr:spPr>
        <a:xfrm>
          <a:off x="3733800" y="1381972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83</xdr:row>
      <xdr:rowOff>16827</xdr:rowOff>
    </xdr:from>
    <xdr:to>
      <xdr:col>15</xdr:col>
      <xdr:colOff>82550</xdr:colOff>
      <xdr:row>83</xdr:row>
      <xdr:rowOff>36371</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flipV="1">
          <a:off x="2336800" y="14247177"/>
          <a:ext cx="889000" cy="195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81</xdr:row>
      <xdr:rowOff>73490</xdr:rowOff>
    </xdr:from>
    <xdr:to>
      <xdr:col>15</xdr:col>
      <xdr:colOff>133350</xdr:colOff>
      <xdr:row>82</xdr:row>
      <xdr:rowOff>3640</xdr:rowOff>
    </xdr:to>
    <xdr:sp macro="" textlink="">
      <xdr:nvSpPr>
        <xdr:cNvPr id="196" name="フローチャート: 判断 195">
          <a:extLst>
            <a:ext uri="{FF2B5EF4-FFF2-40B4-BE49-F238E27FC236}">
              <a16:creationId xmlns:a16="http://schemas.microsoft.com/office/drawing/2014/main" id="{00000000-0008-0000-0300-0000C4000000}"/>
            </a:ext>
          </a:extLst>
        </xdr:cNvPr>
        <xdr:cNvSpPr/>
      </xdr:nvSpPr>
      <xdr:spPr>
        <a:xfrm>
          <a:off x="3175000" y="13960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13817</xdr:rowOff>
    </xdr:from>
    <xdr:ext cx="762000" cy="259045"/>
    <xdr:sp macro="" textlink="">
      <xdr:nvSpPr>
        <xdr:cNvPr id="197" name="テキスト ボックス 196">
          <a:extLst>
            <a:ext uri="{FF2B5EF4-FFF2-40B4-BE49-F238E27FC236}">
              <a16:creationId xmlns:a16="http://schemas.microsoft.com/office/drawing/2014/main" id="{00000000-0008-0000-0300-0000C5000000}"/>
            </a:ext>
          </a:extLst>
        </xdr:cNvPr>
        <xdr:cNvSpPr txBox="1"/>
      </xdr:nvSpPr>
      <xdr:spPr>
        <a:xfrm>
          <a:off x="2844800" y="13729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83</xdr:row>
      <xdr:rowOff>34900</xdr:rowOff>
    </xdr:from>
    <xdr:to>
      <xdr:col>11</xdr:col>
      <xdr:colOff>31750</xdr:colOff>
      <xdr:row>83</xdr:row>
      <xdr:rowOff>36371</xdr:rowOff>
    </xdr:to>
    <xdr:cxnSp macro="">
      <xdr:nvCxnSpPr>
        <xdr:cNvPr id="198" name="直線コネクタ 197">
          <a:extLst>
            <a:ext uri="{FF2B5EF4-FFF2-40B4-BE49-F238E27FC236}">
              <a16:creationId xmlns:a16="http://schemas.microsoft.com/office/drawing/2014/main" id="{00000000-0008-0000-0300-0000C6000000}"/>
            </a:ext>
          </a:extLst>
        </xdr:cNvPr>
        <xdr:cNvCxnSpPr/>
      </xdr:nvCxnSpPr>
      <xdr:spPr>
        <a:xfrm>
          <a:off x="1447800" y="14265250"/>
          <a:ext cx="889000" cy="1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81</xdr:row>
      <xdr:rowOff>81477</xdr:rowOff>
    </xdr:from>
    <xdr:to>
      <xdr:col>11</xdr:col>
      <xdr:colOff>82550</xdr:colOff>
      <xdr:row>82</xdr:row>
      <xdr:rowOff>11627</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2286000" y="13968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21804</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955800" y="137378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75564</xdr:rowOff>
    </xdr:from>
    <xdr:to>
      <xdr:col>7</xdr:col>
      <xdr:colOff>31750</xdr:colOff>
      <xdr:row>82</xdr:row>
      <xdr:rowOff>5714</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1397000" y="13963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15891</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066800" y="13731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25138</xdr:rowOff>
    </xdr:from>
    <xdr:to>
      <xdr:col>23</xdr:col>
      <xdr:colOff>184150</xdr:colOff>
      <xdr:row>84</xdr:row>
      <xdr:rowOff>126738</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902200" y="144269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83</xdr:row>
      <xdr:rowOff>168665</xdr:rowOff>
    </xdr:from>
    <xdr:ext cx="762000" cy="259045"/>
    <xdr:sp macro="" textlink="">
      <xdr:nvSpPr>
        <xdr:cNvPr id="209" name="人件費・物件費等の状況該当値テキスト">
          <a:extLst>
            <a:ext uri="{FF2B5EF4-FFF2-40B4-BE49-F238E27FC236}">
              <a16:creationId xmlns:a16="http://schemas.microsoft.com/office/drawing/2014/main" id="{00000000-0008-0000-0300-0000D1000000}"/>
            </a:ext>
          </a:extLst>
        </xdr:cNvPr>
        <xdr:cNvSpPr txBox="1"/>
      </xdr:nvSpPr>
      <xdr:spPr>
        <a:xfrm>
          <a:off x="5041900" y="143990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144,726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83</xdr:row>
      <xdr:rowOff>117731</xdr:rowOff>
    </xdr:from>
    <xdr:to>
      <xdr:col>19</xdr:col>
      <xdr:colOff>184150</xdr:colOff>
      <xdr:row>84</xdr:row>
      <xdr:rowOff>47881</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064000" y="14348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32658</xdr:rowOff>
    </xdr:from>
    <xdr:ext cx="7366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733800" y="144344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82</xdr:row>
      <xdr:rowOff>137477</xdr:rowOff>
    </xdr:from>
    <xdr:to>
      <xdr:col>15</xdr:col>
      <xdr:colOff>133350</xdr:colOff>
      <xdr:row>83</xdr:row>
      <xdr:rowOff>67627</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3175000" y="141963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52404</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2844800" y="142827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82</xdr:row>
      <xdr:rowOff>157021</xdr:rowOff>
    </xdr:from>
    <xdr:to>
      <xdr:col>11</xdr:col>
      <xdr:colOff>82550</xdr:colOff>
      <xdr:row>83</xdr:row>
      <xdr:rowOff>87171</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2286000" y="142159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71948</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955800" y="143022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155550</xdr:rowOff>
    </xdr:from>
    <xdr:to>
      <xdr:col>7</xdr:col>
      <xdr:colOff>31750</xdr:colOff>
      <xdr:row>83</xdr:row>
      <xdr:rowOff>85700</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1397000" y="14214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70477</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066800" y="14300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135,920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a:extLst>
            <a:ext uri="{FF2B5EF4-FFF2-40B4-BE49-F238E27FC236}">
              <a16:creationId xmlns:a16="http://schemas.microsoft.com/office/drawing/2014/main" id="{00000000-0008-0000-0300-0000DA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en-US" altLang="ja-JP" sz="1300">
              <a:latin typeface="ＭＳ Ｐゴシック" panose="020B0600070205080204" pitchFamily="50" charset="-128"/>
              <a:ea typeface="ＭＳ Ｐゴシック" panose="020B0600070205080204" pitchFamily="50" charset="-128"/>
            </a:rPr>
            <a:t>100.0</a:t>
          </a:r>
          <a:r>
            <a:rPr kumimoji="1" lang="ja-JP" altLang="en-US" sz="1300">
              <a:latin typeface="ＭＳ Ｐゴシック" panose="020B0600070205080204" pitchFamily="50" charset="-128"/>
              <a:ea typeface="ＭＳ Ｐゴシック" panose="020B0600070205080204" pitchFamily="50" charset="-128"/>
            </a:rPr>
            <a:t>を下回っており、グループ平均や全国平均と比較して良好な水準を維持している。</a:t>
          </a:r>
        </a:p>
        <a:p>
          <a:r>
            <a:rPr kumimoji="1" lang="ja-JP" altLang="en-US" sz="1300">
              <a:latin typeface="ＭＳ Ｐゴシック" panose="020B0600070205080204" pitchFamily="50" charset="-128"/>
              <a:ea typeface="ＭＳ Ｐゴシック" panose="020B0600070205080204" pitchFamily="50" charset="-128"/>
            </a:rPr>
            <a:t>　今後も人事委員会勧告などを踏まえながら適正に対応していく。</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74084</xdr:rowOff>
    </xdr:from>
    <xdr:to>
      <xdr:col>81</xdr:col>
      <xdr:colOff>44450</xdr:colOff>
      <xdr:row>86</xdr:row>
      <xdr:rowOff>101600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3961534"/>
          <a:ext cx="0" cy="8847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86</xdr:row>
      <xdr:rowOff>73677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481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86</xdr:row>
      <xdr:rowOff>101600</xdr:rowOff>
    </xdr:from>
    <xdr:to>
      <xdr:col>81</xdr:col>
      <xdr:colOff>133350</xdr:colOff>
      <xdr:row>86</xdr:row>
      <xdr:rowOff>101600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484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160461</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7050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74084</xdr:rowOff>
    </xdr:from>
    <xdr:to>
      <xdr:col>81</xdr:col>
      <xdr:colOff>133350</xdr:colOff>
      <xdr:row>81</xdr:row>
      <xdr:rowOff>74084</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39615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82</xdr:row>
      <xdr:rowOff>63500</xdr:rowOff>
    </xdr:from>
    <xdr:to>
      <xdr:col>81</xdr:col>
      <xdr:colOff>44450</xdr:colOff>
      <xdr:row>82</xdr:row>
      <xdr:rowOff>63500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1224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83</xdr:row>
      <xdr:rowOff>54627</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284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82550</xdr:rowOff>
    </xdr:from>
    <xdr:to>
      <xdr:col>81</xdr:col>
      <xdr:colOff>95250</xdr:colOff>
      <xdr:row>84</xdr:row>
      <xdr:rowOff>12700</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31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82</xdr:row>
      <xdr:rowOff>63500</xdr:rowOff>
    </xdr:from>
    <xdr:to>
      <xdr:col>77</xdr:col>
      <xdr:colOff>44450</xdr:colOff>
      <xdr:row>84</xdr:row>
      <xdr:rowOff>42334</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flipV="1">
          <a:off x="15290800" y="14122400"/>
          <a:ext cx="889000" cy="321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83</xdr:row>
      <xdr:rowOff>162984</xdr:rowOff>
    </xdr:from>
    <xdr:to>
      <xdr:col>77</xdr:col>
      <xdr:colOff>95250</xdr:colOff>
      <xdr:row>84</xdr:row>
      <xdr:rowOff>93134</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393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84</xdr:row>
      <xdr:rowOff>77911</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4797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84</xdr:row>
      <xdr:rowOff>42334</xdr:rowOff>
    </xdr:from>
    <xdr:to>
      <xdr:col>72</xdr:col>
      <xdr:colOff>203200</xdr:colOff>
      <xdr:row>88</xdr:row>
      <xdr:rowOff>80434</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4444134"/>
          <a:ext cx="889000" cy="723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71966</xdr:rowOff>
    </xdr:from>
    <xdr:to>
      <xdr:col>73</xdr:col>
      <xdr:colOff>44450</xdr:colOff>
      <xdr:row>85</xdr:row>
      <xdr:rowOff>2116</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473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84</xdr:row>
      <xdr:rowOff>158343</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5601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88</xdr:row>
      <xdr:rowOff>80434</xdr:rowOff>
    </xdr:from>
    <xdr:to>
      <xdr:col>68</xdr:col>
      <xdr:colOff>152400</xdr:colOff>
      <xdr:row>89</xdr:row>
      <xdr:rowOff>150284</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5168034"/>
          <a:ext cx="889000" cy="241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152400</xdr:rowOff>
    </xdr:from>
    <xdr:to>
      <xdr:col>68</xdr:col>
      <xdr:colOff>203200</xdr:colOff>
      <xdr:row>85</xdr:row>
      <xdr:rowOff>82550</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83</xdr:row>
      <xdr:rowOff>92727</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32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152400</xdr:rowOff>
    </xdr:from>
    <xdr:to>
      <xdr:col>64</xdr:col>
      <xdr:colOff>152400</xdr:colOff>
      <xdr:row>85</xdr:row>
      <xdr:rowOff>82550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92727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32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82</xdr:row>
      <xdr:rowOff>12700</xdr:rowOff>
    </xdr:from>
    <xdr:to>
      <xdr:col>81</xdr:col>
      <xdr:colOff>95250</xdr:colOff>
      <xdr:row>82</xdr:row>
      <xdr:rowOff>114300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07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81</xdr:row>
      <xdr:rowOff>29227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391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82</xdr:row>
      <xdr:rowOff>12700</xdr:rowOff>
    </xdr:from>
    <xdr:to>
      <xdr:col>77</xdr:col>
      <xdr:colOff>95250</xdr:colOff>
      <xdr:row>82</xdr:row>
      <xdr:rowOff>114300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07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80</xdr:row>
      <xdr:rowOff>124477</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3840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83</xdr:row>
      <xdr:rowOff>162984</xdr:rowOff>
    </xdr:from>
    <xdr:to>
      <xdr:col>73</xdr:col>
      <xdr:colOff>44450</xdr:colOff>
      <xdr:row>84</xdr:row>
      <xdr:rowOff>93134</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3933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82</xdr:row>
      <xdr:rowOff>103311</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41622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88</xdr:row>
      <xdr:rowOff>29634</xdr:rowOff>
    </xdr:from>
    <xdr:to>
      <xdr:col>68</xdr:col>
      <xdr:colOff>203200</xdr:colOff>
      <xdr:row>88</xdr:row>
      <xdr:rowOff>131234</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5117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88</xdr:row>
      <xdr:rowOff>116011</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5203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89</xdr:row>
      <xdr:rowOff>99484</xdr:rowOff>
    </xdr:from>
    <xdr:to>
      <xdr:col>64</xdr:col>
      <xdr:colOff>152400</xdr:colOff>
      <xdr:row>90</xdr:row>
      <xdr:rowOff>29634</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53585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90</xdr:row>
      <xdr:rowOff>14411</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54449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[1,435.11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臨時的任用職員の任用の適正化等により、前年度から</a:t>
          </a:r>
          <a:r>
            <a:rPr kumimoji="1" lang="en-US" altLang="ja-JP" sz="1300">
              <a:latin typeface="ＭＳ Ｐゴシック" panose="020B0600070205080204" pitchFamily="50" charset="-128"/>
              <a:ea typeface="ＭＳ Ｐゴシック" panose="020B0600070205080204" pitchFamily="50" charset="-128"/>
            </a:rPr>
            <a:t>16.6</a:t>
          </a:r>
          <a:r>
            <a:rPr kumimoji="1" lang="ja-JP" altLang="en-US" sz="1300">
              <a:latin typeface="ＭＳ Ｐゴシック" panose="020B0600070205080204" pitchFamily="50" charset="-128"/>
              <a:ea typeface="ＭＳ Ｐゴシック" panose="020B0600070205080204" pitchFamily="50" charset="-128"/>
            </a:rPr>
            <a:t>人増加した。</a:t>
          </a:r>
        </a:p>
        <a:p>
          <a:r>
            <a:rPr kumimoji="1" lang="ja-JP" altLang="en-US" sz="1300">
              <a:latin typeface="ＭＳ Ｐゴシック" panose="020B0600070205080204" pitchFamily="50" charset="-128"/>
              <a:ea typeface="ＭＳ Ｐゴシック" panose="020B0600070205080204" pitchFamily="50" charset="-128"/>
            </a:rPr>
            <a:t>　引き続き、組織の不断の見直し等により、定員の適正化に努める。</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4" name="定員管理の状況グラフ枠">
          <a:extLst>
            <a:ext uri="{FF2B5EF4-FFF2-40B4-BE49-F238E27FC236}">
              <a16:creationId xmlns:a16="http://schemas.microsoft.com/office/drawing/2014/main" id="{00000000-0008-0000-0300-000030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127999</xdr:rowOff>
    </xdr:from>
    <xdr:to>
      <xdr:col>81</xdr:col>
      <xdr:colOff>44450</xdr:colOff>
      <xdr:row>66</xdr:row>
      <xdr:rowOff>37608</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flipV="1">
          <a:off x="17018000" y="10243549"/>
          <a:ext cx="0" cy="110975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9685</xdr:rowOff>
    </xdr:from>
    <xdr:ext cx="762000" cy="259045"/>
    <xdr:sp macro="" textlink="">
      <xdr:nvSpPr>
        <xdr:cNvPr id="306" name="定員管理の状況最小値テキスト">
          <a:extLst>
            <a:ext uri="{FF2B5EF4-FFF2-40B4-BE49-F238E27FC236}">
              <a16:creationId xmlns:a16="http://schemas.microsoft.com/office/drawing/2014/main" id="{00000000-0008-0000-0300-000032010000}"/>
            </a:ext>
          </a:extLst>
        </xdr:cNvPr>
        <xdr:cNvSpPr txBox="1"/>
      </xdr:nvSpPr>
      <xdr:spPr>
        <a:xfrm>
          <a:off x="17106900" y="113253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1,677.65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37608</xdr:rowOff>
    </xdr:from>
    <xdr:to>
      <xdr:col>81</xdr:col>
      <xdr:colOff>133350</xdr:colOff>
      <xdr:row>66</xdr:row>
      <xdr:rowOff>37608</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13533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42926</xdr:rowOff>
    </xdr:from>
    <xdr:ext cx="762000" cy="259045"/>
    <xdr:sp macro="" textlink="">
      <xdr:nvSpPr>
        <xdr:cNvPr id="308" name="定員管理の状況最大値テキスト">
          <a:extLst>
            <a:ext uri="{FF2B5EF4-FFF2-40B4-BE49-F238E27FC236}">
              <a16:creationId xmlns:a16="http://schemas.microsoft.com/office/drawing/2014/main" id="{00000000-0008-0000-0300-000034010000}"/>
            </a:ext>
          </a:extLst>
        </xdr:cNvPr>
        <xdr:cNvSpPr txBox="1"/>
      </xdr:nvSpPr>
      <xdr:spPr>
        <a:xfrm>
          <a:off x="17106900" y="99870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1,125.76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127999</xdr:rowOff>
    </xdr:from>
    <xdr:to>
      <xdr:col>81</xdr:col>
      <xdr:colOff>133350</xdr:colOff>
      <xdr:row>59</xdr:row>
      <xdr:rowOff>127999</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02435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63</xdr:row>
      <xdr:rowOff>30870</xdr:rowOff>
    </xdr:from>
    <xdr:to>
      <xdr:col>81</xdr:col>
      <xdr:colOff>44450</xdr:colOff>
      <xdr:row>63</xdr:row>
      <xdr:rowOff>64250</xdr:rowOff>
    </xdr:to>
    <xdr:cxnSp macro="">
      <xdr:nvCxnSpPr>
        <xdr:cNvPr id="310" name="直線コネクタ 309">
          <a:extLst>
            <a:ext uri="{FF2B5EF4-FFF2-40B4-BE49-F238E27FC236}">
              <a16:creationId xmlns:a16="http://schemas.microsoft.com/office/drawing/2014/main" id="{00000000-0008-0000-0300-000036010000}"/>
            </a:ext>
          </a:extLst>
        </xdr:cNvPr>
        <xdr:cNvCxnSpPr/>
      </xdr:nvCxnSpPr>
      <xdr:spPr>
        <a:xfrm>
          <a:off x="16179800" y="10832220"/>
          <a:ext cx="838200" cy="333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39642</xdr:rowOff>
    </xdr:from>
    <xdr:ext cx="762000" cy="259045"/>
    <xdr:sp macro="" textlink="">
      <xdr:nvSpPr>
        <xdr:cNvPr id="311" name="定員管理の状況平均値テキスト">
          <a:extLst>
            <a:ext uri="{FF2B5EF4-FFF2-40B4-BE49-F238E27FC236}">
              <a16:creationId xmlns:a16="http://schemas.microsoft.com/office/drawing/2014/main" id="{00000000-0008-0000-0300-000037010000}"/>
            </a:ext>
          </a:extLst>
        </xdr:cNvPr>
        <xdr:cNvSpPr txBox="1"/>
      </xdr:nvSpPr>
      <xdr:spPr>
        <a:xfrm>
          <a:off x="17106900" y="1032664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1,269.39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23115</xdr:rowOff>
    </xdr:from>
    <xdr:to>
      <xdr:col>81</xdr:col>
      <xdr:colOff>95250</xdr:colOff>
      <xdr:row>61</xdr:row>
      <xdr:rowOff>124715</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967200" y="10481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62</xdr:row>
      <xdr:rowOff>34999</xdr:rowOff>
    </xdr:from>
    <xdr:to>
      <xdr:col>77</xdr:col>
      <xdr:colOff>44450</xdr:colOff>
      <xdr:row>63</xdr:row>
      <xdr:rowOff>30870</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5290800" y="10664899"/>
          <a:ext cx="889000" cy="1673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61</xdr:row>
      <xdr:rowOff>17987</xdr:rowOff>
    </xdr:from>
    <xdr:to>
      <xdr:col>77</xdr:col>
      <xdr:colOff>95250</xdr:colOff>
      <xdr:row>61</xdr:row>
      <xdr:rowOff>119587</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129000" y="10476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129764</xdr:rowOff>
    </xdr:from>
    <xdr:ext cx="736600" cy="259045"/>
    <xdr:sp macro="" textlink="">
      <xdr:nvSpPr>
        <xdr:cNvPr id="315" name="テキスト ボックス 314">
          <a:extLst>
            <a:ext uri="{FF2B5EF4-FFF2-40B4-BE49-F238E27FC236}">
              <a16:creationId xmlns:a16="http://schemas.microsoft.com/office/drawing/2014/main" id="{00000000-0008-0000-0300-00003B010000}"/>
            </a:ext>
          </a:extLst>
        </xdr:cNvPr>
        <xdr:cNvSpPr txBox="1"/>
      </xdr:nvSpPr>
      <xdr:spPr>
        <a:xfrm>
          <a:off x="15798800" y="1024531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62</xdr:row>
      <xdr:rowOff>34999</xdr:rowOff>
    </xdr:from>
    <xdr:to>
      <xdr:col>72</xdr:col>
      <xdr:colOff>203200</xdr:colOff>
      <xdr:row>62</xdr:row>
      <xdr:rowOff>35683</xdr:rowOff>
    </xdr:to>
    <xdr:cxnSp macro="">
      <xdr:nvCxnSpPr>
        <xdr:cNvPr id="316" name="直線コネクタ 315">
          <a:extLst>
            <a:ext uri="{FF2B5EF4-FFF2-40B4-BE49-F238E27FC236}">
              <a16:creationId xmlns:a16="http://schemas.microsoft.com/office/drawing/2014/main" id="{00000000-0008-0000-0300-00003C010000}"/>
            </a:ext>
          </a:extLst>
        </xdr:cNvPr>
        <xdr:cNvCxnSpPr/>
      </xdr:nvCxnSpPr>
      <xdr:spPr>
        <a:xfrm flipV="1">
          <a:off x="14401800" y="10664899"/>
          <a:ext cx="889000" cy="6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126679</xdr:rowOff>
    </xdr:from>
    <xdr:to>
      <xdr:col>73</xdr:col>
      <xdr:colOff>44450</xdr:colOff>
      <xdr:row>61</xdr:row>
      <xdr:rowOff>56829</xdr:rowOff>
    </xdr:to>
    <xdr:sp macro="" textlink="">
      <xdr:nvSpPr>
        <xdr:cNvPr id="317" name="フローチャート: 判断 316">
          <a:extLst>
            <a:ext uri="{FF2B5EF4-FFF2-40B4-BE49-F238E27FC236}">
              <a16:creationId xmlns:a16="http://schemas.microsoft.com/office/drawing/2014/main" id="{00000000-0008-0000-0300-00003D010000}"/>
            </a:ext>
          </a:extLst>
        </xdr:cNvPr>
        <xdr:cNvSpPr/>
      </xdr:nvSpPr>
      <xdr:spPr>
        <a:xfrm>
          <a:off x="15240000" y="10413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67006</xdr:rowOff>
    </xdr:from>
    <xdr:ext cx="762000" cy="259045"/>
    <xdr:sp macro="" textlink="">
      <xdr:nvSpPr>
        <xdr:cNvPr id="318" name="テキスト ボックス 317">
          <a:extLst>
            <a:ext uri="{FF2B5EF4-FFF2-40B4-BE49-F238E27FC236}">
              <a16:creationId xmlns:a16="http://schemas.microsoft.com/office/drawing/2014/main" id="{00000000-0008-0000-0300-00003E010000}"/>
            </a:ext>
          </a:extLst>
        </xdr:cNvPr>
        <xdr:cNvSpPr txBox="1"/>
      </xdr:nvSpPr>
      <xdr:spPr>
        <a:xfrm>
          <a:off x="14909800" y="101825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62</xdr:row>
      <xdr:rowOff>35220</xdr:rowOff>
    </xdr:from>
    <xdr:to>
      <xdr:col>68</xdr:col>
      <xdr:colOff>152400</xdr:colOff>
      <xdr:row>62</xdr:row>
      <xdr:rowOff>35683</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a:off x="13512800" y="10665120"/>
          <a:ext cx="889000" cy="4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115640</xdr:rowOff>
    </xdr:from>
    <xdr:to>
      <xdr:col>68</xdr:col>
      <xdr:colOff>203200</xdr:colOff>
      <xdr:row>61</xdr:row>
      <xdr:rowOff>45790</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4351000" y="10402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55967</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4020800" y="1017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101322</xdr:rowOff>
    </xdr:from>
    <xdr:to>
      <xdr:col>64</xdr:col>
      <xdr:colOff>152400</xdr:colOff>
      <xdr:row>61</xdr:row>
      <xdr:rowOff>31472</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3462000" y="10388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41649</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3131800" y="10157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63</xdr:row>
      <xdr:rowOff>13450</xdr:rowOff>
    </xdr:from>
    <xdr:to>
      <xdr:col>81</xdr:col>
      <xdr:colOff>95250</xdr:colOff>
      <xdr:row>63</xdr:row>
      <xdr:rowOff>115050</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967200" y="10814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62</xdr:row>
      <xdr:rowOff>156977</xdr:rowOff>
    </xdr:from>
    <xdr:ext cx="762000" cy="259045"/>
    <xdr:sp macro="" textlink="">
      <xdr:nvSpPr>
        <xdr:cNvPr id="330" name="定員管理の状況該当値テキスト">
          <a:extLst>
            <a:ext uri="{FF2B5EF4-FFF2-40B4-BE49-F238E27FC236}">
              <a16:creationId xmlns:a16="http://schemas.microsoft.com/office/drawing/2014/main" id="{00000000-0008-0000-0300-00004A010000}"/>
            </a:ext>
          </a:extLst>
        </xdr:cNvPr>
        <xdr:cNvSpPr txBox="1"/>
      </xdr:nvSpPr>
      <xdr:spPr>
        <a:xfrm>
          <a:off x="17106900" y="1078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1,435.11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62</xdr:row>
      <xdr:rowOff>151520</xdr:rowOff>
    </xdr:from>
    <xdr:to>
      <xdr:col>77</xdr:col>
      <xdr:colOff>95250</xdr:colOff>
      <xdr:row>63</xdr:row>
      <xdr:rowOff>81670</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129000" y="10781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63</xdr:row>
      <xdr:rowOff>66447</xdr:rowOff>
    </xdr:from>
    <xdr:ext cx="7366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5798800" y="108677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1,418.51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61</xdr:row>
      <xdr:rowOff>155649</xdr:rowOff>
    </xdr:from>
    <xdr:to>
      <xdr:col>73</xdr:col>
      <xdr:colOff>44450</xdr:colOff>
      <xdr:row>62</xdr:row>
      <xdr:rowOff>85799</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5240000" y="106140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62</xdr:row>
      <xdr:rowOff>70576</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909800" y="107004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61</xdr:row>
      <xdr:rowOff>156333</xdr:rowOff>
    </xdr:from>
    <xdr:to>
      <xdr:col>68</xdr:col>
      <xdr:colOff>203200</xdr:colOff>
      <xdr:row>62</xdr:row>
      <xdr:rowOff>86483</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4351000" y="106147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62</xdr:row>
      <xdr:rowOff>71260</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020800" y="10701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1,335.64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61</xdr:row>
      <xdr:rowOff>155870</xdr:rowOff>
    </xdr:from>
    <xdr:to>
      <xdr:col>64</xdr:col>
      <xdr:colOff>152400</xdr:colOff>
      <xdr:row>62</xdr:row>
      <xdr:rowOff>86020</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3462000" y="10614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62</xdr:row>
      <xdr:rowOff>70797</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131800" y="10700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9" name="正方形/長方形 338">
          <a:extLst>
            <a:ext uri="{FF2B5EF4-FFF2-40B4-BE49-F238E27FC236}">
              <a16:creationId xmlns:a16="http://schemas.microsoft.com/office/drawing/2014/main" id="{00000000-0008-0000-0300-000053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1" name="テキスト ボックス 340">
          <a:extLst>
            <a:ext uri="{FF2B5EF4-FFF2-40B4-BE49-F238E27FC236}">
              <a16:creationId xmlns:a16="http://schemas.microsoft.com/office/drawing/2014/main" id="{00000000-0008-0000-0300-000055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9" name="テキスト ボックス 348">
          <a:extLst>
            <a:ext uri="{FF2B5EF4-FFF2-40B4-BE49-F238E27FC236}">
              <a16:creationId xmlns:a16="http://schemas.microsoft.com/office/drawing/2014/main" id="{00000000-0008-0000-0300-00005D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県債発行の抑制や</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年債の導入による公債費の平準化効果等により、指標の数値は改善している。</a:t>
          </a:r>
        </a:p>
        <a:p>
          <a:r>
            <a:rPr kumimoji="1" lang="ja-JP" altLang="en-US" sz="1300">
              <a:latin typeface="ＭＳ Ｐゴシック" panose="020B0600070205080204" pitchFamily="50" charset="-128"/>
              <a:ea typeface="ＭＳ Ｐゴシック" panose="020B0600070205080204" pitchFamily="50" charset="-128"/>
            </a:rPr>
            <a:t>　今後もプライマリーバランスの黒字確保により、県債発行の抑制等に取り組む。</a:t>
          </a:r>
        </a:p>
      </xdr:txBody>
    </xdr:sp>
    <xdr:clientData/>
  </xdr:twoCellAnchor>
  <xdr:oneCellAnchor>
    <xdr:from>
      <xdr:col>61</xdr:col>
      <xdr:colOff>6350</xdr:colOff>
      <xdr:row>32</xdr:row>
      <xdr:rowOff>101600</xdr:rowOff>
    </xdr:from>
    <xdr:ext cx="298543" cy="225703"/>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7" name="公債費負担の状況グラフ枠">
          <a:extLst>
            <a:ext uri="{FF2B5EF4-FFF2-40B4-BE49-F238E27FC236}">
              <a16:creationId xmlns:a16="http://schemas.microsoft.com/office/drawing/2014/main" id="{00000000-0008-0000-0300-00006F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100390</xdr:rowOff>
    </xdr:from>
    <xdr:to>
      <xdr:col>81</xdr:col>
      <xdr:colOff>44450</xdr:colOff>
      <xdr:row>44</xdr:row>
      <xdr:rowOff>84667</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flipV="1">
          <a:off x="17018000" y="6272590"/>
          <a:ext cx="0" cy="135587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56744</xdr:rowOff>
    </xdr:from>
    <xdr:ext cx="762000" cy="259045"/>
    <xdr:sp macro="" textlink="">
      <xdr:nvSpPr>
        <xdr:cNvPr id="369" name="公債費負担の状況最小値テキスト">
          <a:extLst>
            <a:ext uri="{FF2B5EF4-FFF2-40B4-BE49-F238E27FC236}">
              <a16:creationId xmlns:a16="http://schemas.microsoft.com/office/drawing/2014/main" id="{00000000-0008-0000-0300-000071010000}"/>
            </a:ext>
          </a:extLst>
        </xdr:cNvPr>
        <xdr:cNvSpPr txBox="1"/>
      </xdr:nvSpPr>
      <xdr:spPr>
        <a:xfrm>
          <a:off x="17106900" y="7600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84667</xdr:rowOff>
    </xdr:from>
    <xdr:to>
      <xdr:col>81</xdr:col>
      <xdr:colOff>133350</xdr:colOff>
      <xdr:row>44</xdr:row>
      <xdr:rowOff>84667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76284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15317</xdr:rowOff>
    </xdr:from>
    <xdr:ext cx="762000" cy="259045"/>
    <xdr:sp macro="" textlink="">
      <xdr:nvSpPr>
        <xdr:cNvPr id="371" name="公債費負担の状況最大値テキスト">
          <a:extLst>
            <a:ext uri="{FF2B5EF4-FFF2-40B4-BE49-F238E27FC236}">
              <a16:creationId xmlns:a16="http://schemas.microsoft.com/office/drawing/2014/main" id="{00000000-0008-0000-0300-000073010000}"/>
            </a:ext>
          </a:extLst>
        </xdr:cNvPr>
        <xdr:cNvSpPr txBox="1"/>
      </xdr:nvSpPr>
      <xdr:spPr>
        <a:xfrm>
          <a:off x="17106900" y="60160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100390</xdr:rowOff>
    </xdr:from>
    <xdr:to>
      <xdr:col>81</xdr:col>
      <xdr:colOff>133350</xdr:colOff>
      <xdr:row>36</xdr:row>
      <xdr:rowOff>100390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6272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37</xdr:row>
      <xdr:rowOff>55336</xdr:rowOff>
    </xdr:from>
    <xdr:to>
      <xdr:col>81</xdr:col>
      <xdr:colOff>44450</xdr:colOff>
      <xdr:row>37</xdr:row>
      <xdr:rowOff>89807</xdr:rowOff>
    </xdr:to>
    <xdr:cxnSp macro="">
      <xdr:nvCxnSpPr>
        <xdr:cNvPr id="373" name="直線コネクタ 372">
          <a:extLst>
            <a:ext uri="{FF2B5EF4-FFF2-40B4-BE49-F238E27FC236}">
              <a16:creationId xmlns:a16="http://schemas.microsoft.com/office/drawing/2014/main" id="{00000000-0008-0000-0300-000075010000}"/>
            </a:ext>
          </a:extLst>
        </xdr:cNvPr>
        <xdr:cNvCxnSpPr/>
      </xdr:nvCxnSpPr>
      <xdr:spPr>
        <a:xfrm flipV="1">
          <a:off x="16179800" y="6398986"/>
          <a:ext cx="8382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71258</xdr:rowOff>
    </xdr:from>
    <xdr:ext cx="762000" cy="259045"/>
    <xdr:sp macro="" textlink="">
      <xdr:nvSpPr>
        <xdr:cNvPr id="374" name="公債費負担の状況平均値テキスト">
          <a:extLst>
            <a:ext uri="{FF2B5EF4-FFF2-40B4-BE49-F238E27FC236}">
              <a16:creationId xmlns:a16="http://schemas.microsoft.com/office/drawing/2014/main" id="{00000000-0008-0000-0300-000076010000}"/>
            </a:ext>
          </a:extLst>
        </xdr:cNvPr>
        <xdr:cNvSpPr txBox="1"/>
      </xdr:nvSpPr>
      <xdr:spPr>
        <a:xfrm>
          <a:off x="17106900" y="692925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99181</xdr:rowOff>
    </xdr:from>
    <xdr:to>
      <xdr:col>81</xdr:col>
      <xdr:colOff>95250</xdr:colOff>
      <xdr:row>41</xdr:row>
      <xdr:rowOff>29331</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967200" y="69571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37</xdr:row>
      <xdr:rowOff>89807</xdr:rowOff>
    </xdr:from>
    <xdr:to>
      <xdr:col>77</xdr:col>
      <xdr:colOff>44450</xdr:colOff>
      <xdr:row>38</xdr:row>
      <xdr:rowOff>67733</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flipV="1">
          <a:off x="15290800" y="6433457"/>
          <a:ext cx="889000" cy="1493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110672</xdr:rowOff>
    </xdr:from>
    <xdr:to>
      <xdr:col>77</xdr:col>
      <xdr:colOff>95250</xdr:colOff>
      <xdr:row>41</xdr:row>
      <xdr:rowOff>40822</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129000" y="6968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25599</xdr:rowOff>
    </xdr:from>
    <xdr:ext cx="736600" cy="259045"/>
    <xdr:sp macro="" textlink="">
      <xdr:nvSpPr>
        <xdr:cNvPr id="378" name="テキスト ボックス 377">
          <a:extLst>
            <a:ext uri="{FF2B5EF4-FFF2-40B4-BE49-F238E27FC236}">
              <a16:creationId xmlns:a16="http://schemas.microsoft.com/office/drawing/2014/main" id="{00000000-0008-0000-0300-00007A010000}"/>
            </a:ext>
          </a:extLst>
        </xdr:cNvPr>
        <xdr:cNvSpPr txBox="1"/>
      </xdr:nvSpPr>
      <xdr:spPr>
        <a:xfrm>
          <a:off x="15798800" y="70550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38</xdr:row>
      <xdr:rowOff>67733</xdr:rowOff>
    </xdr:from>
    <xdr:to>
      <xdr:col>72</xdr:col>
      <xdr:colOff>203200</xdr:colOff>
      <xdr:row>39</xdr:row>
      <xdr:rowOff>103112</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flipV="1">
          <a:off x="14401800" y="6582833"/>
          <a:ext cx="889000" cy="206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8165</xdr:rowOff>
    </xdr:from>
    <xdr:to>
      <xdr:col>73</xdr:col>
      <xdr:colOff>44450</xdr:colOff>
      <xdr:row>41</xdr:row>
      <xdr:rowOff>109765</xdr:rowOff>
    </xdr:to>
    <xdr:sp macro="" textlink="">
      <xdr:nvSpPr>
        <xdr:cNvPr id="380" name="フローチャート: 判断 379">
          <a:extLst>
            <a:ext uri="{FF2B5EF4-FFF2-40B4-BE49-F238E27FC236}">
              <a16:creationId xmlns:a16="http://schemas.microsoft.com/office/drawing/2014/main" id="{00000000-0008-0000-0300-00007C010000}"/>
            </a:ext>
          </a:extLst>
        </xdr:cNvPr>
        <xdr:cNvSpPr/>
      </xdr:nvSpPr>
      <xdr:spPr>
        <a:xfrm>
          <a:off x="15240000" y="70376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94542</xdr:rowOff>
    </xdr:from>
    <xdr:ext cx="762000" cy="259045"/>
    <xdr:sp macro="" textlink="">
      <xdr:nvSpPr>
        <xdr:cNvPr id="381" name="テキスト ボックス 380">
          <a:extLst>
            <a:ext uri="{FF2B5EF4-FFF2-40B4-BE49-F238E27FC236}">
              <a16:creationId xmlns:a16="http://schemas.microsoft.com/office/drawing/2014/main" id="{00000000-0008-0000-0300-00007D010000}"/>
            </a:ext>
          </a:extLst>
        </xdr:cNvPr>
        <xdr:cNvSpPr txBox="1"/>
      </xdr:nvSpPr>
      <xdr:spPr>
        <a:xfrm>
          <a:off x="14909800" y="7123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39</xdr:row>
      <xdr:rowOff>103112</xdr:rowOff>
    </xdr:from>
    <xdr:to>
      <xdr:col>68</xdr:col>
      <xdr:colOff>152400</xdr:colOff>
      <xdr:row>40</xdr:row>
      <xdr:rowOff>161472</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flipV="1">
          <a:off x="13512800" y="6789662"/>
          <a:ext cx="889000" cy="229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65617</xdr:rowOff>
    </xdr:from>
    <xdr:to>
      <xdr:col>68</xdr:col>
      <xdr:colOff>203200</xdr:colOff>
      <xdr:row>41</xdr:row>
      <xdr:rowOff>167217</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4351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41</xdr:row>
      <xdr:rowOff>151994</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4020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100088</xdr:rowOff>
    </xdr:from>
    <xdr:to>
      <xdr:col>64</xdr:col>
      <xdr:colOff>152400</xdr:colOff>
      <xdr:row>42</xdr:row>
      <xdr:rowOff>30238</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3462000" y="7129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15015</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3131800" y="72159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37</xdr:row>
      <xdr:rowOff>4536</xdr:rowOff>
    </xdr:from>
    <xdr:to>
      <xdr:col>81</xdr:col>
      <xdr:colOff>95250</xdr:colOff>
      <xdr:row>37</xdr:row>
      <xdr:rowOff>106136</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967200" y="6348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36</xdr:row>
      <xdr:rowOff>97263</xdr:rowOff>
    </xdr:from>
    <xdr:ext cx="762000" cy="259045"/>
    <xdr:sp macro="" textlink="">
      <xdr:nvSpPr>
        <xdr:cNvPr id="393" name="公債費負担の状況該当値テキスト">
          <a:extLst>
            <a:ext uri="{FF2B5EF4-FFF2-40B4-BE49-F238E27FC236}">
              <a16:creationId xmlns:a16="http://schemas.microsoft.com/office/drawing/2014/main" id="{00000000-0008-0000-0300-000089010000}"/>
            </a:ext>
          </a:extLst>
        </xdr:cNvPr>
        <xdr:cNvSpPr txBox="1"/>
      </xdr:nvSpPr>
      <xdr:spPr>
        <a:xfrm>
          <a:off x="17106900" y="62694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37</xdr:row>
      <xdr:rowOff>39007</xdr:rowOff>
    </xdr:from>
    <xdr:to>
      <xdr:col>77</xdr:col>
      <xdr:colOff>95250</xdr:colOff>
      <xdr:row>37</xdr:row>
      <xdr:rowOff>140607</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129000" y="6382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35</xdr:row>
      <xdr:rowOff>150784</xdr:rowOff>
    </xdr:from>
    <xdr:ext cx="7366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798800" y="61515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38</xdr:row>
      <xdr:rowOff>16933</xdr:rowOff>
    </xdr:from>
    <xdr:to>
      <xdr:col>73</xdr:col>
      <xdr:colOff>44450</xdr:colOff>
      <xdr:row>38</xdr:row>
      <xdr:rowOff>118533</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5240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36</xdr:row>
      <xdr:rowOff>128710</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909800" y="63009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39</xdr:row>
      <xdr:rowOff>52312</xdr:rowOff>
    </xdr:from>
    <xdr:to>
      <xdr:col>68</xdr:col>
      <xdr:colOff>203200</xdr:colOff>
      <xdr:row>39</xdr:row>
      <xdr:rowOff>153912</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4351000" y="67388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37</xdr:row>
      <xdr:rowOff>164089</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020800" y="6507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110672</xdr:rowOff>
    </xdr:from>
    <xdr:to>
      <xdr:col>64</xdr:col>
      <xdr:colOff>152400</xdr:colOff>
      <xdr:row>41</xdr:row>
      <xdr:rowOff>40822</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3462000" y="6968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39</xdr:row>
      <xdr:rowOff>50999</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131800" y="6737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4" name="テキスト ボックス 403">
          <a:extLst>
            <a:ext uri="{FF2B5EF4-FFF2-40B4-BE49-F238E27FC236}">
              <a16:creationId xmlns:a16="http://schemas.microsoft.com/office/drawing/2014/main" id="{00000000-0008-0000-0300-000094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[181.1%]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2" name="テキスト ボックス 411">
          <a:extLst>
            <a:ext uri="{FF2B5EF4-FFF2-40B4-BE49-F238E27FC236}">
              <a16:creationId xmlns:a16="http://schemas.microsoft.com/office/drawing/2014/main" id="{00000000-0008-0000-0300-00009C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令和３年度は、普通交付税の増等による標準財政規模の増加や、県債の発行抑制による地方債残高の減少により、前年度から</a:t>
          </a:r>
          <a:r>
            <a:rPr kumimoji="1" lang="en-US" altLang="ja-JP" sz="1300">
              <a:latin typeface="ＭＳ Ｐゴシック" panose="020B0600070205080204" pitchFamily="50" charset="-128"/>
              <a:ea typeface="ＭＳ Ｐゴシック" panose="020B0600070205080204" pitchFamily="50" charset="-128"/>
            </a:rPr>
            <a:t>19.6</a:t>
          </a:r>
          <a:r>
            <a:rPr kumimoji="1" lang="ja-JP" altLang="en-US" sz="1300">
              <a:latin typeface="ＭＳ Ｐゴシック" panose="020B0600070205080204" pitchFamily="50" charset="-128"/>
              <a:ea typeface="ＭＳ Ｐゴシック" panose="020B0600070205080204" pitchFamily="50" charset="-128"/>
            </a:rPr>
            <a:t>ポイント改善した。</a:t>
          </a:r>
        </a:p>
        <a:p>
          <a:r>
            <a:rPr kumimoji="1" lang="ja-JP" altLang="en-US" sz="1300">
              <a:latin typeface="ＭＳ Ｐゴシック" panose="020B0600070205080204" pitchFamily="50" charset="-128"/>
              <a:ea typeface="ＭＳ Ｐゴシック" panose="020B0600070205080204" pitchFamily="50" charset="-128"/>
            </a:rPr>
            <a:t>　全国水準並みの投資規模への抑制を図るため、公共投資等に係る事業の重点化や平準化を進め、県債の新規発行抑制等による県債残高の縮減により、県の将来的な財政負担軽減を図る。</a:t>
          </a:r>
        </a:p>
      </xdr:txBody>
    </xdr:sp>
    <xdr:clientData/>
  </xdr:twoCellAnchor>
  <xdr:oneCellAnchor>
    <xdr:from>
      <xdr:col>61</xdr:col>
      <xdr:colOff>6350</xdr:colOff>
      <xdr:row>10</xdr:row>
      <xdr:rowOff>63500</xdr:rowOff>
    </xdr:from>
    <xdr:ext cx="298543" cy="225703"/>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35983</xdr:rowOff>
    </xdr:from>
    <xdr:to>
      <xdr:col>85</xdr:col>
      <xdr:colOff>95250</xdr:colOff>
      <xdr:row>23</xdr:row>
      <xdr:rowOff>35983</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397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65210</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83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20</xdr:row>
      <xdr:rowOff>148167</xdr:rowOff>
    </xdr:from>
    <xdr:to>
      <xdr:col>85</xdr:col>
      <xdr:colOff>95250</xdr:colOff>
      <xdr:row>20</xdr:row>
      <xdr:rowOff>148167</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57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5944</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43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16</xdr:row>
      <xdr:rowOff>29633</xdr:rowOff>
    </xdr:from>
    <xdr:to>
      <xdr:col>85</xdr:col>
      <xdr:colOff>95250</xdr:colOff>
      <xdr:row>16</xdr:row>
      <xdr:rowOff>29633</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77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15</xdr:row>
      <xdr:rowOff>58860</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63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141817</xdr:rowOff>
    </xdr:from>
    <xdr:to>
      <xdr:col>85</xdr:col>
      <xdr:colOff>95250</xdr:colOff>
      <xdr:row>13</xdr:row>
      <xdr:rowOff>141817</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37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171044</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22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8" name="将来負担の状況グラフ枠">
          <a:extLst>
            <a:ext uri="{FF2B5EF4-FFF2-40B4-BE49-F238E27FC236}">
              <a16:creationId xmlns:a16="http://schemas.microsoft.com/office/drawing/2014/main" id="{00000000-0008-0000-0300-0000AC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93430</xdr:rowOff>
    </xdr:from>
    <xdr:to>
      <xdr:col>81</xdr:col>
      <xdr:colOff>44450</xdr:colOff>
      <xdr:row>23</xdr:row>
      <xdr:rowOff>68157</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7018000" y="2493730"/>
          <a:ext cx="0" cy="151777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23</xdr:row>
      <xdr:rowOff>40234</xdr:rowOff>
    </xdr:from>
    <xdr:ext cx="762000" cy="259045"/>
    <xdr:sp macro="" textlink="">
      <xdr:nvSpPr>
        <xdr:cNvPr id="430" name="将来負担の状況最小値テキスト">
          <a:extLst>
            <a:ext uri="{FF2B5EF4-FFF2-40B4-BE49-F238E27FC236}">
              <a16:creationId xmlns:a16="http://schemas.microsoft.com/office/drawing/2014/main" id="{00000000-0008-0000-0300-0000AE010000}"/>
            </a:ext>
          </a:extLst>
        </xdr:cNvPr>
        <xdr:cNvSpPr txBox="1"/>
      </xdr:nvSpPr>
      <xdr:spPr>
        <a:xfrm>
          <a:off x="17106900" y="39835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23</xdr:row>
      <xdr:rowOff>68157</xdr:rowOff>
    </xdr:from>
    <xdr:to>
      <xdr:col>81</xdr:col>
      <xdr:colOff>133350</xdr:colOff>
      <xdr:row>23</xdr:row>
      <xdr:rowOff>68157</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40115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8357</xdr:rowOff>
    </xdr:from>
    <xdr:ext cx="762000" cy="259045"/>
    <xdr:sp macro="" textlink="">
      <xdr:nvSpPr>
        <xdr:cNvPr id="432" name="将来負担の状況最大値テキスト">
          <a:extLst>
            <a:ext uri="{FF2B5EF4-FFF2-40B4-BE49-F238E27FC236}">
              <a16:creationId xmlns:a16="http://schemas.microsoft.com/office/drawing/2014/main" id="{00000000-0008-0000-0300-0000B0010000}"/>
            </a:ext>
          </a:extLst>
        </xdr:cNvPr>
        <xdr:cNvSpPr txBox="1"/>
      </xdr:nvSpPr>
      <xdr:spPr>
        <a:xfrm>
          <a:off x="17106900" y="22372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93430</xdr:rowOff>
    </xdr:from>
    <xdr:to>
      <xdr:col>81</xdr:col>
      <xdr:colOff>133350</xdr:colOff>
      <xdr:row>14</xdr:row>
      <xdr:rowOff>93430</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24937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17</xdr:row>
      <xdr:rowOff>108331</xdr:rowOff>
    </xdr:from>
    <xdr:to>
      <xdr:col>81</xdr:col>
      <xdr:colOff>44450</xdr:colOff>
      <xdr:row>18</xdr:row>
      <xdr:rowOff>94530</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flipV="1">
          <a:off x="16179800" y="3022981"/>
          <a:ext cx="838200" cy="1576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19</xdr:row>
      <xdr:rowOff>42223</xdr:rowOff>
    </xdr:from>
    <xdr:ext cx="762000" cy="259045"/>
    <xdr:sp macro="" textlink="">
      <xdr:nvSpPr>
        <xdr:cNvPr id="435" name="将来負担の状況平均値テキスト">
          <a:extLst>
            <a:ext uri="{FF2B5EF4-FFF2-40B4-BE49-F238E27FC236}">
              <a16:creationId xmlns:a16="http://schemas.microsoft.com/office/drawing/2014/main" id="{00000000-0008-0000-0300-0000B3010000}"/>
            </a:ext>
          </a:extLst>
        </xdr:cNvPr>
        <xdr:cNvSpPr txBox="1"/>
      </xdr:nvSpPr>
      <xdr:spPr>
        <a:xfrm>
          <a:off x="17106900" y="329977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70146</xdr:rowOff>
    </xdr:from>
    <xdr:to>
      <xdr:col>81</xdr:col>
      <xdr:colOff>95250</xdr:colOff>
      <xdr:row>20</xdr:row>
      <xdr:rowOff>296</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967200" y="33276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18</xdr:row>
      <xdr:rowOff>94530</xdr:rowOff>
    </xdr:from>
    <xdr:to>
      <xdr:col>77</xdr:col>
      <xdr:colOff>44450</xdr:colOff>
      <xdr:row>18</xdr:row>
      <xdr:rowOff>142790</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flipV="1">
          <a:off x="15290800" y="3180630"/>
          <a:ext cx="8890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20</xdr:row>
      <xdr:rowOff>67606</xdr:rowOff>
    </xdr:from>
    <xdr:to>
      <xdr:col>77</xdr:col>
      <xdr:colOff>95250</xdr:colOff>
      <xdr:row>20</xdr:row>
      <xdr:rowOff>169206</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129000" y="34966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153983</xdr:rowOff>
    </xdr:from>
    <xdr:ext cx="7366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5798800" y="358298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18</xdr:row>
      <xdr:rowOff>138769</xdr:rowOff>
    </xdr:from>
    <xdr:to>
      <xdr:col>72</xdr:col>
      <xdr:colOff>203200</xdr:colOff>
      <xdr:row>18</xdr:row>
      <xdr:rowOff>142790</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a:off x="14401800" y="3224869"/>
          <a:ext cx="889000" cy="40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20</xdr:row>
      <xdr:rowOff>100584</xdr:rowOff>
    </xdr:from>
    <xdr:to>
      <xdr:col>73</xdr:col>
      <xdr:colOff>44450</xdr:colOff>
      <xdr:row>21</xdr:row>
      <xdr:rowOff>30734</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5240000" y="3529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21</xdr:row>
      <xdr:rowOff>15511</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909800" y="36159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18</xdr:row>
      <xdr:rowOff>138769</xdr:rowOff>
    </xdr:from>
    <xdr:to>
      <xdr:col>68</xdr:col>
      <xdr:colOff>152400</xdr:colOff>
      <xdr:row>18</xdr:row>
      <xdr:rowOff>140377</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flipV="1">
          <a:off x="13512800" y="3224869"/>
          <a:ext cx="889000" cy="16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72432</xdr:rowOff>
    </xdr:from>
    <xdr:to>
      <xdr:col>68</xdr:col>
      <xdr:colOff>203200</xdr:colOff>
      <xdr:row>21</xdr:row>
      <xdr:rowOff>2582</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4351000" y="35014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158809</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020800" y="3587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57954</xdr:rowOff>
    </xdr:from>
    <xdr:to>
      <xdr:col>64</xdr:col>
      <xdr:colOff>152400</xdr:colOff>
      <xdr:row>20</xdr:row>
      <xdr:rowOff>159554</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3462000" y="34869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144331</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131800" y="35733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57531</xdr:rowOff>
    </xdr:from>
    <xdr:to>
      <xdr:col>81</xdr:col>
      <xdr:colOff>95250</xdr:colOff>
      <xdr:row>17</xdr:row>
      <xdr:rowOff>159131</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967200" y="29721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16</xdr:row>
      <xdr:rowOff>74058</xdr:rowOff>
    </xdr:from>
    <xdr:ext cx="762000" cy="259045"/>
    <xdr:sp macro="" textlink="">
      <xdr:nvSpPr>
        <xdr:cNvPr id="454" name="将来負担の状況該当値テキスト">
          <a:extLst>
            <a:ext uri="{FF2B5EF4-FFF2-40B4-BE49-F238E27FC236}">
              <a16:creationId xmlns:a16="http://schemas.microsoft.com/office/drawing/2014/main" id="{00000000-0008-0000-0300-0000C6010000}"/>
            </a:ext>
          </a:extLst>
        </xdr:cNvPr>
        <xdr:cNvSpPr txBox="1"/>
      </xdr:nvSpPr>
      <xdr:spPr>
        <a:xfrm>
          <a:off x="17106900" y="28172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18</xdr:row>
      <xdr:rowOff>43730</xdr:rowOff>
    </xdr:from>
    <xdr:to>
      <xdr:col>77</xdr:col>
      <xdr:colOff>95250</xdr:colOff>
      <xdr:row>18</xdr:row>
      <xdr:rowOff>145330</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129000" y="3129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16</xdr:row>
      <xdr:rowOff>155507</xdr:rowOff>
    </xdr:from>
    <xdr:ext cx="7366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798800" y="289870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18</xdr:row>
      <xdr:rowOff>91990</xdr:rowOff>
    </xdr:from>
    <xdr:to>
      <xdr:col>73</xdr:col>
      <xdr:colOff>44450</xdr:colOff>
      <xdr:row>19</xdr:row>
      <xdr:rowOff>22141</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240000" y="3178090"/>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32317</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909800" y="29469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18</xdr:row>
      <xdr:rowOff>87969</xdr:rowOff>
    </xdr:from>
    <xdr:to>
      <xdr:col>68</xdr:col>
      <xdr:colOff>203200</xdr:colOff>
      <xdr:row>19</xdr:row>
      <xdr:rowOff>18119</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4351000" y="31740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28296</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020800" y="29429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89577</xdr:rowOff>
    </xdr:from>
    <xdr:to>
      <xdr:col>64</xdr:col>
      <xdr:colOff>152400</xdr:colOff>
      <xdr:row>19</xdr:row>
      <xdr:rowOff>19727</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3462000" y="31756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29904</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131800" y="29445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133350</xdr:colOff>
      <xdr:row>25</xdr:row>
      <xdr:rowOff>114300</xdr:rowOff>
    </xdr:from>
    <xdr:ext cx="8928100" cy="425758"/>
    <xdr:sp macro="" textlink="">
      <xdr:nvSpPr>
        <xdr:cNvPr id="463" name="テキスト ボックス 462">
          <a:extLst>
            <a:ext uri="{FF2B5EF4-FFF2-40B4-BE49-F238E27FC236}">
              <a16:creationId xmlns:a16="http://schemas.microsoft.com/office/drawing/2014/main" id="{F54D2C41-65BE-492A-A8FB-380DB3564D3D}"/>
            </a:ext>
          </a:extLst>
        </xdr:cNvPr>
        <xdr:cNvSpPr txBox="1"/>
      </xdr:nvSpPr>
      <xdr:spPr>
        <a:xfrm>
          <a:off x="704850" y="4241800"/>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山口県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1,340,458
1,324,819
6,112.55
773,936,649
735,504,502
27,435,007
387,586,051
1,190,363,949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8.4
181.1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職員数や給与制度の総合的見直しの推進により数値が減少傾向にある。</a:t>
          </a:r>
        </a:p>
        <a:p>
          <a:r>
            <a:rPr kumimoji="1" lang="ja-JP" altLang="en-US" sz="1300">
              <a:latin typeface="ＭＳ Ｐゴシック" panose="020B0600070205080204" pitchFamily="50" charset="-128"/>
              <a:ea typeface="ＭＳ Ｐゴシック" panose="020B0600070205080204" pitchFamily="50" charset="-128"/>
            </a:rPr>
            <a:t>　引き続き、総定員の削減の取組等を通じて、総人件費の縮減を図る。</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107950</xdr:rowOff>
    </xdr:from>
    <xdr:to>
      <xdr:col>24</xdr:col>
      <xdr:colOff>25400</xdr:colOff>
      <xdr:row>38</xdr:row>
      <xdr:rowOff>69850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594350"/>
          <a:ext cx="0" cy="990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41927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557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38</xdr:row>
      <xdr:rowOff>69850</xdr:rowOff>
    </xdr:from>
    <xdr:to>
      <xdr:col>24</xdr:col>
      <xdr:colOff>114300</xdr:colOff>
      <xdr:row>38</xdr:row>
      <xdr:rowOff>69850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65849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22877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337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107950</xdr:rowOff>
    </xdr:from>
    <xdr:to>
      <xdr:col>24</xdr:col>
      <xdr:colOff>114300</xdr:colOff>
      <xdr:row>32</xdr:row>
      <xdr:rowOff>107950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5943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38</xdr:row>
      <xdr:rowOff>69850</xdr:rowOff>
    </xdr:from>
    <xdr:to>
      <xdr:col>24</xdr:col>
      <xdr:colOff>25400</xdr:colOff>
      <xdr:row>40</xdr:row>
      <xdr:rowOff>69850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6584950"/>
          <a:ext cx="8382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16527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5674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0</xdr:rowOff>
    </xdr:from>
    <xdr:to>
      <xdr:col>24</xdr:col>
      <xdr:colOff>76200</xdr:colOff>
      <xdr:row>34</xdr:row>
      <xdr:rowOff>101600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5829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40</xdr:row>
      <xdr:rowOff>50800</xdr:rowOff>
    </xdr:from>
    <xdr:to>
      <xdr:col>19</xdr:col>
      <xdr:colOff>187325</xdr:colOff>
      <xdr:row>40</xdr:row>
      <xdr:rowOff>69850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a:off x="3098800" y="690880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37</xdr:row>
      <xdr:rowOff>57150</xdr:rowOff>
    </xdr:from>
    <xdr:to>
      <xdr:col>20</xdr:col>
      <xdr:colOff>38100</xdr:colOff>
      <xdr:row>37</xdr:row>
      <xdr:rowOff>158750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640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168927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6169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40</xdr:row>
      <xdr:rowOff>50800</xdr:rowOff>
    </xdr:from>
    <xdr:to>
      <xdr:col>15</xdr:col>
      <xdr:colOff>98425</xdr:colOff>
      <xdr:row>40</xdr:row>
      <xdr:rowOff>50800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6908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0</xdr:rowOff>
    </xdr:from>
    <xdr:to>
      <xdr:col>15</xdr:col>
      <xdr:colOff>149225</xdr:colOff>
      <xdr:row>38</xdr:row>
      <xdr:rowOff>101600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36</xdr:row>
      <xdr:rowOff>111777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628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50800</xdr:rowOff>
    </xdr:from>
    <xdr:to>
      <xdr:col>11</xdr:col>
      <xdr:colOff>9525</xdr:colOff>
      <xdr:row>40</xdr:row>
      <xdr:rowOff>146050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flipV="1">
          <a:off x="1320800" y="690880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37</xdr:row>
      <xdr:rowOff>133350</xdr:rowOff>
    </xdr:from>
    <xdr:to>
      <xdr:col>11</xdr:col>
      <xdr:colOff>60325</xdr:colOff>
      <xdr:row>38</xdr:row>
      <xdr:rowOff>63500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36</xdr:row>
      <xdr:rowOff>73677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624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37</xdr:row>
      <xdr:rowOff>95250</xdr:rowOff>
    </xdr:from>
    <xdr:to>
      <xdr:col>6</xdr:col>
      <xdr:colOff>171450</xdr:colOff>
      <xdr:row>38</xdr:row>
      <xdr:rowOff>25400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36</xdr:row>
      <xdr:rowOff>35577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20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38</xdr:row>
      <xdr:rowOff>19050</xdr:rowOff>
    </xdr:from>
    <xdr:to>
      <xdr:col>24</xdr:col>
      <xdr:colOff>76200</xdr:colOff>
      <xdr:row>38</xdr:row>
      <xdr:rowOff>120650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6534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99077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6442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19050</xdr:rowOff>
    </xdr:from>
    <xdr:to>
      <xdr:col>20</xdr:col>
      <xdr:colOff>38100</xdr:colOff>
      <xdr:row>40</xdr:row>
      <xdr:rowOff>120650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877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40</xdr:row>
      <xdr:rowOff>105427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6963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0</xdr:rowOff>
    </xdr:from>
    <xdr:to>
      <xdr:col>15</xdr:col>
      <xdr:colOff>149225</xdr:colOff>
      <xdr:row>40</xdr:row>
      <xdr:rowOff>101600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858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86377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694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0</xdr:rowOff>
    </xdr:from>
    <xdr:to>
      <xdr:col>11</xdr:col>
      <xdr:colOff>60325</xdr:colOff>
      <xdr:row>40</xdr:row>
      <xdr:rowOff>101600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858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86377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694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95250</xdr:rowOff>
    </xdr:from>
    <xdr:to>
      <xdr:col>6</xdr:col>
      <xdr:colOff>171450</xdr:colOff>
      <xdr:row>41</xdr:row>
      <xdr:rowOff>25400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953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10177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7039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内部経費（所属運営費、行政事務費等）の削減や事業の徹底した効率化等により、指標の数値は一定水準を維持しており、グループ平均や全国平均と比較して良好な水準を維持している。</a:t>
          </a:r>
        </a:p>
        <a:p>
          <a:r>
            <a:rPr kumimoji="1" lang="ja-JP" altLang="en-US" sz="1300">
              <a:latin typeface="ＭＳ Ｐゴシック" panose="020B0600070205080204" pitchFamily="50" charset="-128"/>
              <a:ea typeface="ＭＳ Ｐゴシック" panose="020B0600070205080204" pitchFamily="50" charset="-128"/>
            </a:rPr>
            <a:t>　引き続き、内部経費をはじめとして、一層の経費削減に取り組む。</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8" name="物件費グラフ枠">
          <a:extLst>
            <a:ext uri="{FF2B5EF4-FFF2-40B4-BE49-F238E27FC236}">
              <a16:creationId xmlns:a16="http://schemas.microsoft.com/office/drawing/2014/main" id="{00000000-0008-0000-0400-000076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88900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flipV="1">
          <a:off x="16510000" y="22987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60977</xdr:rowOff>
    </xdr:from>
    <xdr:ext cx="762000" cy="259045"/>
    <xdr:sp macro="" textlink="">
      <xdr:nvSpPr>
        <xdr:cNvPr id="120" name="物件費最小値テキスト">
          <a:extLst>
            <a:ext uri="{FF2B5EF4-FFF2-40B4-BE49-F238E27FC236}">
              <a16:creationId xmlns:a16="http://schemas.microsoft.com/office/drawing/2014/main" id="{00000000-0008-0000-0400-000078000000}"/>
            </a:ext>
          </a:extLst>
        </xdr:cNvPr>
        <xdr:cNvSpPr txBox="1"/>
      </xdr:nvSpPr>
      <xdr:spPr>
        <a:xfrm>
          <a:off x="16598900" y="348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88900</xdr:rowOff>
    </xdr:from>
    <xdr:to>
      <xdr:col>82</xdr:col>
      <xdr:colOff>196850</xdr:colOff>
      <xdr:row>20</xdr:row>
      <xdr:rowOff>88900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3517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2" name="物件費最大値テキスト">
          <a:extLst>
            <a:ext uri="{FF2B5EF4-FFF2-40B4-BE49-F238E27FC236}">
              <a16:creationId xmlns:a16="http://schemas.microsoft.com/office/drawing/2014/main" id="{00000000-0008-0000-0400-00007A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14</xdr:row>
      <xdr:rowOff>12700</xdr:rowOff>
    </xdr:from>
    <xdr:to>
      <xdr:col>82</xdr:col>
      <xdr:colOff>107950</xdr:colOff>
      <xdr:row>14</xdr:row>
      <xdr:rowOff>50800</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flipV="1">
          <a:off x="15671800" y="24130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14</xdr:row>
      <xdr:rowOff>162577</xdr:rowOff>
    </xdr:from>
    <xdr:ext cx="762000" cy="259045"/>
    <xdr:sp macro="" textlink="">
      <xdr:nvSpPr>
        <xdr:cNvPr id="125" name="物件費平均値テキスト">
          <a:extLst>
            <a:ext uri="{FF2B5EF4-FFF2-40B4-BE49-F238E27FC236}">
              <a16:creationId xmlns:a16="http://schemas.microsoft.com/office/drawing/2014/main" id="{00000000-0008-0000-0400-00007D000000}"/>
            </a:ext>
          </a:extLst>
        </xdr:cNvPr>
        <xdr:cNvSpPr txBox="1"/>
      </xdr:nvSpPr>
      <xdr:spPr>
        <a:xfrm>
          <a:off x="16598900" y="2562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19050</xdr:rowOff>
    </xdr:from>
    <xdr:to>
      <xdr:col>82</xdr:col>
      <xdr:colOff>158750</xdr:colOff>
      <xdr:row>15</xdr:row>
      <xdr:rowOff>120650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6459200" y="259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14</xdr:row>
      <xdr:rowOff>50800</xdr:rowOff>
    </xdr:from>
    <xdr:to>
      <xdr:col>78</xdr:col>
      <xdr:colOff>69850</xdr:colOff>
      <xdr:row>14</xdr:row>
      <xdr:rowOff>88900</xdr:rowOff>
    </xdr:to>
    <xdr:cxnSp macro="">
      <xdr:nvCxnSpPr>
        <xdr:cNvPr id="127" name="直線コネクタ 126">
          <a:extLst>
            <a:ext uri="{FF2B5EF4-FFF2-40B4-BE49-F238E27FC236}">
              <a16:creationId xmlns:a16="http://schemas.microsoft.com/office/drawing/2014/main" id="{00000000-0008-0000-0400-00007F000000}"/>
            </a:ext>
          </a:extLst>
        </xdr:cNvPr>
        <xdr:cNvCxnSpPr/>
      </xdr:nvCxnSpPr>
      <xdr:spPr>
        <a:xfrm flipV="1">
          <a:off x="14782800" y="24511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15</xdr:row>
      <xdr:rowOff>95250</xdr:rowOff>
    </xdr:from>
    <xdr:to>
      <xdr:col>78</xdr:col>
      <xdr:colOff>120650</xdr:colOff>
      <xdr:row>16</xdr:row>
      <xdr:rowOff>25400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5621000" y="266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10177</xdr:rowOff>
    </xdr:from>
    <xdr:ext cx="736600" cy="259045"/>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5290800" y="2753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14</xdr:row>
      <xdr:rowOff>88900</xdr:rowOff>
    </xdr:from>
    <xdr:to>
      <xdr:col>73</xdr:col>
      <xdr:colOff>180975</xdr:colOff>
      <xdr:row>14</xdr:row>
      <xdr:rowOff>88900</xdr:rowOff>
    </xdr:to>
    <xdr:cxnSp macro="">
      <xdr:nvCxnSpPr>
        <xdr:cNvPr id="130" name="直線コネクタ 129">
          <a:extLst>
            <a:ext uri="{FF2B5EF4-FFF2-40B4-BE49-F238E27FC236}">
              <a16:creationId xmlns:a16="http://schemas.microsoft.com/office/drawing/2014/main" id="{00000000-0008-0000-0400-000082000000}"/>
            </a:ext>
          </a:extLst>
        </xdr:cNvPr>
        <xdr:cNvCxnSpPr/>
      </xdr:nvCxnSpPr>
      <xdr:spPr>
        <a:xfrm>
          <a:off x="13893800" y="24892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0</xdr:rowOff>
    </xdr:from>
    <xdr:to>
      <xdr:col>74</xdr:col>
      <xdr:colOff>31750</xdr:colOff>
      <xdr:row>16</xdr:row>
      <xdr:rowOff>101600</xdr:rowOff>
    </xdr:to>
    <xdr:sp macro="" textlink="">
      <xdr:nvSpPr>
        <xdr:cNvPr id="131" name="フローチャート: 判断 130">
          <a:extLst>
            <a:ext uri="{FF2B5EF4-FFF2-40B4-BE49-F238E27FC236}">
              <a16:creationId xmlns:a16="http://schemas.microsoft.com/office/drawing/2014/main" id="{00000000-0008-0000-0400-000083000000}"/>
            </a:ext>
          </a:extLst>
        </xdr:cNvPr>
        <xdr:cNvSpPr/>
      </xdr:nvSpPr>
      <xdr:spPr>
        <a:xfrm>
          <a:off x="14732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86377</xdr:rowOff>
    </xdr:from>
    <xdr:ext cx="762000" cy="259045"/>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4401800" y="282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14</xdr:row>
      <xdr:rowOff>88900</xdr:rowOff>
    </xdr:from>
    <xdr:to>
      <xdr:col>69</xdr:col>
      <xdr:colOff>92075</xdr:colOff>
      <xdr:row>14</xdr:row>
      <xdr:rowOff>88900</xdr:rowOff>
    </xdr:to>
    <xdr:cxnSp macro="">
      <xdr:nvCxnSpPr>
        <xdr:cNvPr id="133" name="直線コネクタ 132">
          <a:extLst>
            <a:ext uri="{FF2B5EF4-FFF2-40B4-BE49-F238E27FC236}">
              <a16:creationId xmlns:a16="http://schemas.microsoft.com/office/drawing/2014/main" id="{00000000-0008-0000-0400-000085000000}"/>
            </a:ext>
          </a:extLst>
        </xdr:cNvPr>
        <xdr:cNvCxnSpPr/>
      </xdr:nvCxnSpPr>
      <xdr:spPr>
        <a:xfrm>
          <a:off x="13004800" y="24892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0</xdr:rowOff>
    </xdr:from>
    <xdr:to>
      <xdr:col>69</xdr:col>
      <xdr:colOff>142875</xdr:colOff>
      <xdr:row>16</xdr:row>
      <xdr:rowOff>101600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3843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86377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3512800" y="282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48277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26238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13</xdr:row>
      <xdr:rowOff>133350</xdr:rowOff>
    </xdr:from>
    <xdr:to>
      <xdr:col>82</xdr:col>
      <xdr:colOff>158750</xdr:colOff>
      <xdr:row>14</xdr:row>
      <xdr:rowOff>63500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6459200" y="236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13</xdr:row>
      <xdr:rowOff>41927</xdr:rowOff>
    </xdr:from>
    <xdr:ext cx="762000" cy="259045"/>
    <xdr:sp macro="" textlink="">
      <xdr:nvSpPr>
        <xdr:cNvPr id="144" name="物件費該当値テキスト">
          <a:extLst>
            <a:ext uri="{FF2B5EF4-FFF2-40B4-BE49-F238E27FC236}">
              <a16:creationId xmlns:a16="http://schemas.microsoft.com/office/drawing/2014/main" id="{00000000-0008-0000-0400-000090000000}"/>
            </a:ext>
          </a:extLst>
        </xdr:cNvPr>
        <xdr:cNvSpPr txBox="1"/>
      </xdr:nvSpPr>
      <xdr:spPr>
        <a:xfrm>
          <a:off x="165989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14</xdr:row>
      <xdr:rowOff>0</xdr:rowOff>
    </xdr:from>
    <xdr:to>
      <xdr:col>78</xdr:col>
      <xdr:colOff>120650</xdr:colOff>
      <xdr:row>14</xdr:row>
      <xdr:rowOff>101600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5621000" y="240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12</xdr:row>
      <xdr:rowOff>111777</xdr:rowOff>
    </xdr:from>
    <xdr:ext cx="7366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5290800" y="2169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14</xdr:row>
      <xdr:rowOff>38100</xdr:rowOff>
    </xdr:from>
    <xdr:to>
      <xdr:col>74</xdr:col>
      <xdr:colOff>31750</xdr:colOff>
      <xdr:row>14</xdr:row>
      <xdr:rowOff>139700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4732000" y="243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12</xdr:row>
      <xdr:rowOff>149877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4401800" y="220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14</xdr:row>
      <xdr:rowOff>38100</xdr:rowOff>
    </xdr:from>
    <xdr:to>
      <xdr:col>69</xdr:col>
      <xdr:colOff>142875</xdr:colOff>
      <xdr:row>14</xdr:row>
      <xdr:rowOff>139700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3843000" y="243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12</xdr:row>
      <xdr:rowOff>149877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3512800" y="220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38100</xdr:rowOff>
    </xdr:from>
    <xdr:to>
      <xdr:col>65</xdr:col>
      <xdr:colOff>53975</xdr:colOff>
      <xdr:row>14</xdr:row>
      <xdr:rowOff>139700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2954000" y="243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12</xdr:row>
      <xdr:rowOff>149877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2623800" y="220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概ね同水準で推移しており、社会経済情勢の変化や県としての役割分担を踏まえつつ、引き続き、制度の適正な運用に努める。</a:t>
          </a:r>
        </a:p>
      </xdr:txBody>
    </xdr:sp>
    <xdr:clientData/>
  </xdr:twoCellAnchor>
  <xdr:oneCellAnchor>
    <xdr:from>
      <xdr:col>3</xdr:col>
      <xdr:colOff>123825</xdr:colOff>
      <xdr:row>49</xdr:row>
      <xdr:rowOff>107950</xdr:rowOff>
    </xdr:from>
    <xdr:ext cx="298543" cy="225703"/>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4" name="扶助費グラフ枠">
          <a:extLst>
            <a:ext uri="{FF2B5EF4-FFF2-40B4-BE49-F238E27FC236}">
              <a16:creationId xmlns:a16="http://schemas.microsoft.com/office/drawing/2014/main" id="{00000000-0008-0000-0400-0000AE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81280</xdr:rowOff>
    </xdr:from>
    <xdr:to>
      <xdr:col>24</xdr:col>
      <xdr:colOff>25400</xdr:colOff>
      <xdr:row>61</xdr:row>
      <xdr:rowOff>46990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flipV="1">
          <a:off x="4826000" y="9339580"/>
          <a:ext cx="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19067</xdr:rowOff>
    </xdr:from>
    <xdr:ext cx="762000" cy="259045"/>
    <xdr:sp macro="" textlink="">
      <xdr:nvSpPr>
        <xdr:cNvPr id="176" name="扶助費最小値テキスト">
          <a:extLst>
            <a:ext uri="{FF2B5EF4-FFF2-40B4-BE49-F238E27FC236}">
              <a16:creationId xmlns:a16="http://schemas.microsoft.com/office/drawing/2014/main" id="{00000000-0008-0000-0400-0000B0000000}"/>
            </a:ext>
          </a:extLst>
        </xdr:cNvPr>
        <xdr:cNvSpPr txBox="1"/>
      </xdr:nvSpPr>
      <xdr:spPr>
        <a:xfrm>
          <a:off x="4914900" y="10477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46990</xdr:rowOff>
    </xdr:from>
    <xdr:to>
      <xdr:col>24</xdr:col>
      <xdr:colOff>114300</xdr:colOff>
      <xdr:row>61</xdr:row>
      <xdr:rowOff>46990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4737100" y="10505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167657</xdr:rowOff>
    </xdr:from>
    <xdr:ext cx="762000" cy="259045"/>
    <xdr:sp macro="" textlink="">
      <xdr:nvSpPr>
        <xdr:cNvPr id="178" name="扶助費最大値テキスト">
          <a:extLst>
            <a:ext uri="{FF2B5EF4-FFF2-40B4-BE49-F238E27FC236}">
              <a16:creationId xmlns:a16="http://schemas.microsoft.com/office/drawing/2014/main" id="{00000000-0008-0000-0400-0000B2000000}"/>
            </a:ext>
          </a:extLst>
        </xdr:cNvPr>
        <xdr:cNvSpPr txBox="1"/>
      </xdr:nvSpPr>
      <xdr:spPr>
        <a:xfrm>
          <a:off x="4914900" y="908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81280</xdr:rowOff>
    </xdr:from>
    <xdr:to>
      <xdr:col>24</xdr:col>
      <xdr:colOff>114300</xdr:colOff>
      <xdr:row>54</xdr:row>
      <xdr:rowOff>81280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a:off x="4737100" y="9339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138430</xdr:rowOff>
    </xdr:from>
    <xdr:to>
      <xdr:col>24</xdr:col>
      <xdr:colOff>25400</xdr:colOff>
      <xdr:row>55</xdr:row>
      <xdr:rowOff>138430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3987800" y="956818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128287</xdr:rowOff>
    </xdr:from>
    <xdr:ext cx="762000" cy="259045"/>
    <xdr:sp macro="" textlink="">
      <xdr:nvSpPr>
        <xdr:cNvPr id="181" name="扶助費平均値テキスト">
          <a:extLst>
            <a:ext uri="{FF2B5EF4-FFF2-40B4-BE49-F238E27FC236}">
              <a16:creationId xmlns:a16="http://schemas.microsoft.com/office/drawing/2014/main" id="{00000000-0008-0000-0400-0000B5000000}"/>
            </a:ext>
          </a:extLst>
        </xdr:cNvPr>
        <xdr:cNvSpPr txBox="1"/>
      </xdr:nvSpPr>
      <xdr:spPr>
        <a:xfrm>
          <a:off x="4914900" y="95580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156210</xdr:rowOff>
    </xdr:from>
    <xdr:to>
      <xdr:col>24</xdr:col>
      <xdr:colOff>76200</xdr:colOff>
      <xdr:row>56</xdr:row>
      <xdr:rowOff>86360</xdr:rowOff>
    </xdr:to>
    <xdr:sp macro="" textlink="">
      <xdr:nvSpPr>
        <xdr:cNvPr id="182" name="フローチャート: 判断 181">
          <a:extLst>
            <a:ext uri="{FF2B5EF4-FFF2-40B4-BE49-F238E27FC236}">
              <a16:creationId xmlns:a16="http://schemas.microsoft.com/office/drawing/2014/main" id="{00000000-0008-0000-0400-0000B6000000}"/>
            </a:ext>
          </a:extLst>
        </xdr:cNvPr>
        <xdr:cNvSpPr/>
      </xdr:nvSpPr>
      <xdr:spPr>
        <a:xfrm>
          <a:off x="47752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138430</xdr:rowOff>
    </xdr:from>
    <xdr:to>
      <xdr:col>19</xdr:col>
      <xdr:colOff>187325</xdr:colOff>
      <xdr:row>55</xdr:row>
      <xdr:rowOff>161290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flipV="1">
          <a:off x="3098800" y="956818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55</xdr:row>
      <xdr:rowOff>138430</xdr:rowOff>
    </xdr:from>
    <xdr:to>
      <xdr:col>15</xdr:col>
      <xdr:colOff>98425</xdr:colOff>
      <xdr:row>55</xdr:row>
      <xdr:rowOff>161290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2209800" y="956818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7620</xdr:rowOff>
    </xdr:from>
    <xdr:to>
      <xdr:col>15</xdr:col>
      <xdr:colOff>149225</xdr:colOff>
      <xdr:row>56</xdr:row>
      <xdr:rowOff>109220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3048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93997</xdr:rowOff>
    </xdr:from>
    <xdr:ext cx="7620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2717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55</xdr:row>
      <xdr:rowOff>138430</xdr:rowOff>
    </xdr:from>
    <xdr:to>
      <xdr:col>11</xdr:col>
      <xdr:colOff>9525</xdr:colOff>
      <xdr:row>55</xdr:row>
      <xdr:rowOff>138430</xdr:rowOff>
    </xdr:to>
    <xdr:cxnSp macro="">
      <xdr:nvCxnSpPr>
        <xdr:cNvPr id="189" name="直線コネクタ 188">
          <a:extLst>
            <a:ext uri="{FF2B5EF4-FFF2-40B4-BE49-F238E27FC236}">
              <a16:creationId xmlns:a16="http://schemas.microsoft.com/office/drawing/2014/main" id="{00000000-0008-0000-0400-0000BD000000}"/>
            </a:ext>
          </a:extLst>
        </xdr:cNvPr>
        <xdr:cNvCxnSpPr/>
      </xdr:nvCxnSpPr>
      <xdr:spPr>
        <a:xfrm>
          <a:off x="1320800" y="95681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156210</xdr:rowOff>
    </xdr:from>
    <xdr:to>
      <xdr:col>11</xdr:col>
      <xdr:colOff>60325</xdr:colOff>
      <xdr:row>56</xdr:row>
      <xdr:rowOff>86360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2159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71137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1828800" y="967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156210</xdr:rowOff>
    </xdr:from>
    <xdr:to>
      <xdr:col>6</xdr:col>
      <xdr:colOff>171450</xdr:colOff>
      <xdr:row>56</xdr:row>
      <xdr:rowOff>86360</xdr:rowOff>
    </xdr:to>
    <xdr:sp macro="" textlink="">
      <xdr:nvSpPr>
        <xdr:cNvPr id="192" name="フローチャート: 判断 191">
          <a:extLst>
            <a:ext uri="{FF2B5EF4-FFF2-40B4-BE49-F238E27FC236}">
              <a16:creationId xmlns:a16="http://schemas.microsoft.com/office/drawing/2014/main" id="{00000000-0008-0000-0400-0000C0000000}"/>
            </a:ext>
          </a:extLst>
        </xdr:cNvPr>
        <xdr:cNvSpPr/>
      </xdr:nvSpPr>
      <xdr:spPr>
        <a:xfrm>
          <a:off x="1270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71137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939800" y="967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87630</xdr:rowOff>
    </xdr:from>
    <xdr:to>
      <xdr:col>24</xdr:col>
      <xdr:colOff>76200</xdr:colOff>
      <xdr:row>56</xdr:row>
      <xdr:rowOff>17780</xdr:rowOff>
    </xdr:to>
    <xdr:sp macro="" textlink="">
      <xdr:nvSpPr>
        <xdr:cNvPr id="199" name="楕円 198">
          <a:extLst>
            <a:ext uri="{FF2B5EF4-FFF2-40B4-BE49-F238E27FC236}">
              <a16:creationId xmlns:a16="http://schemas.microsoft.com/office/drawing/2014/main" id="{00000000-0008-0000-0400-0000C7000000}"/>
            </a:ext>
          </a:extLst>
        </xdr:cNvPr>
        <xdr:cNvSpPr/>
      </xdr:nvSpPr>
      <xdr:spPr>
        <a:xfrm>
          <a:off x="4775200" y="9517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104157</xdr:rowOff>
    </xdr:from>
    <xdr:ext cx="762000" cy="259045"/>
    <xdr:sp macro="" textlink="">
      <xdr:nvSpPr>
        <xdr:cNvPr id="200" name="扶助費該当値テキスト">
          <a:extLst>
            <a:ext uri="{FF2B5EF4-FFF2-40B4-BE49-F238E27FC236}">
              <a16:creationId xmlns:a16="http://schemas.microsoft.com/office/drawing/2014/main" id="{00000000-0008-0000-0400-0000C8000000}"/>
            </a:ext>
          </a:extLst>
        </xdr:cNvPr>
        <xdr:cNvSpPr txBox="1"/>
      </xdr:nvSpPr>
      <xdr:spPr>
        <a:xfrm>
          <a:off x="4914900" y="9362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87630</xdr:rowOff>
    </xdr:from>
    <xdr:to>
      <xdr:col>20</xdr:col>
      <xdr:colOff>38100</xdr:colOff>
      <xdr:row>56</xdr:row>
      <xdr:rowOff>17780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3937000" y="9517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27957</xdr:rowOff>
    </xdr:from>
    <xdr:ext cx="7366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3606800" y="92862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110490</xdr:rowOff>
    </xdr:from>
    <xdr:to>
      <xdr:col>15</xdr:col>
      <xdr:colOff>149225</xdr:colOff>
      <xdr:row>56</xdr:row>
      <xdr:rowOff>40640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3048000" y="9540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50817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2717800" y="9309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87630</xdr:rowOff>
    </xdr:from>
    <xdr:to>
      <xdr:col>11</xdr:col>
      <xdr:colOff>60325</xdr:colOff>
      <xdr:row>56</xdr:row>
      <xdr:rowOff>17780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2159000" y="9517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27957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1828800" y="9286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87630</xdr:rowOff>
    </xdr:from>
    <xdr:to>
      <xdr:col>6</xdr:col>
      <xdr:colOff>171450</xdr:colOff>
      <xdr:row>56</xdr:row>
      <xdr:rowOff>17780</xdr:rowOff>
    </xdr:to>
    <xdr:sp macro="" textlink="">
      <xdr:nvSpPr>
        <xdr:cNvPr id="207" name="楕円 206">
          <a:extLst>
            <a:ext uri="{FF2B5EF4-FFF2-40B4-BE49-F238E27FC236}">
              <a16:creationId xmlns:a16="http://schemas.microsoft.com/office/drawing/2014/main" id="{00000000-0008-0000-0400-0000CF000000}"/>
            </a:ext>
          </a:extLst>
        </xdr:cNvPr>
        <xdr:cNvSpPr/>
      </xdr:nvSpPr>
      <xdr:spPr>
        <a:xfrm>
          <a:off x="1270000" y="9517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27957</xdr:rowOff>
    </xdr:from>
    <xdr:ext cx="762000" cy="259045"/>
    <xdr:sp macro="" textlink="">
      <xdr:nvSpPr>
        <xdr:cNvPr id="208" name="テキスト ボックス 207">
          <a:extLst>
            <a:ext uri="{FF2B5EF4-FFF2-40B4-BE49-F238E27FC236}">
              <a16:creationId xmlns:a16="http://schemas.microsoft.com/office/drawing/2014/main" id="{00000000-0008-0000-0400-0000D0000000}"/>
            </a:ext>
          </a:extLst>
        </xdr:cNvPr>
        <xdr:cNvSpPr txBox="1"/>
      </xdr:nvSpPr>
      <xdr:spPr>
        <a:xfrm>
          <a:off x="939800" y="9286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国民健康保険特別会計への繰出金が減少した結果、前年度から</a:t>
          </a:r>
          <a:r>
            <a:rPr kumimoji="1" lang="en-US" altLang="ja-JP" sz="1300">
              <a:latin typeface="ＭＳ Ｐゴシック" panose="020B0600070205080204" pitchFamily="50" charset="-128"/>
              <a:ea typeface="ＭＳ Ｐゴシック" panose="020B0600070205080204" pitchFamily="50" charset="-128"/>
            </a:rPr>
            <a:t>0.2</a:t>
          </a:r>
          <a:r>
            <a:rPr kumimoji="1" lang="ja-JP" altLang="en-US" sz="1300">
              <a:latin typeface="ＭＳ Ｐゴシック" panose="020B0600070205080204" pitchFamily="50" charset="-128"/>
              <a:ea typeface="ＭＳ Ｐゴシック" panose="020B0600070205080204" pitchFamily="50" charset="-128"/>
            </a:rPr>
            <a:t>ポイント減少しており、グループ平均や全国平均と比較して良好な水準を維持している。</a:t>
          </a:r>
        </a:p>
        <a:p>
          <a:r>
            <a:rPr kumimoji="1" lang="ja-JP" altLang="en-US" sz="1300">
              <a:latin typeface="ＭＳ Ｐゴシック" panose="020B0600070205080204" pitchFamily="50" charset="-128"/>
              <a:ea typeface="ＭＳ Ｐゴシック" panose="020B0600070205080204" pitchFamily="50" charset="-128"/>
            </a:rPr>
            <a:t>　引き続き、健康増進に係る取組の強化を通じた医療費の抑制に努めることにより、国民健康保険特別会計への歳出抑制を図る。</a:t>
          </a:r>
        </a:p>
      </xdr:txBody>
    </xdr:sp>
    <xdr:clientData/>
  </xdr:twoCellAnchor>
  <xdr:oneCellAnchor>
    <xdr:from>
      <xdr:col>62</xdr:col>
      <xdr:colOff>6350</xdr:colOff>
      <xdr:row>49</xdr:row>
      <xdr:rowOff>107950</xdr:rowOff>
    </xdr:from>
    <xdr:ext cx="298543" cy="225703"/>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9" name="直線コネクタ 218">
          <a:extLst>
            <a:ext uri="{FF2B5EF4-FFF2-40B4-BE49-F238E27FC236}">
              <a16:creationId xmlns:a16="http://schemas.microsoft.com/office/drawing/2014/main" id="{00000000-0008-0000-0400-0000DB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69850</xdr:rowOff>
    </xdr:from>
    <xdr:to>
      <xdr:col>85</xdr:col>
      <xdr:colOff>66675</xdr:colOff>
      <xdr:row>61</xdr:row>
      <xdr:rowOff>69850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60</xdr:row>
      <xdr:rowOff>99077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127000</xdr:rowOff>
    </xdr:from>
    <xdr:to>
      <xdr:col>85</xdr:col>
      <xdr:colOff>66675</xdr:colOff>
      <xdr:row>58</xdr:row>
      <xdr:rowOff>127000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156227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12700</xdr:rowOff>
    </xdr:from>
    <xdr:to>
      <xdr:col>85</xdr:col>
      <xdr:colOff>66675</xdr:colOff>
      <xdr:row>56</xdr:row>
      <xdr:rowOff>12700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41927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53</xdr:row>
      <xdr:rowOff>69850</xdr:rowOff>
    </xdr:from>
    <xdr:to>
      <xdr:col>85</xdr:col>
      <xdr:colOff>66675</xdr:colOff>
      <xdr:row>53</xdr:row>
      <xdr:rowOff>69850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99077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1" name="その他グラフ枠">
          <a:extLst>
            <a:ext uri="{FF2B5EF4-FFF2-40B4-BE49-F238E27FC236}">
              <a16:creationId xmlns:a16="http://schemas.microsoft.com/office/drawing/2014/main" id="{00000000-0008-0000-0400-0000E7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24130</xdr:rowOff>
    </xdr:from>
    <xdr:to>
      <xdr:col>82</xdr:col>
      <xdr:colOff>107950</xdr:colOff>
      <xdr:row>61</xdr:row>
      <xdr:rowOff>24130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flipV="1">
          <a:off x="16510000" y="9110980"/>
          <a:ext cx="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167657</xdr:rowOff>
    </xdr:from>
    <xdr:ext cx="762000" cy="259045"/>
    <xdr:sp macro="" textlink="">
      <xdr:nvSpPr>
        <xdr:cNvPr id="233" name="その他最小値テキスト">
          <a:extLst>
            <a:ext uri="{FF2B5EF4-FFF2-40B4-BE49-F238E27FC236}">
              <a16:creationId xmlns:a16="http://schemas.microsoft.com/office/drawing/2014/main" id="{00000000-0008-0000-0400-0000E9000000}"/>
            </a:ext>
          </a:extLst>
        </xdr:cNvPr>
        <xdr:cNvSpPr txBox="1"/>
      </xdr:nvSpPr>
      <xdr:spPr>
        <a:xfrm>
          <a:off x="16598900" y="10454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24130</xdr:rowOff>
    </xdr:from>
    <xdr:to>
      <xdr:col>82</xdr:col>
      <xdr:colOff>196850</xdr:colOff>
      <xdr:row>61</xdr:row>
      <xdr:rowOff>24130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10482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51</xdr:row>
      <xdr:rowOff>110507</xdr:rowOff>
    </xdr:from>
    <xdr:ext cx="762000" cy="259045"/>
    <xdr:sp macro="" textlink="">
      <xdr:nvSpPr>
        <xdr:cNvPr id="235" name="その他最大値テキスト">
          <a:extLst>
            <a:ext uri="{FF2B5EF4-FFF2-40B4-BE49-F238E27FC236}">
              <a16:creationId xmlns:a16="http://schemas.microsoft.com/office/drawing/2014/main" id="{00000000-0008-0000-0400-0000EB000000}"/>
            </a:ext>
          </a:extLst>
        </xdr:cNvPr>
        <xdr:cNvSpPr txBox="1"/>
      </xdr:nvSpPr>
      <xdr:spPr>
        <a:xfrm>
          <a:off x="16598900" y="885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24130</xdr:rowOff>
    </xdr:from>
    <xdr:to>
      <xdr:col>82</xdr:col>
      <xdr:colOff>196850</xdr:colOff>
      <xdr:row>53</xdr:row>
      <xdr:rowOff>24130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a:off x="16421100" y="911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81280</xdr:rowOff>
    </xdr:from>
    <xdr:to>
      <xdr:col>82</xdr:col>
      <xdr:colOff>107950</xdr:colOff>
      <xdr:row>59</xdr:row>
      <xdr:rowOff>1270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flipV="1">
          <a:off x="15671800" y="10025380"/>
          <a:ext cx="8382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59</xdr:row>
      <xdr:rowOff>13987</xdr:rowOff>
    </xdr:from>
    <xdr:ext cx="762000" cy="259045"/>
    <xdr:sp macro="" textlink="">
      <xdr:nvSpPr>
        <xdr:cNvPr id="238" name="その他平均値テキスト">
          <a:extLst>
            <a:ext uri="{FF2B5EF4-FFF2-40B4-BE49-F238E27FC236}">
              <a16:creationId xmlns:a16="http://schemas.microsoft.com/office/drawing/2014/main" id="{00000000-0008-0000-0400-0000EE000000}"/>
            </a:ext>
          </a:extLst>
        </xdr:cNvPr>
        <xdr:cNvSpPr txBox="1"/>
      </xdr:nvSpPr>
      <xdr:spPr>
        <a:xfrm>
          <a:off x="16598900" y="101295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41910</xdr:rowOff>
    </xdr:from>
    <xdr:to>
      <xdr:col>82</xdr:col>
      <xdr:colOff>158750</xdr:colOff>
      <xdr:row>59</xdr:row>
      <xdr:rowOff>143510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6459200" y="10157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58</xdr:row>
      <xdr:rowOff>81280</xdr:rowOff>
    </xdr:from>
    <xdr:to>
      <xdr:col>78</xdr:col>
      <xdr:colOff>69850</xdr:colOff>
      <xdr:row>59</xdr:row>
      <xdr:rowOff>1270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4782800" y="1002538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87630</xdr:rowOff>
    </xdr:from>
    <xdr:to>
      <xdr:col>78</xdr:col>
      <xdr:colOff>120650</xdr:colOff>
      <xdr:row>60</xdr:row>
      <xdr:rowOff>17780</xdr:rowOff>
    </xdr:to>
    <xdr:sp macro="" textlink="">
      <xdr:nvSpPr>
        <xdr:cNvPr id="241" name="フローチャート: 判断 240">
          <a:extLst>
            <a:ext uri="{FF2B5EF4-FFF2-40B4-BE49-F238E27FC236}">
              <a16:creationId xmlns:a16="http://schemas.microsoft.com/office/drawing/2014/main" id="{00000000-0008-0000-0400-0000F1000000}"/>
            </a:ext>
          </a:extLst>
        </xdr:cNvPr>
        <xdr:cNvSpPr/>
      </xdr:nvSpPr>
      <xdr:spPr>
        <a:xfrm>
          <a:off x="15621000" y="10203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2557</xdr:rowOff>
    </xdr:from>
    <xdr:ext cx="736600" cy="259045"/>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a:off x="15290800" y="102895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58</xdr:row>
      <xdr:rowOff>81280</xdr:rowOff>
    </xdr:from>
    <xdr:to>
      <xdr:col>73</xdr:col>
      <xdr:colOff>180975</xdr:colOff>
      <xdr:row>58</xdr:row>
      <xdr:rowOff>81280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a:off x="13893800" y="100253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167640</xdr:rowOff>
    </xdr:from>
    <xdr:to>
      <xdr:col>74</xdr:col>
      <xdr:colOff>31750</xdr:colOff>
      <xdr:row>59</xdr:row>
      <xdr:rowOff>97790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4732000" y="10111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59</xdr:row>
      <xdr:rowOff>82567</xdr:rowOff>
    </xdr:from>
    <xdr:ext cx="762000" cy="259045"/>
    <xdr:sp macro="" textlink="">
      <xdr:nvSpPr>
        <xdr:cNvPr id="245" name="テキスト ボックス 244">
          <a:extLst>
            <a:ext uri="{FF2B5EF4-FFF2-40B4-BE49-F238E27FC236}">
              <a16:creationId xmlns:a16="http://schemas.microsoft.com/office/drawing/2014/main" id="{00000000-0008-0000-0400-0000F5000000}"/>
            </a:ext>
          </a:extLst>
        </xdr:cNvPr>
        <xdr:cNvSpPr txBox="1"/>
      </xdr:nvSpPr>
      <xdr:spPr>
        <a:xfrm>
          <a:off x="14401800" y="10198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52</xdr:row>
      <xdr:rowOff>149860</xdr:rowOff>
    </xdr:from>
    <xdr:to>
      <xdr:col>69</xdr:col>
      <xdr:colOff>92075</xdr:colOff>
      <xdr:row>58</xdr:row>
      <xdr:rowOff>81280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a:off x="13004800" y="9065260"/>
          <a:ext cx="889000" cy="960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133350</xdr:rowOff>
    </xdr:from>
    <xdr:to>
      <xdr:col>69</xdr:col>
      <xdr:colOff>142875</xdr:colOff>
      <xdr:row>60</xdr:row>
      <xdr:rowOff>63500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3843000" y="1024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48277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3512800" y="1033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167640</xdr:rowOff>
    </xdr:from>
    <xdr:to>
      <xdr:col>65</xdr:col>
      <xdr:colOff>53975</xdr:colOff>
      <xdr:row>55</xdr:row>
      <xdr:rowOff>97790</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2954000" y="942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55</xdr:row>
      <xdr:rowOff>82567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2623800" y="9512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30480</xdr:rowOff>
    </xdr:from>
    <xdr:to>
      <xdr:col>82</xdr:col>
      <xdr:colOff>158750</xdr:colOff>
      <xdr:row>58</xdr:row>
      <xdr:rowOff>132080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6459200" y="9974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57</xdr:row>
      <xdr:rowOff>47007</xdr:rowOff>
    </xdr:from>
    <xdr:ext cx="762000" cy="259045"/>
    <xdr:sp macro="" textlink="">
      <xdr:nvSpPr>
        <xdr:cNvPr id="257" name="その他該当値テキスト">
          <a:extLst>
            <a:ext uri="{FF2B5EF4-FFF2-40B4-BE49-F238E27FC236}">
              <a16:creationId xmlns:a16="http://schemas.microsoft.com/office/drawing/2014/main" id="{00000000-0008-0000-0400-000001010000}"/>
            </a:ext>
          </a:extLst>
        </xdr:cNvPr>
        <xdr:cNvSpPr txBox="1"/>
      </xdr:nvSpPr>
      <xdr:spPr>
        <a:xfrm>
          <a:off x="16598900" y="9819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58</xdr:row>
      <xdr:rowOff>121920</xdr:rowOff>
    </xdr:from>
    <xdr:to>
      <xdr:col>78</xdr:col>
      <xdr:colOff>120650</xdr:colOff>
      <xdr:row>59</xdr:row>
      <xdr:rowOff>52070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5621000" y="10066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62247</xdr:rowOff>
    </xdr:from>
    <xdr:ext cx="7366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5290800" y="98348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58</xdr:row>
      <xdr:rowOff>30480</xdr:rowOff>
    </xdr:from>
    <xdr:to>
      <xdr:col>74</xdr:col>
      <xdr:colOff>31750</xdr:colOff>
      <xdr:row>58</xdr:row>
      <xdr:rowOff>132080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4732000" y="9974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142257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4401800" y="9743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58</xdr:row>
      <xdr:rowOff>30480</xdr:rowOff>
    </xdr:from>
    <xdr:to>
      <xdr:col>69</xdr:col>
      <xdr:colOff>142875</xdr:colOff>
      <xdr:row>58</xdr:row>
      <xdr:rowOff>132080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3843000" y="9974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56</xdr:row>
      <xdr:rowOff>142257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3512800" y="9743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99060</xdr:rowOff>
    </xdr:from>
    <xdr:to>
      <xdr:col>65</xdr:col>
      <xdr:colOff>53975</xdr:colOff>
      <xdr:row>53</xdr:row>
      <xdr:rowOff>29210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2954000" y="9014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39387</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2623800" y="8783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4" name="テキスト ボックス 273">
          <a:extLst>
            <a:ext uri="{FF2B5EF4-FFF2-40B4-BE49-F238E27FC236}">
              <a16:creationId xmlns:a16="http://schemas.microsoft.com/office/drawing/2014/main" id="{00000000-0008-0000-0400-000012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少子・高齢化が進展していることから、市町等に対する社会保障関係の補助金が増加しているものの、指標の数値は減少している。</a:t>
          </a:r>
        </a:p>
        <a:p>
          <a:r>
            <a:rPr kumimoji="1" lang="ja-JP" altLang="en-US" sz="1300">
              <a:latin typeface="ＭＳ Ｐゴシック" panose="020B0600070205080204" pitchFamily="50" charset="-128"/>
              <a:ea typeface="ＭＳ Ｐゴシック" panose="020B0600070205080204" pitchFamily="50" charset="-128"/>
            </a:rPr>
            <a:t>　社会経済情勢の変化や県としての役割分担を踏まえつつ、必要に応じて適切な見直しを行う。</a:t>
          </a:r>
        </a:p>
      </xdr:txBody>
    </xdr:sp>
    <xdr:clientData/>
  </xdr:twoCellAnchor>
  <xdr:oneCellAnchor>
    <xdr:from>
      <xdr:col>62</xdr:col>
      <xdr:colOff>6350</xdr:colOff>
      <xdr:row>29</xdr:row>
      <xdr:rowOff>107950</xdr:rowOff>
    </xdr:from>
    <xdr:ext cx="298543" cy="225703"/>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2" name="補助費等グラフ枠">
          <a:extLst>
            <a:ext uri="{FF2B5EF4-FFF2-40B4-BE49-F238E27FC236}">
              <a16:creationId xmlns:a16="http://schemas.microsoft.com/office/drawing/2014/main" id="{00000000-0008-0000-0400-000024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69850</xdr:rowOff>
    </xdr:from>
    <xdr:to>
      <xdr:col>82</xdr:col>
      <xdr:colOff>107950</xdr:colOff>
      <xdr:row>42</xdr:row>
      <xdr:rowOff>110672</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flipV="1">
          <a:off x="16510000" y="5727700"/>
          <a:ext cx="0" cy="15838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42</xdr:row>
      <xdr:rowOff>82749</xdr:rowOff>
    </xdr:from>
    <xdr:ext cx="762000" cy="259045"/>
    <xdr:sp macro="" textlink="">
      <xdr:nvSpPr>
        <xdr:cNvPr id="294" name="補助費等最小値テキスト">
          <a:extLst>
            <a:ext uri="{FF2B5EF4-FFF2-40B4-BE49-F238E27FC236}">
              <a16:creationId xmlns:a16="http://schemas.microsoft.com/office/drawing/2014/main" id="{00000000-0008-0000-0400-000026010000}"/>
            </a:ext>
          </a:extLst>
        </xdr:cNvPr>
        <xdr:cNvSpPr txBox="1"/>
      </xdr:nvSpPr>
      <xdr:spPr>
        <a:xfrm>
          <a:off x="16598900" y="7283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42</xdr:row>
      <xdr:rowOff>110672</xdr:rowOff>
    </xdr:from>
    <xdr:to>
      <xdr:col>82</xdr:col>
      <xdr:colOff>196850</xdr:colOff>
      <xdr:row>42</xdr:row>
      <xdr:rowOff>110672</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6421100" y="7311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156227</xdr:rowOff>
    </xdr:from>
    <xdr:ext cx="762000" cy="259045"/>
    <xdr:sp macro="" textlink="">
      <xdr:nvSpPr>
        <xdr:cNvPr id="296" name="補助費等最大値テキスト">
          <a:extLst>
            <a:ext uri="{FF2B5EF4-FFF2-40B4-BE49-F238E27FC236}">
              <a16:creationId xmlns:a16="http://schemas.microsoft.com/office/drawing/2014/main" id="{00000000-0008-0000-0400-000028010000}"/>
            </a:ext>
          </a:extLst>
        </xdr:cNvPr>
        <xdr:cNvSpPr txBox="1"/>
      </xdr:nvSpPr>
      <xdr:spPr>
        <a:xfrm>
          <a:off x="16598900" y="547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69850</xdr:rowOff>
    </xdr:from>
    <xdr:to>
      <xdr:col>82</xdr:col>
      <xdr:colOff>196850</xdr:colOff>
      <xdr:row>33</xdr:row>
      <xdr:rowOff>69850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6421100" y="5727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37</xdr:row>
      <xdr:rowOff>86178</xdr:rowOff>
    </xdr:from>
    <xdr:to>
      <xdr:col>82</xdr:col>
      <xdr:colOff>107950</xdr:colOff>
      <xdr:row>38</xdr:row>
      <xdr:rowOff>29028</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flipV="1">
          <a:off x="15671800" y="6429828"/>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38</xdr:row>
      <xdr:rowOff>146249</xdr:rowOff>
    </xdr:from>
    <xdr:ext cx="762000" cy="259045"/>
    <xdr:sp macro="" textlink="">
      <xdr:nvSpPr>
        <xdr:cNvPr id="299" name="補助費等平均値テキスト">
          <a:extLst>
            <a:ext uri="{FF2B5EF4-FFF2-40B4-BE49-F238E27FC236}">
              <a16:creationId xmlns:a16="http://schemas.microsoft.com/office/drawing/2014/main" id="{00000000-0008-0000-0400-00002B010000}"/>
            </a:ext>
          </a:extLst>
        </xdr:cNvPr>
        <xdr:cNvSpPr txBox="1"/>
      </xdr:nvSpPr>
      <xdr:spPr>
        <a:xfrm>
          <a:off x="16598900" y="66613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39</xdr:row>
      <xdr:rowOff>2722</xdr:rowOff>
    </xdr:from>
    <xdr:to>
      <xdr:col>82</xdr:col>
      <xdr:colOff>158750</xdr:colOff>
      <xdr:row>39</xdr:row>
      <xdr:rowOff>104322</xdr:rowOff>
    </xdr:to>
    <xdr:sp macro="" textlink="">
      <xdr:nvSpPr>
        <xdr:cNvPr id="300" name="フローチャート: 判断 299">
          <a:extLst>
            <a:ext uri="{FF2B5EF4-FFF2-40B4-BE49-F238E27FC236}">
              <a16:creationId xmlns:a16="http://schemas.microsoft.com/office/drawing/2014/main" id="{00000000-0008-0000-0400-00002C010000}"/>
            </a:ext>
          </a:extLst>
        </xdr:cNvPr>
        <xdr:cNvSpPr/>
      </xdr:nvSpPr>
      <xdr:spPr>
        <a:xfrm>
          <a:off x="16459200" y="6689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37</xdr:row>
      <xdr:rowOff>118836</xdr:rowOff>
    </xdr:from>
    <xdr:to>
      <xdr:col>78</xdr:col>
      <xdr:colOff>69850</xdr:colOff>
      <xdr:row>38</xdr:row>
      <xdr:rowOff>29028</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4782800" y="6462486"/>
          <a:ext cx="889000" cy="81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39</xdr:row>
      <xdr:rowOff>166007</xdr:rowOff>
    </xdr:from>
    <xdr:to>
      <xdr:col>78</xdr:col>
      <xdr:colOff>120650</xdr:colOff>
      <xdr:row>40</xdr:row>
      <xdr:rowOff>96157</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5621000" y="6852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80934</xdr:rowOff>
    </xdr:from>
    <xdr:ext cx="736600" cy="259045"/>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15290800" y="69389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37</xdr:row>
      <xdr:rowOff>20864</xdr:rowOff>
    </xdr:from>
    <xdr:to>
      <xdr:col>73</xdr:col>
      <xdr:colOff>180975</xdr:colOff>
      <xdr:row>37</xdr:row>
      <xdr:rowOff>118836</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a:off x="13893800" y="6364514"/>
          <a:ext cx="889000" cy="97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39</xdr:row>
      <xdr:rowOff>133350</xdr:rowOff>
    </xdr:from>
    <xdr:to>
      <xdr:col>74</xdr:col>
      <xdr:colOff>31750</xdr:colOff>
      <xdr:row>40</xdr:row>
      <xdr:rowOff>63500</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4732000" y="681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48277</xdr:rowOff>
    </xdr:from>
    <xdr:ext cx="7620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4401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37</xdr:row>
      <xdr:rowOff>20864</xdr:rowOff>
    </xdr:from>
    <xdr:to>
      <xdr:col>69</xdr:col>
      <xdr:colOff>92075</xdr:colOff>
      <xdr:row>38</xdr:row>
      <xdr:rowOff>110672</xdr:rowOff>
    </xdr:to>
    <xdr:cxnSp macro="">
      <xdr:nvCxnSpPr>
        <xdr:cNvPr id="307" name="直線コネクタ 306">
          <a:extLst>
            <a:ext uri="{FF2B5EF4-FFF2-40B4-BE49-F238E27FC236}">
              <a16:creationId xmlns:a16="http://schemas.microsoft.com/office/drawing/2014/main" id="{00000000-0008-0000-0400-000033010000}"/>
            </a:ext>
          </a:extLst>
        </xdr:cNvPr>
        <xdr:cNvCxnSpPr/>
      </xdr:nvCxnSpPr>
      <xdr:spPr>
        <a:xfrm flipV="1">
          <a:off x="13004800" y="6364514"/>
          <a:ext cx="889000" cy="2612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39</xdr:row>
      <xdr:rowOff>2722</xdr:rowOff>
    </xdr:from>
    <xdr:to>
      <xdr:col>69</xdr:col>
      <xdr:colOff>142875</xdr:colOff>
      <xdr:row>39</xdr:row>
      <xdr:rowOff>104322</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3843000" y="6689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89099</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3512800" y="6775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40</xdr:row>
      <xdr:rowOff>92528</xdr:rowOff>
    </xdr:from>
    <xdr:to>
      <xdr:col>65</xdr:col>
      <xdr:colOff>53975</xdr:colOff>
      <xdr:row>41</xdr:row>
      <xdr:rowOff>22678</xdr:rowOff>
    </xdr:to>
    <xdr:sp macro="" textlink="">
      <xdr:nvSpPr>
        <xdr:cNvPr id="310" name="フローチャート: 判断 309">
          <a:extLst>
            <a:ext uri="{FF2B5EF4-FFF2-40B4-BE49-F238E27FC236}">
              <a16:creationId xmlns:a16="http://schemas.microsoft.com/office/drawing/2014/main" id="{00000000-0008-0000-0400-000036010000}"/>
            </a:ext>
          </a:extLst>
        </xdr:cNvPr>
        <xdr:cNvSpPr/>
      </xdr:nvSpPr>
      <xdr:spPr>
        <a:xfrm>
          <a:off x="12954000" y="6950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7455</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2623800" y="7036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35378</xdr:rowOff>
    </xdr:from>
    <xdr:to>
      <xdr:col>82</xdr:col>
      <xdr:colOff>158750</xdr:colOff>
      <xdr:row>37</xdr:row>
      <xdr:rowOff>136978</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6459200" y="6379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36</xdr:row>
      <xdr:rowOff>51905</xdr:rowOff>
    </xdr:from>
    <xdr:ext cx="762000" cy="259045"/>
    <xdr:sp macro="" textlink="">
      <xdr:nvSpPr>
        <xdr:cNvPr id="318" name="補助費等該当値テキスト">
          <a:extLst>
            <a:ext uri="{FF2B5EF4-FFF2-40B4-BE49-F238E27FC236}">
              <a16:creationId xmlns:a16="http://schemas.microsoft.com/office/drawing/2014/main" id="{00000000-0008-0000-0400-00003E010000}"/>
            </a:ext>
          </a:extLst>
        </xdr:cNvPr>
        <xdr:cNvSpPr txBox="1"/>
      </xdr:nvSpPr>
      <xdr:spPr>
        <a:xfrm>
          <a:off x="16598900" y="6224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37</xdr:row>
      <xdr:rowOff>149678</xdr:rowOff>
    </xdr:from>
    <xdr:to>
      <xdr:col>78</xdr:col>
      <xdr:colOff>120650</xdr:colOff>
      <xdr:row>38</xdr:row>
      <xdr:rowOff>79828</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5621000" y="6493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36</xdr:row>
      <xdr:rowOff>90005</xdr:rowOff>
    </xdr:from>
    <xdr:ext cx="7366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5290800" y="62622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37</xdr:row>
      <xdr:rowOff>68036</xdr:rowOff>
    </xdr:from>
    <xdr:to>
      <xdr:col>74</xdr:col>
      <xdr:colOff>31750</xdr:colOff>
      <xdr:row>37</xdr:row>
      <xdr:rowOff>169636</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4732000" y="6411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8363</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4401800" y="6180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36</xdr:row>
      <xdr:rowOff>141514</xdr:rowOff>
    </xdr:from>
    <xdr:to>
      <xdr:col>69</xdr:col>
      <xdr:colOff>142875</xdr:colOff>
      <xdr:row>37</xdr:row>
      <xdr:rowOff>71664</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3843000" y="6313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81841</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3512800" y="60825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59872</xdr:rowOff>
    </xdr:from>
    <xdr:to>
      <xdr:col>65</xdr:col>
      <xdr:colOff>53975</xdr:colOff>
      <xdr:row>38</xdr:row>
      <xdr:rowOff>161472</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2954000" y="6574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199</xdr:rowOff>
    </xdr:from>
    <xdr:ext cx="7620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2623800" y="634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県債発行額の抑制や公債費平準化の取組により、県債の償還額が減少しており、指標の数値は減少傾向にある。</a:t>
          </a:r>
        </a:p>
        <a:p>
          <a:r>
            <a:rPr kumimoji="1" lang="ja-JP" altLang="en-US" sz="1300">
              <a:latin typeface="ＭＳ Ｐゴシック" panose="020B0600070205080204" pitchFamily="50" charset="-128"/>
              <a:ea typeface="ＭＳ Ｐゴシック" panose="020B0600070205080204" pitchFamily="50" charset="-128"/>
            </a:rPr>
            <a:t>　今後も県債発行の抑制等に引き続き取り組む。</a:t>
          </a:r>
        </a:p>
      </xdr:txBody>
    </xdr:sp>
    <xdr:clientData/>
  </xdr:twoCellAnchor>
  <xdr:oneCellAnchor>
    <xdr:from>
      <xdr:col>3</xdr:col>
      <xdr:colOff>123825</xdr:colOff>
      <xdr:row>69</xdr:row>
      <xdr:rowOff>107950</xdr:rowOff>
    </xdr:from>
    <xdr:ext cx="298543" cy="225703"/>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1" name="公債費グラフ枠">
          <a:extLst>
            <a:ext uri="{FF2B5EF4-FFF2-40B4-BE49-F238E27FC236}">
              <a16:creationId xmlns:a16="http://schemas.microsoft.com/office/drawing/2014/main" id="{00000000-0008-0000-0400-00005F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69850</xdr:rowOff>
    </xdr:from>
    <xdr:to>
      <xdr:col>24</xdr:col>
      <xdr:colOff>25400</xdr:colOff>
      <xdr:row>82</xdr:row>
      <xdr:rowOff>50800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flipV="1">
          <a:off x="4826000" y="12414250"/>
          <a:ext cx="0" cy="1695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82</xdr:row>
      <xdr:rowOff>22877</xdr:rowOff>
    </xdr:from>
    <xdr:ext cx="762000" cy="259045"/>
    <xdr:sp macro="" textlink="">
      <xdr:nvSpPr>
        <xdr:cNvPr id="353" name="公債費最小値テキスト">
          <a:extLst>
            <a:ext uri="{FF2B5EF4-FFF2-40B4-BE49-F238E27FC236}">
              <a16:creationId xmlns:a16="http://schemas.microsoft.com/office/drawing/2014/main" id="{00000000-0008-0000-0400-000061010000}"/>
            </a:ext>
          </a:extLst>
        </xdr:cNvPr>
        <xdr:cNvSpPr txBox="1"/>
      </xdr:nvSpPr>
      <xdr:spPr>
        <a:xfrm>
          <a:off x="4914900" y="1408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82</xdr:row>
      <xdr:rowOff>50800</xdr:rowOff>
    </xdr:from>
    <xdr:to>
      <xdr:col>24</xdr:col>
      <xdr:colOff>114300</xdr:colOff>
      <xdr:row>82</xdr:row>
      <xdr:rowOff>50800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4737100" y="14109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156227</xdr:rowOff>
    </xdr:from>
    <xdr:ext cx="762000" cy="259045"/>
    <xdr:sp macro="" textlink="">
      <xdr:nvSpPr>
        <xdr:cNvPr id="355" name="公債費最大値テキスト">
          <a:extLst>
            <a:ext uri="{FF2B5EF4-FFF2-40B4-BE49-F238E27FC236}">
              <a16:creationId xmlns:a16="http://schemas.microsoft.com/office/drawing/2014/main" id="{00000000-0008-0000-0400-000063010000}"/>
            </a:ext>
          </a:extLst>
        </xdr:cNvPr>
        <xdr:cNvSpPr txBox="1"/>
      </xdr:nvSpPr>
      <xdr:spPr>
        <a:xfrm>
          <a:off x="4914900" y="1215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69850</xdr:rowOff>
    </xdr:from>
    <xdr:to>
      <xdr:col>24</xdr:col>
      <xdr:colOff>114300</xdr:colOff>
      <xdr:row>72</xdr:row>
      <xdr:rowOff>69850</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4737100" y="12414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74</xdr:row>
      <xdr:rowOff>88900</xdr:rowOff>
    </xdr:from>
    <xdr:to>
      <xdr:col>24</xdr:col>
      <xdr:colOff>25400</xdr:colOff>
      <xdr:row>76</xdr:row>
      <xdr:rowOff>88900</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flipV="1">
          <a:off x="3987800" y="12776200"/>
          <a:ext cx="8382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48277</xdr:rowOff>
    </xdr:from>
    <xdr:ext cx="762000" cy="259045"/>
    <xdr:sp macro="" textlink="">
      <xdr:nvSpPr>
        <xdr:cNvPr id="358" name="公債費平均値テキスト">
          <a:extLst>
            <a:ext uri="{FF2B5EF4-FFF2-40B4-BE49-F238E27FC236}">
              <a16:creationId xmlns:a16="http://schemas.microsoft.com/office/drawing/2014/main" id="{00000000-0008-0000-0400-000066010000}"/>
            </a:ext>
          </a:extLst>
        </xdr:cNvPr>
        <xdr:cNvSpPr txBox="1"/>
      </xdr:nvSpPr>
      <xdr:spPr>
        <a:xfrm>
          <a:off x="4914900" y="132499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76200</xdr:rowOff>
    </xdr:from>
    <xdr:to>
      <xdr:col>24</xdr:col>
      <xdr:colOff>76200</xdr:colOff>
      <xdr:row>78</xdr:row>
      <xdr:rowOff>6350</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4775200" y="13277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76</xdr:row>
      <xdr:rowOff>88900</xdr:rowOff>
    </xdr:from>
    <xdr:to>
      <xdr:col>19</xdr:col>
      <xdr:colOff>187325</xdr:colOff>
      <xdr:row>77</xdr:row>
      <xdr:rowOff>88900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flipV="1">
          <a:off x="3098800" y="13119100"/>
          <a:ext cx="889000"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79</xdr:row>
      <xdr:rowOff>0</xdr:rowOff>
    </xdr:from>
    <xdr:to>
      <xdr:col>20</xdr:col>
      <xdr:colOff>38100</xdr:colOff>
      <xdr:row>79</xdr:row>
      <xdr:rowOff>101600</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3937000" y="13544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79</xdr:row>
      <xdr:rowOff>86377</xdr:rowOff>
    </xdr:from>
    <xdr:ext cx="7366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3606800" y="136309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77</xdr:row>
      <xdr:rowOff>88900</xdr:rowOff>
    </xdr:from>
    <xdr:to>
      <xdr:col>15</xdr:col>
      <xdr:colOff>98425</xdr:colOff>
      <xdr:row>77</xdr:row>
      <xdr:rowOff>165100</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flipV="1">
          <a:off x="2209800" y="1329055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79</xdr:row>
      <xdr:rowOff>114300</xdr:rowOff>
    </xdr:from>
    <xdr:to>
      <xdr:col>15</xdr:col>
      <xdr:colOff>149225</xdr:colOff>
      <xdr:row>80</xdr:row>
      <xdr:rowOff>44450</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3048000" y="1365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80</xdr:row>
      <xdr:rowOff>29227</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2717800" y="1374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77</xdr:row>
      <xdr:rowOff>165100</xdr:rowOff>
    </xdr:from>
    <xdr:to>
      <xdr:col>11</xdr:col>
      <xdr:colOff>9525</xdr:colOff>
      <xdr:row>81</xdr:row>
      <xdr:rowOff>31750</xdr:rowOff>
    </xdr:to>
    <xdr:cxnSp macro="">
      <xdr:nvCxnSpPr>
        <xdr:cNvPr id="366" name="直線コネクタ 365">
          <a:extLst>
            <a:ext uri="{FF2B5EF4-FFF2-40B4-BE49-F238E27FC236}">
              <a16:creationId xmlns:a16="http://schemas.microsoft.com/office/drawing/2014/main" id="{00000000-0008-0000-0400-00006E010000}"/>
            </a:ext>
          </a:extLst>
        </xdr:cNvPr>
        <xdr:cNvCxnSpPr/>
      </xdr:nvCxnSpPr>
      <xdr:spPr>
        <a:xfrm flipV="1">
          <a:off x="1320800" y="13366750"/>
          <a:ext cx="889000" cy="552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80</xdr:row>
      <xdr:rowOff>0</xdr:rowOff>
    </xdr:from>
    <xdr:to>
      <xdr:col>11</xdr:col>
      <xdr:colOff>60325</xdr:colOff>
      <xdr:row>80</xdr:row>
      <xdr:rowOff>101600</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2159000" y="1371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80</xdr:row>
      <xdr:rowOff>86377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1828800" y="1380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81</xdr:row>
      <xdr:rowOff>38100</xdr:rowOff>
    </xdr:from>
    <xdr:to>
      <xdr:col>6</xdr:col>
      <xdr:colOff>171450</xdr:colOff>
      <xdr:row>81</xdr:row>
      <xdr:rowOff>139700</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1270000" y="1392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124477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939800" y="14011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74</xdr:row>
      <xdr:rowOff>38100</xdr:rowOff>
    </xdr:from>
    <xdr:to>
      <xdr:col>24</xdr:col>
      <xdr:colOff>76200</xdr:colOff>
      <xdr:row>74</xdr:row>
      <xdr:rowOff>139700</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4775200" y="12725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54627</xdr:rowOff>
    </xdr:from>
    <xdr:ext cx="762000" cy="259045"/>
    <xdr:sp macro="" textlink="">
      <xdr:nvSpPr>
        <xdr:cNvPr id="377" name="公債費該当値テキスト">
          <a:extLst>
            <a:ext uri="{FF2B5EF4-FFF2-40B4-BE49-F238E27FC236}">
              <a16:creationId xmlns:a16="http://schemas.microsoft.com/office/drawing/2014/main" id="{00000000-0008-0000-0400-000079010000}"/>
            </a:ext>
          </a:extLst>
        </xdr:cNvPr>
        <xdr:cNvSpPr txBox="1"/>
      </xdr:nvSpPr>
      <xdr:spPr>
        <a:xfrm>
          <a:off x="4914900" y="1257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76</xdr:row>
      <xdr:rowOff>38100</xdr:rowOff>
    </xdr:from>
    <xdr:to>
      <xdr:col>20</xdr:col>
      <xdr:colOff>38100</xdr:colOff>
      <xdr:row>76</xdr:row>
      <xdr:rowOff>139700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3937000" y="1306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149877</xdr:rowOff>
    </xdr:from>
    <xdr:ext cx="7366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3606800" y="12837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77</xdr:row>
      <xdr:rowOff>38100</xdr:rowOff>
    </xdr:from>
    <xdr:to>
      <xdr:col>15</xdr:col>
      <xdr:colOff>149225</xdr:colOff>
      <xdr:row>77</xdr:row>
      <xdr:rowOff>139700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3048000" y="13239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75</xdr:row>
      <xdr:rowOff>149877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2717800" y="13008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77</xdr:row>
      <xdr:rowOff>114300</xdr:rowOff>
    </xdr:from>
    <xdr:to>
      <xdr:col>11</xdr:col>
      <xdr:colOff>60325</xdr:colOff>
      <xdr:row>78</xdr:row>
      <xdr:rowOff>44450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2159000" y="13315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54627</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1828800" y="13084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80</xdr:row>
      <xdr:rowOff>152400</xdr:rowOff>
    </xdr:from>
    <xdr:to>
      <xdr:col>6</xdr:col>
      <xdr:colOff>171450</xdr:colOff>
      <xdr:row>81</xdr:row>
      <xdr:rowOff>82550</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1270000" y="1386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79</xdr:row>
      <xdr:rowOff>92727</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939800" y="1363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4" name="テキスト ボックス 393">
          <a:extLst>
            <a:ext uri="{FF2B5EF4-FFF2-40B4-BE49-F238E27FC236}">
              <a16:creationId xmlns:a16="http://schemas.microsoft.com/office/drawing/2014/main" id="{00000000-0008-0000-0400-00008A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内部経費の削減をはじめ、事業の取捨選択や重点化、徹底した効率化を行った結果、指標の数値は一定水準を維持しており、全国平均と比較して良好な水準を維持している。</a:t>
          </a:r>
        </a:p>
        <a:p>
          <a:r>
            <a:rPr kumimoji="1" lang="ja-JP" altLang="en-US" sz="1300">
              <a:latin typeface="ＭＳ Ｐゴシック" panose="020B0600070205080204" pitchFamily="50" charset="-128"/>
              <a:ea typeface="ＭＳ Ｐゴシック" panose="020B0600070205080204" pitchFamily="50" charset="-128"/>
            </a:rPr>
            <a:t>　今後も経費節減に取り組んでいく。</a:t>
          </a:r>
        </a:p>
      </xdr:txBody>
    </xdr:sp>
    <xdr:clientData/>
  </xdr:twoCellAnchor>
  <xdr:oneCellAnchor>
    <xdr:from>
      <xdr:col>62</xdr:col>
      <xdr:colOff>6350</xdr:colOff>
      <xdr:row>69</xdr:row>
      <xdr:rowOff>107950</xdr:rowOff>
    </xdr:from>
    <xdr:ext cx="298543" cy="225703"/>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2" name="公債費以外グラフ枠">
          <a:extLst>
            <a:ext uri="{FF2B5EF4-FFF2-40B4-BE49-F238E27FC236}">
              <a16:creationId xmlns:a16="http://schemas.microsoft.com/office/drawing/2014/main" id="{00000000-0008-0000-0400-00009C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86178</xdr:rowOff>
    </xdr:from>
    <xdr:to>
      <xdr:col>82</xdr:col>
      <xdr:colOff>107950</xdr:colOff>
      <xdr:row>81</xdr:row>
      <xdr:rowOff>20864</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flipV="1">
          <a:off x="16510000" y="12602028"/>
          <a:ext cx="0" cy="1306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164391</xdr:rowOff>
    </xdr:from>
    <xdr:ext cx="762000" cy="259045"/>
    <xdr:sp macro="" textlink="">
      <xdr:nvSpPr>
        <xdr:cNvPr id="414" name="公債費以外最小値テキスト">
          <a:extLst>
            <a:ext uri="{FF2B5EF4-FFF2-40B4-BE49-F238E27FC236}">
              <a16:creationId xmlns:a16="http://schemas.microsoft.com/office/drawing/2014/main" id="{00000000-0008-0000-0400-00009E010000}"/>
            </a:ext>
          </a:extLst>
        </xdr:cNvPr>
        <xdr:cNvSpPr txBox="1"/>
      </xdr:nvSpPr>
      <xdr:spPr>
        <a:xfrm>
          <a:off x="16598900" y="138803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20864</xdr:rowOff>
    </xdr:from>
    <xdr:to>
      <xdr:col>82</xdr:col>
      <xdr:colOff>196850</xdr:colOff>
      <xdr:row>81</xdr:row>
      <xdr:rowOff>20864</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6421100" y="139083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1105</xdr:rowOff>
    </xdr:from>
    <xdr:ext cx="762000" cy="259045"/>
    <xdr:sp macro="" textlink="">
      <xdr:nvSpPr>
        <xdr:cNvPr id="416" name="公債費以外最大値テキスト">
          <a:extLst>
            <a:ext uri="{FF2B5EF4-FFF2-40B4-BE49-F238E27FC236}">
              <a16:creationId xmlns:a16="http://schemas.microsoft.com/office/drawing/2014/main" id="{00000000-0008-0000-0400-0000A0010000}"/>
            </a:ext>
          </a:extLst>
        </xdr:cNvPr>
        <xdr:cNvSpPr txBox="1"/>
      </xdr:nvSpPr>
      <xdr:spPr>
        <a:xfrm>
          <a:off x="16598900" y="12345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86178</xdr:rowOff>
    </xdr:from>
    <xdr:to>
      <xdr:col>82</xdr:col>
      <xdr:colOff>196850</xdr:colOff>
      <xdr:row>73</xdr:row>
      <xdr:rowOff>86178</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26020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77</xdr:row>
      <xdr:rowOff>102507</xdr:rowOff>
    </xdr:from>
    <xdr:to>
      <xdr:col>82</xdr:col>
      <xdr:colOff>107950</xdr:colOff>
      <xdr:row>80</xdr:row>
      <xdr:rowOff>45357</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flipV="1">
          <a:off x="15671800" y="13304157"/>
          <a:ext cx="838200" cy="457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158041</xdr:rowOff>
    </xdr:from>
    <xdr:ext cx="762000" cy="259045"/>
    <xdr:sp macro="" textlink="">
      <xdr:nvSpPr>
        <xdr:cNvPr id="419" name="公債費以外平均値テキスト">
          <a:extLst>
            <a:ext uri="{FF2B5EF4-FFF2-40B4-BE49-F238E27FC236}">
              <a16:creationId xmlns:a16="http://schemas.microsoft.com/office/drawing/2014/main" id="{00000000-0008-0000-0400-0000A3010000}"/>
            </a:ext>
          </a:extLst>
        </xdr:cNvPr>
        <xdr:cNvSpPr txBox="1"/>
      </xdr:nvSpPr>
      <xdr:spPr>
        <a:xfrm>
          <a:off x="16598900" y="130167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141514</xdr:rowOff>
    </xdr:from>
    <xdr:to>
      <xdr:col>82</xdr:col>
      <xdr:colOff>158750</xdr:colOff>
      <xdr:row>77</xdr:row>
      <xdr:rowOff>71664</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6459200" y="1317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79</xdr:row>
      <xdr:rowOff>118836</xdr:rowOff>
    </xdr:from>
    <xdr:to>
      <xdr:col>78</xdr:col>
      <xdr:colOff>69850</xdr:colOff>
      <xdr:row>80</xdr:row>
      <xdr:rowOff>45357</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a:off x="14782800" y="13663386"/>
          <a:ext cx="889000" cy="979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81</xdr:row>
      <xdr:rowOff>2721</xdr:rowOff>
    </xdr:from>
    <xdr:to>
      <xdr:col>78</xdr:col>
      <xdr:colOff>120650</xdr:colOff>
      <xdr:row>81</xdr:row>
      <xdr:rowOff>104321</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5621000" y="138901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89098</xdr:rowOff>
    </xdr:from>
    <xdr:ext cx="7366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290800" y="139765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79</xdr:row>
      <xdr:rowOff>4536</xdr:rowOff>
    </xdr:from>
    <xdr:to>
      <xdr:col>73</xdr:col>
      <xdr:colOff>180975</xdr:colOff>
      <xdr:row>79</xdr:row>
      <xdr:rowOff>118836</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a:off x="13893800" y="13549086"/>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81</xdr:row>
      <xdr:rowOff>68036</xdr:rowOff>
    </xdr:from>
    <xdr:to>
      <xdr:col>74</xdr:col>
      <xdr:colOff>31750</xdr:colOff>
      <xdr:row>81</xdr:row>
      <xdr:rowOff>169636</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4732000" y="139554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154413</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4401800" y="140418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79</xdr:row>
      <xdr:rowOff>4536</xdr:rowOff>
    </xdr:from>
    <xdr:to>
      <xdr:col>69</xdr:col>
      <xdr:colOff>92075</xdr:colOff>
      <xdr:row>79</xdr:row>
      <xdr:rowOff>4536</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a:off x="13004800" y="1354908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80</xdr:row>
      <xdr:rowOff>108857</xdr:rowOff>
    </xdr:from>
    <xdr:to>
      <xdr:col>69</xdr:col>
      <xdr:colOff>142875</xdr:colOff>
      <xdr:row>81</xdr:row>
      <xdr:rowOff>39007</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3843000" y="13824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81</xdr:row>
      <xdr:rowOff>23784</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3512800" y="13911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27214</xdr:rowOff>
    </xdr:from>
    <xdr:to>
      <xdr:col>65</xdr:col>
      <xdr:colOff>53975</xdr:colOff>
      <xdr:row>80</xdr:row>
      <xdr:rowOff>128814</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2954000" y="137432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80</xdr:row>
      <xdr:rowOff>113591</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2623800" y="138295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51707</xdr:rowOff>
    </xdr:from>
    <xdr:to>
      <xdr:col>82</xdr:col>
      <xdr:colOff>158750</xdr:colOff>
      <xdr:row>77</xdr:row>
      <xdr:rowOff>153307</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6459200" y="132533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77</xdr:row>
      <xdr:rowOff>23784</xdr:rowOff>
    </xdr:from>
    <xdr:ext cx="762000" cy="259045"/>
    <xdr:sp macro="" textlink="">
      <xdr:nvSpPr>
        <xdr:cNvPr id="438" name="公債費以外該当値テキスト">
          <a:extLst>
            <a:ext uri="{FF2B5EF4-FFF2-40B4-BE49-F238E27FC236}">
              <a16:creationId xmlns:a16="http://schemas.microsoft.com/office/drawing/2014/main" id="{00000000-0008-0000-0400-0000B6010000}"/>
            </a:ext>
          </a:extLst>
        </xdr:cNvPr>
        <xdr:cNvSpPr txBox="1"/>
      </xdr:nvSpPr>
      <xdr:spPr>
        <a:xfrm>
          <a:off x="16598900" y="1322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79</xdr:row>
      <xdr:rowOff>166007</xdr:rowOff>
    </xdr:from>
    <xdr:to>
      <xdr:col>78</xdr:col>
      <xdr:colOff>120650</xdr:colOff>
      <xdr:row>80</xdr:row>
      <xdr:rowOff>96157</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5621000" y="13710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106334</xdr:rowOff>
    </xdr:from>
    <xdr:ext cx="7366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5290800" y="134794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79</xdr:row>
      <xdr:rowOff>68036</xdr:rowOff>
    </xdr:from>
    <xdr:to>
      <xdr:col>74</xdr:col>
      <xdr:colOff>31750</xdr:colOff>
      <xdr:row>79</xdr:row>
      <xdr:rowOff>169636</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4732000" y="136125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8363</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4401800" y="133814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78</xdr:row>
      <xdr:rowOff>125186</xdr:rowOff>
    </xdr:from>
    <xdr:to>
      <xdr:col>69</xdr:col>
      <xdr:colOff>142875</xdr:colOff>
      <xdr:row>79</xdr:row>
      <xdr:rowOff>55336</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3843000" y="134982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77</xdr:row>
      <xdr:rowOff>65513</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3512800" y="132671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78</xdr:row>
      <xdr:rowOff>125186</xdr:rowOff>
    </xdr:from>
    <xdr:to>
      <xdr:col>65</xdr:col>
      <xdr:colOff>53975</xdr:colOff>
      <xdr:row>79</xdr:row>
      <xdr:rowOff>55336</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2954000" y="134982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77</xdr:row>
      <xdr:rowOff>65513</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2623800" y="132671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山口県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a:extLst>
            <a:ext uri="{FF2B5EF4-FFF2-40B4-BE49-F238E27FC236}">
              <a16:creationId xmlns:a16="http://schemas.microsoft.com/office/drawing/2014/main" id="{00000000-0008-0000-0500-00002E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50332</xdr:rowOff>
    </xdr:from>
    <xdr:to>
      <xdr:col>29</xdr:col>
      <xdr:colOff>127000</xdr:colOff>
      <xdr:row>20</xdr:row>
      <xdr:rowOff>36322</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flipV="1">
          <a:off x="5651500" y="2155357"/>
          <a:ext cx="0" cy="135759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20</xdr:row>
      <xdr:rowOff>8399</xdr:rowOff>
    </xdr:from>
    <xdr:ext cx="762000" cy="259045"/>
    <xdr:sp macro="" textlink="">
      <xdr:nvSpPr>
        <xdr:cNvPr id="48" name="人口1人当たり決算額の推移最小値テキスト130">
          <a:extLst>
            <a:ext uri="{FF2B5EF4-FFF2-40B4-BE49-F238E27FC236}">
              <a16:creationId xmlns:a16="http://schemas.microsoft.com/office/drawing/2014/main" id="{00000000-0008-0000-0500-000030000000}"/>
            </a:ext>
          </a:extLst>
        </xdr:cNvPr>
        <xdr:cNvSpPr txBox="1"/>
      </xdr:nvSpPr>
      <xdr:spPr>
        <a:xfrm>
          <a:off x="5740400" y="34850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92,985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36322</xdr:rowOff>
    </xdr:from>
    <xdr:to>
      <xdr:col>30</xdr:col>
      <xdr:colOff>25400</xdr:colOff>
      <xdr:row>20</xdr:row>
      <xdr:rowOff>36322</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351294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136709</xdr:rowOff>
    </xdr:from>
    <xdr:ext cx="762000" cy="259045"/>
    <xdr:sp macro="" textlink="">
      <xdr:nvSpPr>
        <xdr:cNvPr id="50" name="人口1人当たり決算額の推移最大値テキスト130">
          <a:extLst>
            <a:ext uri="{FF2B5EF4-FFF2-40B4-BE49-F238E27FC236}">
              <a16:creationId xmlns:a16="http://schemas.microsoft.com/office/drawing/2014/main" id="{00000000-0008-0000-0500-000032000000}"/>
            </a:ext>
          </a:extLst>
        </xdr:cNvPr>
        <xdr:cNvSpPr txBox="1"/>
      </xdr:nvSpPr>
      <xdr:spPr>
        <a:xfrm>
          <a:off x="5740400" y="1898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50332</xdr:rowOff>
    </xdr:from>
    <xdr:to>
      <xdr:col>30</xdr:col>
      <xdr:colOff>25400</xdr:colOff>
      <xdr:row>12</xdr:row>
      <xdr:rowOff>50332</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5562600" y="215535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15</xdr:row>
      <xdr:rowOff>113132</xdr:rowOff>
    </xdr:from>
    <xdr:to>
      <xdr:col>29</xdr:col>
      <xdr:colOff>127000</xdr:colOff>
      <xdr:row>15</xdr:row>
      <xdr:rowOff>143046</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a:off x="5003800" y="2732507"/>
          <a:ext cx="647700" cy="2991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17</xdr:row>
      <xdr:rowOff>97502</xdr:rowOff>
    </xdr:from>
    <xdr:ext cx="762000" cy="259045"/>
    <xdr:sp macro="" textlink="">
      <xdr:nvSpPr>
        <xdr:cNvPr id="53" name="人口1人当たり決算額の推移平均値テキスト130">
          <a:extLst>
            <a:ext uri="{FF2B5EF4-FFF2-40B4-BE49-F238E27FC236}">
              <a16:creationId xmlns:a16="http://schemas.microsoft.com/office/drawing/2014/main" id="{00000000-0008-0000-0500-000035000000}"/>
            </a:ext>
          </a:extLst>
        </xdr:cNvPr>
        <xdr:cNvSpPr txBox="1"/>
      </xdr:nvSpPr>
      <xdr:spPr>
        <a:xfrm>
          <a:off x="5740400" y="3059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104,451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125425</xdr:rowOff>
    </xdr:from>
    <xdr:to>
      <xdr:col>29</xdr:col>
      <xdr:colOff>177800</xdr:colOff>
      <xdr:row>18</xdr:row>
      <xdr:rowOff>55575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5600700" y="308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15</xdr:row>
      <xdr:rowOff>78711</xdr:rowOff>
    </xdr:from>
    <xdr:to>
      <xdr:col>26</xdr:col>
      <xdr:colOff>50800</xdr:colOff>
      <xdr:row>15</xdr:row>
      <xdr:rowOff>113132</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a:off x="4305300" y="2698086"/>
          <a:ext cx="698500" cy="3442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72390</xdr:rowOff>
    </xdr:from>
    <xdr:to>
      <xdr:col>26</xdr:col>
      <xdr:colOff>101600</xdr:colOff>
      <xdr:row>18</xdr:row>
      <xdr:rowOff>2540</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953000" y="303466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158767</xdr:rowOff>
    </xdr:from>
    <xdr:ext cx="7366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4622800" y="31210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15</xdr:row>
      <xdr:rowOff>64211</xdr:rowOff>
    </xdr:from>
    <xdr:to>
      <xdr:col>22</xdr:col>
      <xdr:colOff>114300</xdr:colOff>
      <xdr:row>15</xdr:row>
      <xdr:rowOff>78711</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a:off x="3606800" y="2683586"/>
          <a:ext cx="698500" cy="145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52992</xdr:rowOff>
    </xdr:from>
    <xdr:to>
      <xdr:col>22</xdr:col>
      <xdr:colOff>165100</xdr:colOff>
      <xdr:row>17</xdr:row>
      <xdr:rowOff>154592</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4254500" y="30152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139369</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924300" y="31016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15</xdr:row>
      <xdr:rowOff>42266</xdr:rowOff>
    </xdr:from>
    <xdr:to>
      <xdr:col>18</xdr:col>
      <xdr:colOff>177800</xdr:colOff>
      <xdr:row>15</xdr:row>
      <xdr:rowOff>64211</xdr:rowOff>
    </xdr:to>
    <xdr:cxnSp macro="">
      <xdr:nvCxnSpPr>
        <xdr:cNvPr id="61" name="直線コネクタ 60">
          <a:extLst>
            <a:ext uri="{FF2B5EF4-FFF2-40B4-BE49-F238E27FC236}">
              <a16:creationId xmlns:a16="http://schemas.microsoft.com/office/drawing/2014/main" id="{00000000-0008-0000-0500-00003D000000}"/>
            </a:ext>
          </a:extLst>
        </xdr:cNvPr>
        <xdr:cNvCxnSpPr/>
      </xdr:nvCxnSpPr>
      <xdr:spPr bwMode="auto">
        <a:xfrm>
          <a:off x="2908300" y="2661641"/>
          <a:ext cx="698500" cy="2194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61156</xdr:rowOff>
    </xdr:from>
    <xdr:to>
      <xdr:col>19</xdr:col>
      <xdr:colOff>38100</xdr:colOff>
      <xdr:row>17</xdr:row>
      <xdr:rowOff>162756</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3556000" y="302343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147533</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3225800" y="31098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68243</xdr:rowOff>
    </xdr:from>
    <xdr:to>
      <xdr:col>15</xdr:col>
      <xdr:colOff>101600</xdr:colOff>
      <xdr:row>17</xdr:row>
      <xdr:rowOff>169843</xdr:rowOff>
    </xdr:to>
    <xdr:sp macro="" textlink="">
      <xdr:nvSpPr>
        <xdr:cNvPr id="64" name="フローチャート: 判断 63">
          <a:extLst>
            <a:ext uri="{FF2B5EF4-FFF2-40B4-BE49-F238E27FC236}">
              <a16:creationId xmlns:a16="http://schemas.microsoft.com/office/drawing/2014/main" id="{00000000-0008-0000-0500-000040000000}"/>
            </a:ext>
          </a:extLst>
        </xdr:cNvPr>
        <xdr:cNvSpPr/>
      </xdr:nvSpPr>
      <xdr:spPr bwMode="auto">
        <a:xfrm>
          <a:off x="2857500" y="303051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17</xdr:row>
      <xdr:rowOff>154620</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527300" y="31168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92246</xdr:rowOff>
    </xdr:from>
    <xdr:to>
      <xdr:col>29</xdr:col>
      <xdr:colOff>177800</xdr:colOff>
      <xdr:row>16</xdr:row>
      <xdr:rowOff>22396</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5600700" y="271162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14</xdr:row>
      <xdr:rowOff>108773</xdr:rowOff>
    </xdr:from>
    <xdr:ext cx="762000" cy="259045"/>
    <xdr:sp macro="" textlink="">
      <xdr:nvSpPr>
        <xdr:cNvPr id="72" name="人口1人当たり決算額の推移該当値テキスト130">
          <a:extLst>
            <a:ext uri="{FF2B5EF4-FFF2-40B4-BE49-F238E27FC236}">
              <a16:creationId xmlns:a16="http://schemas.microsoft.com/office/drawing/2014/main" id="{00000000-0008-0000-0500-000048000000}"/>
            </a:ext>
          </a:extLst>
        </xdr:cNvPr>
        <xdr:cNvSpPr txBox="1"/>
      </xdr:nvSpPr>
      <xdr:spPr>
        <a:xfrm>
          <a:off x="5740400" y="25566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115,967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15</xdr:row>
      <xdr:rowOff>62332</xdr:rowOff>
    </xdr:from>
    <xdr:to>
      <xdr:col>26</xdr:col>
      <xdr:colOff>101600</xdr:colOff>
      <xdr:row>15</xdr:row>
      <xdr:rowOff>163932</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953000" y="268170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2659</xdr:rowOff>
    </xdr:from>
    <xdr:ext cx="7366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622800" y="24505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116,883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15</xdr:row>
      <xdr:rowOff>27911</xdr:rowOff>
    </xdr:from>
    <xdr:to>
      <xdr:col>22</xdr:col>
      <xdr:colOff>165100</xdr:colOff>
      <xdr:row>15</xdr:row>
      <xdr:rowOff>129511</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4254500" y="264728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13</xdr:row>
      <xdr:rowOff>139688</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924300" y="24161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117,937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15</xdr:row>
      <xdr:rowOff>13411</xdr:rowOff>
    </xdr:from>
    <xdr:to>
      <xdr:col>19</xdr:col>
      <xdr:colOff>38100</xdr:colOff>
      <xdr:row>15</xdr:row>
      <xdr:rowOff>115011</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3556000" y="263278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13</xdr:row>
      <xdr:rowOff>125188</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225800" y="24016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162916</xdr:rowOff>
    </xdr:from>
    <xdr:to>
      <xdr:col>15</xdr:col>
      <xdr:colOff>101600</xdr:colOff>
      <xdr:row>15</xdr:row>
      <xdr:rowOff>93066</xdr:rowOff>
    </xdr:to>
    <xdr:sp macro="" textlink="">
      <xdr:nvSpPr>
        <xdr:cNvPr id="79" name="楕円 78">
          <a:extLst>
            <a:ext uri="{FF2B5EF4-FFF2-40B4-BE49-F238E27FC236}">
              <a16:creationId xmlns:a16="http://schemas.microsoft.com/office/drawing/2014/main" id="{00000000-0008-0000-0500-00004F000000}"/>
            </a:ext>
          </a:extLst>
        </xdr:cNvPr>
        <xdr:cNvSpPr/>
      </xdr:nvSpPr>
      <xdr:spPr bwMode="auto">
        <a:xfrm>
          <a:off x="2857500" y="261084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103243</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2527300" y="23797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a:extLst>
            <a:ext uri="{FF2B5EF4-FFF2-40B4-BE49-F238E27FC236}">
              <a16:creationId xmlns:a16="http://schemas.microsoft.com/office/drawing/2014/main" id="{00000000-0008-0000-0500-000052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a:extLst>
            <a:ext uri="{FF2B5EF4-FFF2-40B4-BE49-F238E27FC236}">
              <a16:creationId xmlns:a16="http://schemas.microsoft.com/office/drawing/2014/main" id="{00000000-0008-0000-0500-00005B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a:extLst>
            <a:ext uri="{FF2B5EF4-FFF2-40B4-BE49-F238E27FC236}">
              <a16:creationId xmlns:a16="http://schemas.microsoft.com/office/drawing/2014/main" id="{00000000-0008-0000-0500-00005C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a:extLst>
            <a:ext uri="{FF2B5EF4-FFF2-40B4-BE49-F238E27FC236}">
              <a16:creationId xmlns:a16="http://schemas.microsoft.com/office/drawing/2014/main" id="{00000000-0008-0000-0500-00005D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72959</xdr:rowOff>
    </xdr:from>
    <xdr:to>
      <xdr:col>29</xdr:col>
      <xdr:colOff>127000</xdr:colOff>
      <xdr:row>37</xdr:row>
      <xdr:rowOff>116713</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5997509"/>
          <a:ext cx="0" cy="124390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88790</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134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116713</xdr:rowOff>
    </xdr:from>
    <xdr:to>
      <xdr:col>30</xdr:col>
      <xdr:colOff>25400</xdr:colOff>
      <xdr:row>37</xdr:row>
      <xdr:rowOff>116713</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414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330786</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409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42,432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72959</xdr:rowOff>
    </xdr:from>
    <xdr:to>
      <xdr:col>30</xdr:col>
      <xdr:colOff>25400</xdr:colOff>
      <xdr:row>33</xdr:row>
      <xdr:rowOff>72959</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599750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36</xdr:row>
      <xdr:rowOff>76616</xdr:rowOff>
    </xdr:from>
    <xdr:to>
      <xdr:col>29</xdr:col>
      <xdr:colOff>127000</xdr:colOff>
      <xdr:row>36</xdr:row>
      <xdr:rowOff>95727</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7029866"/>
          <a:ext cx="647700" cy="1911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33</xdr:row>
      <xdr:rowOff>339615</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26416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151638</xdr:rowOff>
    </xdr:from>
    <xdr:to>
      <xdr:col>29</xdr:col>
      <xdr:colOff>177800</xdr:colOff>
      <xdr:row>34</xdr:row>
      <xdr:rowOff>253238</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41908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36</xdr:row>
      <xdr:rowOff>91064</xdr:rowOff>
    </xdr:from>
    <xdr:to>
      <xdr:col>26</xdr:col>
      <xdr:colOff>50800</xdr:colOff>
      <xdr:row>36</xdr:row>
      <xdr:rowOff>95727</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7044314"/>
          <a:ext cx="698500" cy="466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34</xdr:row>
      <xdr:rowOff>242941</xdr:rowOff>
    </xdr:from>
    <xdr:to>
      <xdr:col>26</xdr:col>
      <xdr:colOff>101600</xdr:colOff>
      <xdr:row>35</xdr:row>
      <xdr:rowOff>1641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51039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11818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2792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36</xdr:row>
      <xdr:rowOff>55037</xdr:rowOff>
    </xdr:from>
    <xdr:to>
      <xdr:col>22</xdr:col>
      <xdr:colOff>114300</xdr:colOff>
      <xdr:row>36</xdr:row>
      <xdr:rowOff>91064</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7008287"/>
          <a:ext cx="698500" cy="3602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34</xdr:row>
      <xdr:rowOff>275036</xdr:rowOff>
    </xdr:from>
    <xdr:to>
      <xdr:col>22</xdr:col>
      <xdr:colOff>165100</xdr:colOff>
      <xdr:row>35</xdr:row>
      <xdr:rowOff>33736</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54248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43913</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311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87726</xdr:rowOff>
    </xdr:from>
    <xdr:to>
      <xdr:col>18</xdr:col>
      <xdr:colOff>177800</xdr:colOff>
      <xdr:row>36</xdr:row>
      <xdr:rowOff>55037</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698076"/>
          <a:ext cx="698500" cy="31021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242529</xdr:rowOff>
    </xdr:from>
    <xdr:to>
      <xdr:col>19</xdr:col>
      <xdr:colOff>38100</xdr:colOff>
      <xdr:row>35</xdr:row>
      <xdr:rowOff>1229</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50997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11406</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278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138654</xdr:rowOff>
    </xdr:from>
    <xdr:to>
      <xdr:col>15</xdr:col>
      <xdr:colOff>101600</xdr:colOff>
      <xdr:row>34</xdr:row>
      <xdr:rowOff>240254</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4061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250431</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1749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32,384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36</xdr:row>
      <xdr:rowOff>25816</xdr:rowOff>
    </xdr:from>
    <xdr:to>
      <xdr:col>29</xdr:col>
      <xdr:colOff>177800</xdr:colOff>
      <xdr:row>36</xdr:row>
      <xdr:rowOff>127416</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97906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340793</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9511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36</xdr:row>
      <xdr:rowOff>44927</xdr:rowOff>
    </xdr:from>
    <xdr:to>
      <xdr:col>26</xdr:col>
      <xdr:colOff>101600</xdr:colOff>
      <xdr:row>36</xdr:row>
      <xdr:rowOff>146527</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99817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131304</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708455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36</xdr:row>
      <xdr:rowOff>40264</xdr:rowOff>
    </xdr:from>
    <xdr:to>
      <xdr:col>22</xdr:col>
      <xdr:colOff>165100</xdr:colOff>
      <xdr:row>36</xdr:row>
      <xdr:rowOff>141864</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99351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126641</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079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36</xdr:row>
      <xdr:rowOff>4237</xdr:rowOff>
    </xdr:from>
    <xdr:to>
      <xdr:col>19</xdr:col>
      <xdr:colOff>38100</xdr:colOff>
      <xdr:row>36</xdr:row>
      <xdr:rowOff>105837</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95748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36</xdr:row>
      <xdr:rowOff>90614</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70438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36926</xdr:rowOff>
    </xdr:from>
    <xdr:to>
      <xdr:col>15</xdr:col>
      <xdr:colOff>101600</xdr:colOff>
      <xdr:row>35</xdr:row>
      <xdr:rowOff>138526</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64727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123303</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7336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山口県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1,340,458
1,324,819
6,112.55
773,936,649
735,504,502
27,435,007
387,586,051
1,190,363,949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8.4
181.1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128105</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144434</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34</xdr:row>
      <xdr:rowOff>160763</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12958</xdr:rowOff>
    </xdr:from>
    <xdr:to>
      <xdr:col>24</xdr:col>
      <xdr:colOff>62865</xdr:colOff>
      <xdr:row>39</xdr:row>
      <xdr:rowOff>122882</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327908"/>
          <a:ext cx="1270" cy="14815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126709</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813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122882</xdr:rowOff>
    </xdr:from>
    <xdr:to>
      <xdr:col>24</xdr:col>
      <xdr:colOff>152400</xdr:colOff>
      <xdr:row>39</xdr:row>
      <xdr:rowOff>122882</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8094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131085</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1031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144,631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12958</xdr:rowOff>
    </xdr:from>
    <xdr:to>
      <xdr:col>24</xdr:col>
      <xdr:colOff>152400</xdr:colOff>
      <xdr:row>31</xdr:row>
      <xdr:rowOff>12958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3279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65209</xdr:rowOff>
    </xdr:from>
    <xdr:to>
      <xdr:col>24</xdr:col>
      <xdr:colOff>63500</xdr:colOff>
      <xdr:row>34</xdr:row>
      <xdr:rowOff>81701</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5894509"/>
          <a:ext cx="838200" cy="164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144006</xdr:rowOff>
    </xdr:from>
    <xdr:ext cx="599010"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631620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165579</xdr:rowOff>
    </xdr:from>
    <xdr:to>
      <xdr:col>24</xdr:col>
      <xdr:colOff>114300</xdr:colOff>
      <xdr:row>37</xdr:row>
      <xdr:rowOff>95729</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3377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14133</xdr:rowOff>
    </xdr:from>
    <xdr:to>
      <xdr:col>19</xdr:col>
      <xdr:colOff>177800</xdr:colOff>
      <xdr:row>34</xdr:row>
      <xdr:rowOff>81701</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5843433"/>
          <a:ext cx="889000" cy="675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124006</xdr:rowOff>
    </xdr:from>
    <xdr:to>
      <xdr:col>20</xdr:col>
      <xdr:colOff>38100</xdr:colOff>
      <xdr:row>37</xdr:row>
      <xdr:rowOff>54156</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296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37</xdr:row>
      <xdr:rowOff>45283</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485095" y="63889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34</xdr:row>
      <xdr:rowOff>14133</xdr:rowOff>
    </xdr:from>
    <xdr:to>
      <xdr:col>15</xdr:col>
      <xdr:colOff>50800</xdr:colOff>
      <xdr:row>34</xdr:row>
      <xdr:rowOff>46105</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843433"/>
          <a:ext cx="889000" cy="31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104543</xdr:rowOff>
    </xdr:from>
    <xdr:to>
      <xdr:col>15</xdr:col>
      <xdr:colOff>101600</xdr:colOff>
      <xdr:row>37</xdr:row>
      <xdr:rowOff>34693</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276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37</xdr:row>
      <xdr:rowOff>25820</xdr:rowOff>
    </xdr:from>
    <xdr:ext cx="59901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08795" y="63694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23049</xdr:rowOff>
    </xdr:from>
    <xdr:to>
      <xdr:col>10</xdr:col>
      <xdr:colOff>114300</xdr:colOff>
      <xdr:row>34</xdr:row>
      <xdr:rowOff>46105</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5852349"/>
          <a:ext cx="889000" cy="230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124333</xdr:rowOff>
    </xdr:from>
    <xdr:to>
      <xdr:col>10</xdr:col>
      <xdr:colOff>165100</xdr:colOff>
      <xdr:row>37</xdr:row>
      <xdr:rowOff>54483</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296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37</xdr:row>
      <xdr:rowOff>45610</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19795" y="63892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137951</xdr:rowOff>
    </xdr:from>
    <xdr:to>
      <xdr:col>6</xdr:col>
      <xdr:colOff>38100</xdr:colOff>
      <xdr:row>37</xdr:row>
      <xdr:rowOff>68101</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6310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37</xdr:row>
      <xdr:rowOff>59228</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30795" y="64028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14409</xdr:rowOff>
    </xdr:from>
    <xdr:to>
      <xdr:col>24</xdr:col>
      <xdr:colOff>114300</xdr:colOff>
      <xdr:row>34</xdr:row>
      <xdr:rowOff>116009</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8437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37286</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6951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127,281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30901</xdr:rowOff>
    </xdr:from>
    <xdr:to>
      <xdr:col>20</xdr:col>
      <xdr:colOff>38100</xdr:colOff>
      <xdr:row>34</xdr:row>
      <xdr:rowOff>132501</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8602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32</xdr:row>
      <xdr:rowOff>149028</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6354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134783</xdr:rowOff>
    </xdr:from>
    <xdr:to>
      <xdr:col>15</xdr:col>
      <xdr:colOff>101600</xdr:colOff>
      <xdr:row>34</xdr:row>
      <xdr:rowOff>64933</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7926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32</xdr:row>
      <xdr:rowOff>81460</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5678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128,845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33</xdr:row>
      <xdr:rowOff>166755</xdr:rowOff>
    </xdr:from>
    <xdr:to>
      <xdr:col>10</xdr:col>
      <xdr:colOff>165100</xdr:colOff>
      <xdr:row>34</xdr:row>
      <xdr:rowOff>96905</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8246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32</xdr:row>
      <xdr:rowOff>113432</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5998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127,866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143699</xdr:rowOff>
    </xdr:from>
    <xdr:to>
      <xdr:col>6</xdr:col>
      <xdr:colOff>38100</xdr:colOff>
      <xdr:row>34</xdr:row>
      <xdr:rowOff>73849</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8015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32</xdr:row>
      <xdr:rowOff>90376</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5767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6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6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物件費グラフ枠">
          <a:extLst>
            <a:ext uri="{FF2B5EF4-FFF2-40B4-BE49-F238E27FC236}">
              <a16:creationId xmlns:a16="http://schemas.microsoft.com/office/drawing/2014/main" id="{00000000-0008-0000-06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112496</xdr:rowOff>
    </xdr:from>
    <xdr:to>
      <xdr:col>24</xdr:col>
      <xdr:colOff>62865</xdr:colOff>
      <xdr:row>57</xdr:row>
      <xdr:rowOff>145872</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flipV="1">
          <a:off x="4633595" y="8684996"/>
          <a:ext cx="1270" cy="12335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149699</xdr:rowOff>
    </xdr:from>
    <xdr:ext cx="534377" cy="259045"/>
    <xdr:sp macro="" textlink="">
      <xdr:nvSpPr>
        <xdr:cNvPr id="115" name="物件費最小値テキスト">
          <a:extLst>
            <a:ext uri="{FF2B5EF4-FFF2-40B4-BE49-F238E27FC236}">
              <a16:creationId xmlns:a16="http://schemas.microsoft.com/office/drawing/2014/main" id="{00000000-0008-0000-0600-000073000000}"/>
            </a:ext>
          </a:extLst>
        </xdr:cNvPr>
        <xdr:cNvSpPr txBox="1"/>
      </xdr:nvSpPr>
      <xdr:spPr>
        <a:xfrm>
          <a:off x="4686300" y="99223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145872</xdr:rowOff>
    </xdr:from>
    <xdr:to>
      <xdr:col>24</xdr:col>
      <xdr:colOff>152400</xdr:colOff>
      <xdr:row>57</xdr:row>
      <xdr:rowOff>145872</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99185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59173</xdr:rowOff>
    </xdr:from>
    <xdr:ext cx="534377" cy="259045"/>
    <xdr:sp macro="" textlink="">
      <xdr:nvSpPr>
        <xdr:cNvPr id="117" name="物件費最大値テキスト">
          <a:extLst>
            <a:ext uri="{FF2B5EF4-FFF2-40B4-BE49-F238E27FC236}">
              <a16:creationId xmlns:a16="http://schemas.microsoft.com/office/drawing/2014/main" id="{00000000-0008-0000-0600-000075000000}"/>
            </a:ext>
          </a:extLst>
        </xdr:cNvPr>
        <xdr:cNvSpPr txBox="1"/>
      </xdr:nvSpPr>
      <xdr:spPr>
        <a:xfrm>
          <a:off x="4686300" y="84602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34,357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112496</xdr:rowOff>
    </xdr:from>
    <xdr:to>
      <xdr:col>24</xdr:col>
      <xdr:colOff>152400</xdr:colOff>
      <xdr:row>50</xdr:row>
      <xdr:rowOff>112496</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a:off x="4546600" y="86849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143053</xdr:rowOff>
    </xdr:from>
    <xdr:to>
      <xdr:col>24</xdr:col>
      <xdr:colOff>63500</xdr:colOff>
      <xdr:row>56</xdr:row>
      <xdr:rowOff>105258</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flipV="1">
          <a:off x="3797300" y="9401353"/>
          <a:ext cx="838200" cy="305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69918</xdr:rowOff>
    </xdr:from>
    <xdr:ext cx="534377" cy="259045"/>
    <xdr:sp macro="" textlink="">
      <xdr:nvSpPr>
        <xdr:cNvPr id="120" name="物件費平均値テキスト">
          <a:extLst>
            <a:ext uri="{FF2B5EF4-FFF2-40B4-BE49-F238E27FC236}">
              <a16:creationId xmlns:a16="http://schemas.microsoft.com/office/drawing/2014/main" id="{00000000-0008-0000-0600-000078000000}"/>
            </a:ext>
          </a:extLst>
        </xdr:cNvPr>
        <xdr:cNvSpPr txBox="1"/>
      </xdr:nvSpPr>
      <xdr:spPr>
        <a:xfrm>
          <a:off x="4686300" y="949966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22,716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91491</xdr:rowOff>
    </xdr:from>
    <xdr:to>
      <xdr:col>24</xdr:col>
      <xdr:colOff>114300</xdr:colOff>
      <xdr:row>56</xdr:row>
      <xdr:rowOff>21641</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4584700" y="95212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105258</xdr:rowOff>
    </xdr:from>
    <xdr:to>
      <xdr:col>19</xdr:col>
      <xdr:colOff>177800</xdr:colOff>
      <xdr:row>59</xdr:row>
      <xdr:rowOff>49403</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flipV="1">
          <a:off x="2908300" y="9706458"/>
          <a:ext cx="889000" cy="4584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132411</xdr:rowOff>
    </xdr:from>
    <xdr:to>
      <xdr:col>20</xdr:col>
      <xdr:colOff>38100</xdr:colOff>
      <xdr:row>58</xdr:row>
      <xdr:rowOff>62561</xdr:rowOff>
    </xdr:to>
    <xdr:sp macro="" textlink="">
      <xdr:nvSpPr>
        <xdr:cNvPr id="123" name="フローチャート: 判断 122">
          <a:extLst>
            <a:ext uri="{FF2B5EF4-FFF2-40B4-BE49-F238E27FC236}">
              <a16:creationId xmlns:a16="http://schemas.microsoft.com/office/drawing/2014/main" id="{00000000-0008-0000-0600-00007B000000}"/>
            </a:ext>
          </a:extLst>
        </xdr:cNvPr>
        <xdr:cNvSpPr/>
      </xdr:nvSpPr>
      <xdr:spPr>
        <a:xfrm>
          <a:off x="3746500" y="9905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53688</xdr:rowOff>
    </xdr:from>
    <xdr:ext cx="534377" cy="259045"/>
    <xdr:sp macro="" textlink="">
      <xdr:nvSpPr>
        <xdr:cNvPr id="124" name="テキスト ボックス 123">
          <a:extLst>
            <a:ext uri="{FF2B5EF4-FFF2-40B4-BE49-F238E27FC236}">
              <a16:creationId xmlns:a16="http://schemas.microsoft.com/office/drawing/2014/main" id="{00000000-0008-0000-0600-00007C000000}"/>
            </a:ext>
          </a:extLst>
        </xdr:cNvPr>
        <xdr:cNvSpPr txBox="1"/>
      </xdr:nvSpPr>
      <xdr:spPr>
        <a:xfrm>
          <a:off x="3517411" y="99977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59</xdr:row>
      <xdr:rowOff>49403</xdr:rowOff>
    </xdr:from>
    <xdr:to>
      <xdr:col>15</xdr:col>
      <xdr:colOff>50800</xdr:colOff>
      <xdr:row>59</xdr:row>
      <xdr:rowOff>51994</xdr:rowOff>
    </xdr:to>
    <xdr:cxnSp macro="">
      <xdr:nvCxnSpPr>
        <xdr:cNvPr id="125" name="直線コネクタ 124">
          <a:extLst>
            <a:ext uri="{FF2B5EF4-FFF2-40B4-BE49-F238E27FC236}">
              <a16:creationId xmlns:a16="http://schemas.microsoft.com/office/drawing/2014/main" id="{00000000-0008-0000-0600-00007D000000}"/>
            </a:ext>
          </a:extLst>
        </xdr:cNvPr>
        <xdr:cNvCxnSpPr/>
      </xdr:nvCxnSpPr>
      <xdr:spPr>
        <a:xfrm flipV="1">
          <a:off x="2019300" y="10164953"/>
          <a:ext cx="889000" cy="2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151841</xdr:rowOff>
    </xdr:from>
    <xdr:to>
      <xdr:col>15</xdr:col>
      <xdr:colOff>101600</xdr:colOff>
      <xdr:row>59</xdr:row>
      <xdr:rowOff>81991</xdr:rowOff>
    </xdr:to>
    <xdr:sp macro="" textlink="">
      <xdr:nvSpPr>
        <xdr:cNvPr id="126" name="フローチャート: 判断 125">
          <a:extLst>
            <a:ext uri="{FF2B5EF4-FFF2-40B4-BE49-F238E27FC236}">
              <a16:creationId xmlns:a16="http://schemas.microsoft.com/office/drawing/2014/main" id="{00000000-0008-0000-0600-00007E000000}"/>
            </a:ext>
          </a:extLst>
        </xdr:cNvPr>
        <xdr:cNvSpPr/>
      </xdr:nvSpPr>
      <xdr:spPr>
        <a:xfrm>
          <a:off x="2857500" y="10095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98518</xdr:rowOff>
    </xdr:from>
    <xdr:ext cx="534377" cy="259045"/>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2641111" y="98711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59</xdr:row>
      <xdr:rowOff>51994</xdr:rowOff>
    </xdr:from>
    <xdr:to>
      <xdr:col>10</xdr:col>
      <xdr:colOff>114300</xdr:colOff>
      <xdr:row>59</xdr:row>
      <xdr:rowOff>80493</xdr:rowOff>
    </xdr:to>
    <xdr:cxnSp macro="">
      <xdr:nvCxnSpPr>
        <xdr:cNvPr id="128" name="直線コネクタ 127">
          <a:extLst>
            <a:ext uri="{FF2B5EF4-FFF2-40B4-BE49-F238E27FC236}">
              <a16:creationId xmlns:a16="http://schemas.microsoft.com/office/drawing/2014/main" id="{00000000-0008-0000-0600-000080000000}"/>
            </a:ext>
          </a:extLst>
        </xdr:cNvPr>
        <xdr:cNvCxnSpPr/>
      </xdr:nvCxnSpPr>
      <xdr:spPr>
        <a:xfrm flipV="1">
          <a:off x="1130300" y="10167544"/>
          <a:ext cx="889000" cy="284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167005</xdr:rowOff>
    </xdr:from>
    <xdr:to>
      <xdr:col>10</xdr:col>
      <xdr:colOff>165100</xdr:colOff>
      <xdr:row>59</xdr:row>
      <xdr:rowOff>97155</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968500" y="101111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113682</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1752111" y="98863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11176</xdr:rowOff>
    </xdr:from>
    <xdr:to>
      <xdr:col>6</xdr:col>
      <xdr:colOff>38100</xdr:colOff>
      <xdr:row>59</xdr:row>
      <xdr:rowOff>112776</xdr:rowOff>
    </xdr:to>
    <xdr:sp macro="" textlink="">
      <xdr:nvSpPr>
        <xdr:cNvPr id="131" name="フローチャート: 判断 130">
          <a:extLst>
            <a:ext uri="{FF2B5EF4-FFF2-40B4-BE49-F238E27FC236}">
              <a16:creationId xmlns:a16="http://schemas.microsoft.com/office/drawing/2014/main" id="{00000000-0008-0000-0600-000083000000}"/>
            </a:ext>
          </a:extLst>
        </xdr:cNvPr>
        <xdr:cNvSpPr/>
      </xdr:nvSpPr>
      <xdr:spPr>
        <a:xfrm>
          <a:off x="1079500" y="101267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129303</xdr:rowOff>
    </xdr:from>
    <xdr:ext cx="534377"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863111" y="99019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92253</xdr:rowOff>
    </xdr:from>
    <xdr:to>
      <xdr:col>24</xdr:col>
      <xdr:colOff>114300</xdr:colOff>
      <xdr:row>55</xdr:row>
      <xdr:rowOff>22403</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4584700" y="93505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115130</xdr:rowOff>
    </xdr:from>
    <xdr:ext cx="534377" cy="259045"/>
    <xdr:sp macro="" textlink="">
      <xdr:nvSpPr>
        <xdr:cNvPr id="139" name="物件費該当値テキスト">
          <a:extLst>
            <a:ext uri="{FF2B5EF4-FFF2-40B4-BE49-F238E27FC236}">
              <a16:creationId xmlns:a16="http://schemas.microsoft.com/office/drawing/2014/main" id="{00000000-0008-0000-0600-00008B000000}"/>
            </a:ext>
          </a:extLst>
        </xdr:cNvPr>
        <xdr:cNvSpPr txBox="1"/>
      </xdr:nvSpPr>
      <xdr:spPr>
        <a:xfrm>
          <a:off x="4686300" y="9201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24,956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54458</xdr:rowOff>
    </xdr:from>
    <xdr:to>
      <xdr:col>20</xdr:col>
      <xdr:colOff>38100</xdr:colOff>
      <xdr:row>56</xdr:row>
      <xdr:rowOff>156058</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3746500" y="96556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1135</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3517411" y="94308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170053</xdr:rowOff>
    </xdr:from>
    <xdr:to>
      <xdr:col>15</xdr:col>
      <xdr:colOff>101600</xdr:colOff>
      <xdr:row>59</xdr:row>
      <xdr:rowOff>100203</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2857500" y="101141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91330</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2641111" y="102068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59</xdr:row>
      <xdr:rowOff>1194</xdr:rowOff>
    </xdr:from>
    <xdr:to>
      <xdr:col>10</xdr:col>
      <xdr:colOff>165100</xdr:colOff>
      <xdr:row>59</xdr:row>
      <xdr:rowOff>102794</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968500" y="101167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93921</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1752111" y="102094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29693</xdr:rowOff>
    </xdr:from>
    <xdr:to>
      <xdr:col>6</xdr:col>
      <xdr:colOff>38100</xdr:colOff>
      <xdr:row>59</xdr:row>
      <xdr:rowOff>131293</xdr:rowOff>
    </xdr:to>
    <xdr:sp macro="" textlink="">
      <xdr:nvSpPr>
        <xdr:cNvPr id="146" name="楕円 145">
          <a:extLst>
            <a:ext uri="{FF2B5EF4-FFF2-40B4-BE49-F238E27FC236}">
              <a16:creationId xmlns:a16="http://schemas.microsoft.com/office/drawing/2014/main" id="{00000000-0008-0000-0600-000092000000}"/>
            </a:ext>
          </a:extLst>
        </xdr:cNvPr>
        <xdr:cNvSpPr/>
      </xdr:nvSpPr>
      <xdr:spPr>
        <a:xfrm>
          <a:off x="1079500" y="10145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122420</xdr:rowOff>
    </xdr:from>
    <xdr:ext cx="534377" cy="259045"/>
    <xdr:sp macro="" textlink="">
      <xdr:nvSpPr>
        <xdr:cNvPr id="147" name="テキスト ボックス 146">
          <a:extLst>
            <a:ext uri="{FF2B5EF4-FFF2-40B4-BE49-F238E27FC236}">
              <a16:creationId xmlns:a16="http://schemas.microsoft.com/office/drawing/2014/main" id="{00000000-0008-0000-0600-000093000000}"/>
            </a:ext>
          </a:extLst>
        </xdr:cNvPr>
        <xdr:cNvSpPr txBox="1"/>
      </xdr:nvSpPr>
      <xdr:spPr>
        <a:xfrm>
          <a:off x="863111" y="102379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6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8" name="テキスト ボックス 167">
          <a:extLst>
            <a:ext uri="{FF2B5EF4-FFF2-40B4-BE49-F238E27FC236}">
              <a16:creationId xmlns:a16="http://schemas.microsoft.com/office/drawing/2014/main" id="{00000000-0008-0000-0600-0000A8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維持補修費グラフ枠">
          <a:extLst>
            <a:ext uri="{FF2B5EF4-FFF2-40B4-BE49-F238E27FC236}">
              <a16:creationId xmlns:a16="http://schemas.microsoft.com/office/drawing/2014/main" id="{00000000-0008-0000-0600-0000A9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85598</xdr:rowOff>
    </xdr:from>
    <xdr:to>
      <xdr:col>24</xdr:col>
      <xdr:colOff>62865</xdr:colOff>
      <xdr:row>78</xdr:row>
      <xdr:rowOff>88075</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flipV="1">
          <a:off x="4633595" y="12258548"/>
          <a:ext cx="1270" cy="12026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91902</xdr:rowOff>
    </xdr:from>
    <xdr:ext cx="469744" cy="259045"/>
    <xdr:sp macro="" textlink="">
      <xdr:nvSpPr>
        <xdr:cNvPr id="171" name="維持補修費最小値テキスト">
          <a:extLst>
            <a:ext uri="{FF2B5EF4-FFF2-40B4-BE49-F238E27FC236}">
              <a16:creationId xmlns:a16="http://schemas.microsoft.com/office/drawing/2014/main" id="{00000000-0008-0000-0600-0000AB000000}"/>
            </a:ext>
          </a:extLst>
        </xdr:cNvPr>
        <xdr:cNvSpPr txBox="1"/>
      </xdr:nvSpPr>
      <xdr:spPr>
        <a:xfrm>
          <a:off x="4686300" y="13465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88075</xdr:rowOff>
    </xdr:from>
    <xdr:to>
      <xdr:col>24</xdr:col>
      <xdr:colOff>152400</xdr:colOff>
      <xdr:row>78</xdr:row>
      <xdr:rowOff>88075</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34611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32275</xdr:rowOff>
    </xdr:from>
    <xdr:ext cx="469744" cy="259045"/>
    <xdr:sp macro="" textlink="">
      <xdr:nvSpPr>
        <xdr:cNvPr id="173" name="維持補修費最大値テキスト">
          <a:extLst>
            <a:ext uri="{FF2B5EF4-FFF2-40B4-BE49-F238E27FC236}">
              <a16:creationId xmlns:a16="http://schemas.microsoft.com/office/drawing/2014/main" id="{00000000-0008-0000-0600-0000AD000000}"/>
            </a:ext>
          </a:extLst>
        </xdr:cNvPr>
        <xdr:cNvSpPr txBox="1"/>
      </xdr:nvSpPr>
      <xdr:spPr>
        <a:xfrm>
          <a:off x="4686300" y="120337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85598</xdr:rowOff>
    </xdr:from>
    <xdr:to>
      <xdr:col>24</xdr:col>
      <xdr:colOff>152400</xdr:colOff>
      <xdr:row>71</xdr:row>
      <xdr:rowOff>85598</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4546600" y="122585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32638</xdr:rowOff>
    </xdr:from>
    <xdr:to>
      <xdr:col>24</xdr:col>
      <xdr:colOff>63500</xdr:colOff>
      <xdr:row>77</xdr:row>
      <xdr:rowOff>70358</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flipV="1">
          <a:off x="3797300" y="13234288"/>
          <a:ext cx="838200" cy="37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56532</xdr:rowOff>
    </xdr:from>
    <xdr:ext cx="469744" cy="259045"/>
    <xdr:sp macro="" textlink="">
      <xdr:nvSpPr>
        <xdr:cNvPr id="176" name="維持補修費平均値テキスト">
          <a:extLst>
            <a:ext uri="{FF2B5EF4-FFF2-40B4-BE49-F238E27FC236}">
              <a16:creationId xmlns:a16="http://schemas.microsoft.com/office/drawing/2014/main" id="{00000000-0008-0000-0600-0000B0000000}"/>
            </a:ext>
          </a:extLst>
        </xdr:cNvPr>
        <xdr:cNvSpPr txBox="1"/>
      </xdr:nvSpPr>
      <xdr:spPr>
        <a:xfrm>
          <a:off x="4686300" y="125723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33655</xdr:rowOff>
    </xdr:from>
    <xdr:to>
      <xdr:col>24</xdr:col>
      <xdr:colOff>114300</xdr:colOff>
      <xdr:row>74</xdr:row>
      <xdr:rowOff>135255</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4584700" y="12720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70358</xdr:rowOff>
    </xdr:from>
    <xdr:to>
      <xdr:col>19</xdr:col>
      <xdr:colOff>177800</xdr:colOff>
      <xdr:row>77</xdr:row>
      <xdr:rowOff>166560</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2908300" y="13272008"/>
          <a:ext cx="889000" cy="962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93472</xdr:rowOff>
    </xdr:from>
    <xdr:to>
      <xdr:col>20</xdr:col>
      <xdr:colOff>38100</xdr:colOff>
      <xdr:row>75</xdr:row>
      <xdr:rowOff>23622</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3746500" y="1278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73</xdr:row>
      <xdr:rowOff>40149</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3549728" y="12555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81978</xdr:rowOff>
    </xdr:from>
    <xdr:to>
      <xdr:col>15</xdr:col>
      <xdr:colOff>50800</xdr:colOff>
      <xdr:row>77</xdr:row>
      <xdr:rowOff>166560</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2019300" y="13283628"/>
          <a:ext cx="889000" cy="84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13652</xdr:rowOff>
    </xdr:from>
    <xdr:to>
      <xdr:col>15</xdr:col>
      <xdr:colOff>101600</xdr:colOff>
      <xdr:row>76</xdr:row>
      <xdr:rowOff>115252</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2857500" y="130438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131780</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2673428" y="128190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81978</xdr:rowOff>
    </xdr:from>
    <xdr:to>
      <xdr:col>10</xdr:col>
      <xdr:colOff>114300</xdr:colOff>
      <xdr:row>77</xdr:row>
      <xdr:rowOff>154369</xdr:rowOff>
    </xdr:to>
    <xdr:cxnSp macro="">
      <xdr:nvCxnSpPr>
        <xdr:cNvPr id="184" name="直線コネクタ 183">
          <a:extLst>
            <a:ext uri="{FF2B5EF4-FFF2-40B4-BE49-F238E27FC236}">
              <a16:creationId xmlns:a16="http://schemas.microsoft.com/office/drawing/2014/main" id="{00000000-0008-0000-0600-0000B8000000}"/>
            </a:ext>
          </a:extLst>
        </xdr:cNvPr>
        <xdr:cNvCxnSpPr/>
      </xdr:nvCxnSpPr>
      <xdr:spPr>
        <a:xfrm flipV="1">
          <a:off x="1130300" y="13283628"/>
          <a:ext cx="889000" cy="723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36703</xdr:rowOff>
    </xdr:from>
    <xdr:to>
      <xdr:col>10</xdr:col>
      <xdr:colOff>165100</xdr:colOff>
      <xdr:row>75</xdr:row>
      <xdr:rowOff>138303</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968500" y="12895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73</xdr:row>
      <xdr:rowOff>154830</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1784428" y="126706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2604</xdr:rowOff>
    </xdr:from>
    <xdr:to>
      <xdr:col>6</xdr:col>
      <xdr:colOff>38100</xdr:colOff>
      <xdr:row>75</xdr:row>
      <xdr:rowOff>104204</xdr:rowOff>
    </xdr:to>
    <xdr:sp macro="" textlink="">
      <xdr:nvSpPr>
        <xdr:cNvPr id="187" name="フローチャート: 判断 186">
          <a:extLst>
            <a:ext uri="{FF2B5EF4-FFF2-40B4-BE49-F238E27FC236}">
              <a16:creationId xmlns:a16="http://schemas.microsoft.com/office/drawing/2014/main" id="{00000000-0008-0000-0600-0000BB000000}"/>
            </a:ext>
          </a:extLst>
        </xdr:cNvPr>
        <xdr:cNvSpPr/>
      </xdr:nvSpPr>
      <xdr:spPr>
        <a:xfrm>
          <a:off x="1079500" y="12861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73</xdr:row>
      <xdr:rowOff>120731</xdr:rowOff>
    </xdr:from>
    <xdr:ext cx="469744"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895428" y="12636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153288</xdr:rowOff>
    </xdr:from>
    <xdr:to>
      <xdr:col>24</xdr:col>
      <xdr:colOff>114300</xdr:colOff>
      <xdr:row>77</xdr:row>
      <xdr:rowOff>83438</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4584700" y="131834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131715</xdr:rowOff>
    </xdr:from>
    <xdr:ext cx="469744" cy="259045"/>
    <xdr:sp macro="" textlink="">
      <xdr:nvSpPr>
        <xdr:cNvPr id="195" name="維持補修費該当値テキスト">
          <a:extLst>
            <a:ext uri="{FF2B5EF4-FFF2-40B4-BE49-F238E27FC236}">
              <a16:creationId xmlns:a16="http://schemas.microsoft.com/office/drawing/2014/main" id="{00000000-0008-0000-0600-0000C3000000}"/>
            </a:ext>
          </a:extLst>
        </xdr:cNvPr>
        <xdr:cNvSpPr txBox="1"/>
      </xdr:nvSpPr>
      <xdr:spPr>
        <a:xfrm>
          <a:off x="4686300" y="131619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19558</xdr:rowOff>
    </xdr:from>
    <xdr:to>
      <xdr:col>20</xdr:col>
      <xdr:colOff>38100</xdr:colOff>
      <xdr:row>77</xdr:row>
      <xdr:rowOff>121158</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3746500" y="132212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77</xdr:row>
      <xdr:rowOff>112285</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3549728" y="133139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115760</xdr:rowOff>
    </xdr:from>
    <xdr:to>
      <xdr:col>15</xdr:col>
      <xdr:colOff>101600</xdr:colOff>
      <xdr:row>78</xdr:row>
      <xdr:rowOff>45910</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2857500" y="133174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37037</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2673428" y="134101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31178</xdr:rowOff>
    </xdr:from>
    <xdr:to>
      <xdr:col>10</xdr:col>
      <xdr:colOff>165100</xdr:colOff>
      <xdr:row>77</xdr:row>
      <xdr:rowOff>132778</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968500" y="13232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123905</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1784428" y="133255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103569</xdr:rowOff>
    </xdr:from>
    <xdr:to>
      <xdr:col>6</xdr:col>
      <xdr:colOff>38100</xdr:colOff>
      <xdr:row>78</xdr:row>
      <xdr:rowOff>33719</xdr:rowOff>
    </xdr:to>
    <xdr:sp macro="" textlink="">
      <xdr:nvSpPr>
        <xdr:cNvPr id="202" name="楕円 201">
          <a:extLst>
            <a:ext uri="{FF2B5EF4-FFF2-40B4-BE49-F238E27FC236}">
              <a16:creationId xmlns:a16="http://schemas.microsoft.com/office/drawing/2014/main" id="{00000000-0008-0000-0600-0000CA000000}"/>
            </a:ext>
          </a:extLst>
        </xdr:cNvPr>
        <xdr:cNvSpPr/>
      </xdr:nvSpPr>
      <xdr:spPr>
        <a:xfrm>
          <a:off x="1079500" y="13305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24846</xdr:rowOff>
    </xdr:from>
    <xdr:ext cx="469744" cy="259045"/>
    <xdr:sp macro="" textlink="">
      <xdr:nvSpPr>
        <xdr:cNvPr id="203" name="テキスト ボックス 202">
          <a:extLst>
            <a:ext uri="{FF2B5EF4-FFF2-40B4-BE49-F238E27FC236}">
              <a16:creationId xmlns:a16="http://schemas.microsoft.com/office/drawing/2014/main" id="{00000000-0008-0000-0600-0000CB000000}"/>
            </a:ext>
          </a:extLst>
        </xdr:cNvPr>
        <xdr:cNvSpPr txBox="1"/>
      </xdr:nvSpPr>
      <xdr:spPr>
        <a:xfrm>
          <a:off x="895428" y="133979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扶助費グラフ枠">
          <a:extLst>
            <a:ext uri="{FF2B5EF4-FFF2-40B4-BE49-F238E27FC236}">
              <a16:creationId xmlns:a16="http://schemas.microsoft.com/office/drawing/2014/main" id="{00000000-0008-0000-06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89179</xdr:rowOff>
    </xdr:from>
    <xdr:to>
      <xdr:col>24</xdr:col>
      <xdr:colOff>62865</xdr:colOff>
      <xdr:row>99</xdr:row>
      <xdr:rowOff>103200</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flipV="1">
          <a:off x="4633595" y="15691129"/>
          <a:ext cx="1270" cy="13856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107027</xdr:rowOff>
    </xdr:from>
    <xdr:ext cx="469744" cy="259045"/>
    <xdr:sp macro="" textlink="">
      <xdr:nvSpPr>
        <xdr:cNvPr id="227" name="扶助費最小値テキスト">
          <a:extLst>
            <a:ext uri="{FF2B5EF4-FFF2-40B4-BE49-F238E27FC236}">
              <a16:creationId xmlns:a16="http://schemas.microsoft.com/office/drawing/2014/main" id="{00000000-0008-0000-0600-0000E3000000}"/>
            </a:ext>
          </a:extLst>
        </xdr:cNvPr>
        <xdr:cNvSpPr txBox="1"/>
      </xdr:nvSpPr>
      <xdr:spPr>
        <a:xfrm>
          <a:off x="4686300" y="1708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103200</xdr:rowOff>
    </xdr:from>
    <xdr:to>
      <xdr:col>24</xdr:col>
      <xdr:colOff>152400</xdr:colOff>
      <xdr:row>99</xdr:row>
      <xdr:rowOff>103200</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7076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35856</xdr:rowOff>
    </xdr:from>
    <xdr:ext cx="534377" cy="259045"/>
    <xdr:sp macro="" textlink="">
      <xdr:nvSpPr>
        <xdr:cNvPr id="229" name="扶助費最大値テキスト">
          <a:extLst>
            <a:ext uri="{FF2B5EF4-FFF2-40B4-BE49-F238E27FC236}">
              <a16:creationId xmlns:a16="http://schemas.microsoft.com/office/drawing/2014/main" id="{00000000-0008-0000-0600-0000E5000000}"/>
            </a:ext>
          </a:extLst>
        </xdr:cNvPr>
        <xdr:cNvSpPr txBox="1"/>
      </xdr:nvSpPr>
      <xdr:spPr>
        <a:xfrm>
          <a:off x="4686300" y="15466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22,413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89179</xdr:rowOff>
    </xdr:from>
    <xdr:to>
      <xdr:col>24</xdr:col>
      <xdr:colOff>152400</xdr:colOff>
      <xdr:row>91</xdr:row>
      <xdr:rowOff>89179</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56911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151588</xdr:rowOff>
    </xdr:from>
    <xdr:to>
      <xdr:col>24</xdr:col>
      <xdr:colOff>63500</xdr:colOff>
      <xdr:row>97</xdr:row>
      <xdr:rowOff>31420</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3797300" y="16610788"/>
          <a:ext cx="838200" cy="512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21708</xdr:rowOff>
    </xdr:from>
    <xdr:ext cx="534377" cy="259045"/>
    <xdr:sp macro="" textlink="">
      <xdr:nvSpPr>
        <xdr:cNvPr id="232" name="扶助費平均値テキスト">
          <a:extLst>
            <a:ext uri="{FF2B5EF4-FFF2-40B4-BE49-F238E27FC236}">
              <a16:creationId xmlns:a16="http://schemas.microsoft.com/office/drawing/2014/main" id="{00000000-0008-0000-0600-0000E8000000}"/>
            </a:ext>
          </a:extLst>
        </xdr:cNvPr>
        <xdr:cNvSpPr txBox="1"/>
      </xdr:nvSpPr>
      <xdr:spPr>
        <a:xfrm>
          <a:off x="4686300" y="163094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170281</xdr:rowOff>
    </xdr:from>
    <xdr:to>
      <xdr:col>24</xdr:col>
      <xdr:colOff>114300</xdr:colOff>
      <xdr:row>96</xdr:row>
      <xdr:rowOff>100431</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4584700" y="16458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24637</xdr:rowOff>
    </xdr:from>
    <xdr:to>
      <xdr:col>19</xdr:col>
      <xdr:colOff>177800</xdr:colOff>
      <xdr:row>97</xdr:row>
      <xdr:rowOff>31420</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a:off x="2908300" y="16655287"/>
          <a:ext cx="889000" cy="6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31674</xdr:rowOff>
    </xdr:from>
    <xdr:to>
      <xdr:col>20</xdr:col>
      <xdr:colOff>38100</xdr:colOff>
      <xdr:row>96</xdr:row>
      <xdr:rowOff>133274</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3746500" y="16490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149801</xdr:rowOff>
    </xdr:from>
    <xdr:ext cx="534377"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3517411" y="16266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24637</xdr:rowOff>
    </xdr:from>
    <xdr:to>
      <xdr:col>15</xdr:col>
      <xdr:colOff>50800</xdr:colOff>
      <xdr:row>97</xdr:row>
      <xdr:rowOff>47879</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019300" y="16655287"/>
          <a:ext cx="889000" cy="232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44780</xdr:rowOff>
    </xdr:from>
    <xdr:to>
      <xdr:col>15</xdr:col>
      <xdr:colOff>101600</xdr:colOff>
      <xdr:row>96</xdr:row>
      <xdr:rowOff>146380</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2857500" y="1650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94</xdr:row>
      <xdr:rowOff>162907</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641111" y="16279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47879</xdr:rowOff>
    </xdr:from>
    <xdr:to>
      <xdr:col>10</xdr:col>
      <xdr:colOff>114300</xdr:colOff>
      <xdr:row>97</xdr:row>
      <xdr:rowOff>61824</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V="1">
          <a:off x="1130300" y="16678529"/>
          <a:ext cx="889000" cy="13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68174</xdr:rowOff>
    </xdr:from>
    <xdr:to>
      <xdr:col>10</xdr:col>
      <xdr:colOff>165100</xdr:colOff>
      <xdr:row>96</xdr:row>
      <xdr:rowOff>169774</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968500" y="16527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14851</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1752111" y="16302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51791</xdr:rowOff>
    </xdr:from>
    <xdr:to>
      <xdr:col>6</xdr:col>
      <xdr:colOff>38100</xdr:colOff>
      <xdr:row>96</xdr:row>
      <xdr:rowOff>153391</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079500" y="165109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169918</xdr:rowOff>
    </xdr:from>
    <xdr:ext cx="534377"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863111" y="16286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100788</xdr:rowOff>
    </xdr:from>
    <xdr:to>
      <xdr:col>24</xdr:col>
      <xdr:colOff>114300</xdr:colOff>
      <xdr:row>97</xdr:row>
      <xdr:rowOff>30938</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4584700" y="165599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79215</xdr:rowOff>
    </xdr:from>
    <xdr:ext cx="534377" cy="259045"/>
    <xdr:sp macro="" textlink="">
      <xdr:nvSpPr>
        <xdr:cNvPr id="251" name="扶助費該当値テキスト">
          <a:extLst>
            <a:ext uri="{FF2B5EF4-FFF2-40B4-BE49-F238E27FC236}">
              <a16:creationId xmlns:a16="http://schemas.microsoft.com/office/drawing/2014/main" id="{00000000-0008-0000-0600-0000FB000000}"/>
            </a:ext>
          </a:extLst>
        </xdr:cNvPr>
        <xdr:cNvSpPr txBox="1"/>
      </xdr:nvSpPr>
      <xdr:spPr>
        <a:xfrm>
          <a:off x="4686300" y="165384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10,344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152070</xdr:rowOff>
    </xdr:from>
    <xdr:to>
      <xdr:col>20</xdr:col>
      <xdr:colOff>38100</xdr:colOff>
      <xdr:row>97</xdr:row>
      <xdr:rowOff>82220</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3746500" y="16611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97</xdr:row>
      <xdr:rowOff>73347</xdr:rowOff>
    </xdr:from>
    <xdr:ext cx="469744"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3549728" y="16703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145287</xdr:rowOff>
    </xdr:from>
    <xdr:to>
      <xdr:col>15</xdr:col>
      <xdr:colOff>101600</xdr:colOff>
      <xdr:row>97</xdr:row>
      <xdr:rowOff>75437</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2857500" y="166044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66564</xdr:rowOff>
    </xdr:from>
    <xdr:ext cx="469744"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2673428" y="166972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168529</xdr:rowOff>
    </xdr:from>
    <xdr:to>
      <xdr:col>10</xdr:col>
      <xdr:colOff>165100</xdr:colOff>
      <xdr:row>97</xdr:row>
      <xdr:rowOff>98679</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968500" y="166277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89806</xdr:rowOff>
    </xdr:from>
    <xdr:ext cx="469744"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1784428" y="167204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11024</xdr:rowOff>
    </xdr:from>
    <xdr:to>
      <xdr:col>6</xdr:col>
      <xdr:colOff>38100</xdr:colOff>
      <xdr:row>97</xdr:row>
      <xdr:rowOff>112624</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079500" y="166416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103751</xdr:rowOff>
    </xdr:from>
    <xdr:ext cx="469744"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895428" y="167344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85541</xdr:rowOff>
    </xdr:from>
    <xdr:to>
      <xdr:col>54</xdr:col>
      <xdr:colOff>189865</xdr:colOff>
      <xdr:row>36</xdr:row>
      <xdr:rowOff>39363</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229041"/>
          <a:ext cx="1270" cy="9825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43190</xdr:rowOff>
    </xdr:from>
    <xdr:ext cx="599010" cy="259045"/>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62153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39363</xdr:rowOff>
    </xdr:from>
    <xdr:to>
      <xdr:col>55</xdr:col>
      <xdr:colOff>88900</xdr:colOff>
      <xdr:row>36</xdr:row>
      <xdr:rowOff>39363</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62115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32218</xdr:rowOff>
    </xdr:from>
    <xdr:ext cx="599010" cy="2590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50042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178,843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85541</xdr:rowOff>
    </xdr:from>
    <xdr:to>
      <xdr:col>55</xdr:col>
      <xdr:colOff>88900</xdr:colOff>
      <xdr:row>30</xdr:row>
      <xdr:rowOff>85541</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2290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32</xdr:row>
      <xdr:rowOff>144158</xdr:rowOff>
    </xdr:from>
    <xdr:to>
      <xdr:col>55</xdr:col>
      <xdr:colOff>0</xdr:colOff>
      <xdr:row>35</xdr:row>
      <xdr:rowOff>72701</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9639300" y="5630558"/>
          <a:ext cx="838200" cy="4428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31748</xdr:rowOff>
    </xdr:from>
    <xdr:ext cx="599010" cy="25904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34669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8871</xdr:rowOff>
    </xdr:from>
    <xdr:to>
      <xdr:col>55</xdr:col>
      <xdr:colOff>50800</xdr:colOff>
      <xdr:row>32</xdr:row>
      <xdr:rowOff>110471</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4952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35</xdr:row>
      <xdr:rowOff>72701</xdr:rowOff>
    </xdr:from>
    <xdr:to>
      <xdr:col>50</xdr:col>
      <xdr:colOff>114300</xdr:colOff>
      <xdr:row>39</xdr:row>
      <xdr:rowOff>12865</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8750300" y="6073451"/>
          <a:ext cx="889000" cy="625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33</xdr:row>
      <xdr:rowOff>160433</xdr:rowOff>
    </xdr:from>
    <xdr:to>
      <xdr:col>50</xdr:col>
      <xdr:colOff>165100</xdr:colOff>
      <xdr:row>34</xdr:row>
      <xdr:rowOff>90583</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5818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32</xdr:row>
      <xdr:rowOff>107110</xdr:rowOff>
    </xdr:from>
    <xdr:ext cx="599010"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27095" y="55935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6521</xdr:rowOff>
    </xdr:from>
    <xdr:to>
      <xdr:col>45</xdr:col>
      <xdr:colOff>177800</xdr:colOff>
      <xdr:row>39</xdr:row>
      <xdr:rowOff>12865</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a:off x="7861300" y="6693071"/>
          <a:ext cx="889000" cy="63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105835</xdr:rowOff>
    </xdr:from>
    <xdr:to>
      <xdr:col>46</xdr:col>
      <xdr:colOff>38100</xdr:colOff>
      <xdr:row>39</xdr:row>
      <xdr:rowOff>35985</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6620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52512</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50795" y="6396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124784</xdr:rowOff>
    </xdr:from>
    <xdr:to>
      <xdr:col>41</xdr:col>
      <xdr:colOff>50800</xdr:colOff>
      <xdr:row>39</xdr:row>
      <xdr:rowOff>6521</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a:off x="6972300" y="6639884"/>
          <a:ext cx="889000" cy="531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123552</xdr:rowOff>
    </xdr:from>
    <xdr:to>
      <xdr:col>41</xdr:col>
      <xdr:colOff>101600</xdr:colOff>
      <xdr:row>39</xdr:row>
      <xdr:rowOff>53702</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66386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37</xdr:row>
      <xdr:rowOff>70229</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61795" y="64138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130372</xdr:rowOff>
    </xdr:from>
    <xdr:to>
      <xdr:col>36</xdr:col>
      <xdr:colOff>165100</xdr:colOff>
      <xdr:row>38</xdr:row>
      <xdr:rowOff>60522</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474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77049</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672795" y="62492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93358</xdr:rowOff>
    </xdr:from>
    <xdr:to>
      <xdr:col>55</xdr:col>
      <xdr:colOff>50800</xdr:colOff>
      <xdr:row>33</xdr:row>
      <xdr:rowOff>23508</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55797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71785</xdr:rowOff>
    </xdr:from>
    <xdr:ext cx="599010" cy="259045"/>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55581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157,766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35</xdr:row>
      <xdr:rowOff>21901</xdr:rowOff>
    </xdr:from>
    <xdr:to>
      <xdr:col>50</xdr:col>
      <xdr:colOff>165100</xdr:colOff>
      <xdr:row>35</xdr:row>
      <xdr:rowOff>123501</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60226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114628</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27095" y="61153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133515</xdr:rowOff>
    </xdr:from>
    <xdr:to>
      <xdr:col>46</xdr:col>
      <xdr:colOff>38100</xdr:colOff>
      <xdr:row>39</xdr:row>
      <xdr:rowOff>63665</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66486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54792</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50795" y="67413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127171</xdr:rowOff>
    </xdr:from>
    <xdr:to>
      <xdr:col>41</xdr:col>
      <xdr:colOff>101600</xdr:colOff>
      <xdr:row>39</xdr:row>
      <xdr:rowOff>57321</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66422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48448</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61795" y="67349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73984</xdr:rowOff>
    </xdr:from>
    <xdr:to>
      <xdr:col>36</xdr:col>
      <xdr:colOff>165100</xdr:colOff>
      <xdr:row>39</xdr:row>
      <xdr:rowOff>4134</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65890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166711</xdr:rowOff>
    </xdr:from>
    <xdr:ext cx="599010"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672795" y="66818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160762</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73194</xdr:rowOff>
    </xdr:from>
    <xdr:to>
      <xdr:col>54</xdr:col>
      <xdr:colOff>189865</xdr:colOff>
      <xdr:row>58</xdr:row>
      <xdr:rowOff>151440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645694"/>
          <a:ext cx="1270" cy="14498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155267</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993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151440</xdr:rowOff>
    </xdr:from>
    <xdr:to>
      <xdr:col>55</xdr:col>
      <xdr:colOff>88900</xdr:colOff>
      <xdr:row>58</xdr:row>
      <xdr:rowOff>151440</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95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19871</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4209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73194</xdr:rowOff>
    </xdr:from>
    <xdr:to>
      <xdr:col>55</xdr:col>
      <xdr:colOff>88900</xdr:colOff>
      <xdr:row>50</xdr:row>
      <xdr:rowOff>73194</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6456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132466</xdr:rowOff>
    </xdr:from>
    <xdr:to>
      <xdr:col>55</xdr:col>
      <xdr:colOff>0</xdr:colOff>
      <xdr:row>57</xdr:row>
      <xdr:rowOff>150787</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flipV="1">
          <a:off x="9639300" y="9905116"/>
          <a:ext cx="838200" cy="183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37645</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4673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14768</xdr:rowOff>
    </xdr:from>
    <xdr:to>
      <xdr:col>55</xdr:col>
      <xdr:colOff>50800</xdr:colOff>
      <xdr:row>56</xdr:row>
      <xdr:rowOff>116368</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615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136843</xdr:rowOff>
    </xdr:from>
    <xdr:to>
      <xdr:col>50</xdr:col>
      <xdr:colOff>114300</xdr:colOff>
      <xdr:row>57</xdr:row>
      <xdr:rowOff>150787</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a:off x="8750300" y="9909493"/>
          <a:ext cx="889000" cy="13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155373</xdr:rowOff>
    </xdr:from>
    <xdr:to>
      <xdr:col>50</xdr:col>
      <xdr:colOff>165100</xdr:colOff>
      <xdr:row>56</xdr:row>
      <xdr:rowOff>85523</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585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102050</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3603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136843</xdr:rowOff>
    </xdr:from>
    <xdr:to>
      <xdr:col>45</xdr:col>
      <xdr:colOff>177800</xdr:colOff>
      <xdr:row>59</xdr:row>
      <xdr:rowOff>33434</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flipV="1">
          <a:off x="7861300" y="9909493"/>
          <a:ext cx="889000" cy="239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44110</xdr:rowOff>
    </xdr:from>
    <xdr:to>
      <xdr:col>46</xdr:col>
      <xdr:colOff>38100</xdr:colOff>
      <xdr:row>56</xdr:row>
      <xdr:rowOff>145710</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6453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162237</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4205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168095</xdr:rowOff>
    </xdr:from>
    <xdr:to>
      <xdr:col>41</xdr:col>
      <xdr:colOff>50800</xdr:colOff>
      <xdr:row>59</xdr:row>
      <xdr:rowOff>33434</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a:off x="6972300" y="10112195"/>
          <a:ext cx="889000" cy="367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23079</xdr:rowOff>
    </xdr:from>
    <xdr:to>
      <xdr:col>41</xdr:col>
      <xdr:colOff>101600</xdr:colOff>
      <xdr:row>57</xdr:row>
      <xdr:rowOff>124679</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79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141206</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570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98110</xdr:rowOff>
    </xdr:from>
    <xdr:to>
      <xdr:col>36</xdr:col>
      <xdr:colOff>165100</xdr:colOff>
      <xdr:row>58</xdr:row>
      <xdr:rowOff>28260</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870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44787</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645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81666</xdr:rowOff>
    </xdr:from>
    <xdr:to>
      <xdr:col>55</xdr:col>
      <xdr:colOff>50800</xdr:colOff>
      <xdr:row>58</xdr:row>
      <xdr:rowOff>11816</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98543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60093</xdr:rowOff>
    </xdr:from>
    <xdr:ext cx="534377"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98327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78,943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99987</xdr:rowOff>
    </xdr:from>
    <xdr:to>
      <xdr:col>50</xdr:col>
      <xdr:colOff>165100</xdr:colOff>
      <xdr:row>58</xdr:row>
      <xdr:rowOff>30137</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98726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58</xdr:row>
      <xdr:rowOff>21264</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59411" y="99653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86043</xdr:rowOff>
    </xdr:from>
    <xdr:to>
      <xdr:col>46</xdr:col>
      <xdr:colOff>38100</xdr:colOff>
      <xdr:row>58</xdr:row>
      <xdr:rowOff>16193</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98586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7320</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83111" y="99514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154084</xdr:rowOff>
    </xdr:from>
    <xdr:to>
      <xdr:col>41</xdr:col>
      <xdr:colOff>101600</xdr:colOff>
      <xdr:row>59</xdr:row>
      <xdr:rowOff>84234</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100981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59</xdr:row>
      <xdr:rowOff>75361</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94111" y="101909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117295</xdr:rowOff>
    </xdr:from>
    <xdr:to>
      <xdr:col>36</xdr:col>
      <xdr:colOff>165100</xdr:colOff>
      <xdr:row>59</xdr:row>
      <xdr:rowOff>47445</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10061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59</xdr:row>
      <xdr:rowOff>38572</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10154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38299</xdr:rowOff>
    </xdr:from>
    <xdr:ext cx="53129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72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6" name="テキスト ボックス 395">
          <a:extLst>
            <a:ext uri="{FF2B5EF4-FFF2-40B4-BE49-F238E27FC236}">
              <a16:creationId xmlns:a16="http://schemas.microsoft.com/office/drawing/2014/main" id="{00000000-0008-0000-0600-00008C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7" name="普通建設事業費 （ うち新規整備　）グラフ枠">
          <a:extLst>
            <a:ext uri="{FF2B5EF4-FFF2-40B4-BE49-F238E27FC236}">
              <a16:creationId xmlns:a16="http://schemas.microsoft.com/office/drawing/2014/main" id="{00000000-0008-0000-0600-00008D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15048</xdr:rowOff>
    </xdr:from>
    <xdr:to>
      <xdr:col>54</xdr:col>
      <xdr:colOff>189865</xdr:colOff>
      <xdr:row>79</xdr:row>
      <xdr:rowOff>91433</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flipV="1">
          <a:off x="10475595" y="12187998"/>
          <a:ext cx="1270" cy="14479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95260</xdr:rowOff>
    </xdr:from>
    <xdr:ext cx="534377" cy="259045"/>
    <xdr:sp macro="" textlink="">
      <xdr:nvSpPr>
        <xdr:cNvPr id="399" name="普通建設事業費 （ うち新規整備　）最小値テキスト">
          <a:extLst>
            <a:ext uri="{FF2B5EF4-FFF2-40B4-BE49-F238E27FC236}">
              <a16:creationId xmlns:a16="http://schemas.microsoft.com/office/drawing/2014/main" id="{00000000-0008-0000-0600-00008F010000}"/>
            </a:ext>
          </a:extLst>
        </xdr:cNvPr>
        <xdr:cNvSpPr txBox="1"/>
      </xdr:nvSpPr>
      <xdr:spPr>
        <a:xfrm>
          <a:off x="10528300" y="13639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91433</xdr:rowOff>
    </xdr:from>
    <xdr:to>
      <xdr:col>55</xdr:col>
      <xdr:colOff>88900</xdr:colOff>
      <xdr:row>79</xdr:row>
      <xdr:rowOff>91433</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36359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133175</xdr:rowOff>
    </xdr:from>
    <xdr:ext cx="534377" cy="259045"/>
    <xdr:sp macro="" textlink="">
      <xdr:nvSpPr>
        <xdr:cNvPr id="401" name="普通建設事業費 （ うち新規整備　）最大値テキスト">
          <a:extLst>
            <a:ext uri="{FF2B5EF4-FFF2-40B4-BE49-F238E27FC236}">
              <a16:creationId xmlns:a16="http://schemas.microsoft.com/office/drawing/2014/main" id="{00000000-0008-0000-0600-000091010000}"/>
            </a:ext>
          </a:extLst>
        </xdr:cNvPr>
        <xdr:cNvSpPr txBox="1"/>
      </xdr:nvSpPr>
      <xdr:spPr>
        <a:xfrm>
          <a:off x="10528300" y="119632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15048</xdr:rowOff>
    </xdr:from>
    <xdr:to>
      <xdr:col>55</xdr:col>
      <xdr:colOff>88900</xdr:colOff>
      <xdr:row>71</xdr:row>
      <xdr:rowOff>15048</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a:off x="10388600" y="121879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98454</xdr:rowOff>
    </xdr:from>
    <xdr:to>
      <xdr:col>55</xdr:col>
      <xdr:colOff>0</xdr:colOff>
      <xdr:row>77</xdr:row>
      <xdr:rowOff>169418</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9639300" y="13300104"/>
          <a:ext cx="838200" cy="70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6490</xdr:rowOff>
    </xdr:from>
    <xdr:ext cx="534377" cy="259045"/>
    <xdr:sp macro="" textlink="">
      <xdr:nvSpPr>
        <xdr:cNvPr id="404" name="普通建設事業費 （ うち新規整備　）平均値テキスト">
          <a:extLst>
            <a:ext uri="{FF2B5EF4-FFF2-40B4-BE49-F238E27FC236}">
              <a16:creationId xmlns:a16="http://schemas.microsoft.com/office/drawing/2014/main" id="{00000000-0008-0000-0600-000094010000}"/>
            </a:ext>
          </a:extLst>
        </xdr:cNvPr>
        <xdr:cNvSpPr txBox="1"/>
      </xdr:nvSpPr>
      <xdr:spPr>
        <a:xfrm>
          <a:off x="10528300" y="1269379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155063</xdr:rowOff>
    </xdr:from>
    <xdr:to>
      <xdr:col>55</xdr:col>
      <xdr:colOff>50800</xdr:colOff>
      <xdr:row>75</xdr:row>
      <xdr:rowOff>85213</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10426700" y="128423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169418</xdr:rowOff>
    </xdr:from>
    <xdr:to>
      <xdr:col>50</xdr:col>
      <xdr:colOff>114300</xdr:colOff>
      <xdr:row>78</xdr:row>
      <xdr:rowOff>53680</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8750300" y="13371068"/>
          <a:ext cx="889000" cy="557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114503</xdr:rowOff>
    </xdr:from>
    <xdr:to>
      <xdr:col>50</xdr:col>
      <xdr:colOff>165100</xdr:colOff>
      <xdr:row>75</xdr:row>
      <xdr:rowOff>44653</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9588500" y="12801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61180</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9359411" y="125770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53680</xdr:rowOff>
    </xdr:from>
    <xdr:to>
      <xdr:col>45</xdr:col>
      <xdr:colOff>177800</xdr:colOff>
      <xdr:row>78</xdr:row>
      <xdr:rowOff>153122</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flipV="1">
          <a:off x="7861300" y="13426780"/>
          <a:ext cx="889000" cy="994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74</xdr:row>
      <xdr:rowOff>130048</xdr:rowOff>
    </xdr:from>
    <xdr:to>
      <xdr:col>46</xdr:col>
      <xdr:colOff>38100</xdr:colOff>
      <xdr:row>75</xdr:row>
      <xdr:rowOff>60198</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8699500" y="12817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76725</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8483111" y="12592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96920</xdr:rowOff>
    </xdr:from>
    <xdr:to>
      <xdr:col>41</xdr:col>
      <xdr:colOff>50800</xdr:colOff>
      <xdr:row>78</xdr:row>
      <xdr:rowOff>153122</xdr:rowOff>
    </xdr:to>
    <xdr:cxnSp macro="">
      <xdr:nvCxnSpPr>
        <xdr:cNvPr id="412" name="直線コネクタ 411">
          <a:extLst>
            <a:ext uri="{FF2B5EF4-FFF2-40B4-BE49-F238E27FC236}">
              <a16:creationId xmlns:a16="http://schemas.microsoft.com/office/drawing/2014/main" id="{00000000-0008-0000-0600-00009C010000}"/>
            </a:ext>
          </a:extLst>
        </xdr:cNvPr>
        <xdr:cNvCxnSpPr/>
      </xdr:nvCxnSpPr>
      <xdr:spPr>
        <a:xfrm>
          <a:off x="6972300" y="13470020"/>
          <a:ext cx="889000" cy="562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74</xdr:row>
      <xdr:rowOff>153202</xdr:rowOff>
    </xdr:from>
    <xdr:to>
      <xdr:col>41</xdr:col>
      <xdr:colOff>101600</xdr:colOff>
      <xdr:row>75</xdr:row>
      <xdr:rowOff>83352</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7810500" y="128405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99879</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594111" y="126157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116495</xdr:rowOff>
    </xdr:from>
    <xdr:to>
      <xdr:col>36</xdr:col>
      <xdr:colOff>165100</xdr:colOff>
      <xdr:row>76</xdr:row>
      <xdr:rowOff>46645</xdr:rowOff>
    </xdr:to>
    <xdr:sp macro="" textlink="">
      <xdr:nvSpPr>
        <xdr:cNvPr id="415" name="フローチャート: 判断 414">
          <a:extLst>
            <a:ext uri="{FF2B5EF4-FFF2-40B4-BE49-F238E27FC236}">
              <a16:creationId xmlns:a16="http://schemas.microsoft.com/office/drawing/2014/main" id="{00000000-0008-0000-0600-00009F010000}"/>
            </a:ext>
          </a:extLst>
        </xdr:cNvPr>
        <xdr:cNvSpPr/>
      </xdr:nvSpPr>
      <xdr:spPr>
        <a:xfrm>
          <a:off x="6921500" y="12975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63172</xdr:rowOff>
    </xdr:from>
    <xdr:ext cx="534377"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05111" y="127504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47654</xdr:rowOff>
    </xdr:from>
    <xdr:to>
      <xdr:col>55</xdr:col>
      <xdr:colOff>50800</xdr:colOff>
      <xdr:row>77</xdr:row>
      <xdr:rowOff>149254</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10426700" y="13249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26081</xdr:rowOff>
    </xdr:from>
    <xdr:ext cx="534377" cy="259045"/>
    <xdr:sp macro="" textlink="">
      <xdr:nvSpPr>
        <xdr:cNvPr id="423" name="普通建設事業費 （ うち新規整備　）該当値テキスト">
          <a:extLst>
            <a:ext uri="{FF2B5EF4-FFF2-40B4-BE49-F238E27FC236}">
              <a16:creationId xmlns:a16="http://schemas.microsoft.com/office/drawing/2014/main" id="{00000000-0008-0000-0600-0000A7010000}"/>
            </a:ext>
          </a:extLst>
        </xdr:cNvPr>
        <xdr:cNvSpPr txBox="1"/>
      </xdr:nvSpPr>
      <xdr:spPr>
        <a:xfrm>
          <a:off x="10528300" y="13227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118618</xdr:rowOff>
    </xdr:from>
    <xdr:to>
      <xdr:col>50</xdr:col>
      <xdr:colOff>165100</xdr:colOff>
      <xdr:row>78</xdr:row>
      <xdr:rowOff>48768</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9588500" y="133202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39895</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9359411" y="134129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2880</xdr:rowOff>
    </xdr:from>
    <xdr:to>
      <xdr:col>46</xdr:col>
      <xdr:colOff>38100</xdr:colOff>
      <xdr:row>78</xdr:row>
      <xdr:rowOff>104480</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8699500" y="13375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95607</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8483111" y="13468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102322</xdr:rowOff>
    </xdr:from>
    <xdr:to>
      <xdr:col>41</xdr:col>
      <xdr:colOff>101600</xdr:colOff>
      <xdr:row>79</xdr:row>
      <xdr:rowOff>32472</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7810500" y="134754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79</xdr:row>
      <xdr:rowOff>23599</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7594111" y="13568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46120</xdr:rowOff>
    </xdr:from>
    <xdr:to>
      <xdr:col>36</xdr:col>
      <xdr:colOff>165100</xdr:colOff>
      <xdr:row>78</xdr:row>
      <xdr:rowOff>147720</xdr:rowOff>
    </xdr:to>
    <xdr:sp macro="" textlink="">
      <xdr:nvSpPr>
        <xdr:cNvPr id="430" name="楕円 429">
          <a:extLst>
            <a:ext uri="{FF2B5EF4-FFF2-40B4-BE49-F238E27FC236}">
              <a16:creationId xmlns:a16="http://schemas.microsoft.com/office/drawing/2014/main" id="{00000000-0008-0000-0600-0000AE010000}"/>
            </a:ext>
          </a:extLst>
        </xdr:cNvPr>
        <xdr:cNvSpPr/>
      </xdr:nvSpPr>
      <xdr:spPr>
        <a:xfrm>
          <a:off x="6921500" y="13419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138847</xdr:rowOff>
    </xdr:from>
    <xdr:ext cx="534377" cy="259045"/>
    <xdr:sp macro="" textlink="">
      <xdr:nvSpPr>
        <xdr:cNvPr id="431" name="テキスト ボックス 430">
          <a:extLst>
            <a:ext uri="{FF2B5EF4-FFF2-40B4-BE49-F238E27FC236}">
              <a16:creationId xmlns:a16="http://schemas.microsoft.com/office/drawing/2014/main" id="{00000000-0008-0000-0600-0000AF010000}"/>
            </a:ext>
          </a:extLst>
        </xdr:cNvPr>
        <xdr:cNvSpPr txBox="1"/>
      </xdr:nvSpPr>
      <xdr:spPr>
        <a:xfrm>
          <a:off x="6705111" y="13511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6" name="正方形/長方形 435">
          <a:extLst>
            <a:ext uri="{FF2B5EF4-FFF2-40B4-BE49-F238E27FC236}">
              <a16:creationId xmlns:a16="http://schemas.microsoft.com/office/drawing/2014/main" id="{00000000-0008-0000-0600-0000B4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7" name="正方形/長方形 436">
          <a:extLst>
            <a:ext uri="{FF2B5EF4-FFF2-40B4-BE49-F238E27FC236}">
              <a16:creationId xmlns:a16="http://schemas.microsoft.com/office/drawing/2014/main" id="{00000000-0008-0000-0600-0000B5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4" name="テキスト ボックス 453">
          <a:extLst>
            <a:ext uri="{FF2B5EF4-FFF2-40B4-BE49-F238E27FC236}">
              <a16:creationId xmlns:a16="http://schemas.microsoft.com/office/drawing/2014/main" id="{00000000-0008-0000-0600-0000C6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5" name="普通建設事業費 （ うち更新整備　）グラフ枠">
          <a:extLst>
            <a:ext uri="{FF2B5EF4-FFF2-40B4-BE49-F238E27FC236}">
              <a16:creationId xmlns:a16="http://schemas.microsoft.com/office/drawing/2014/main" id="{00000000-0008-0000-0600-0000C7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152992</xdr:rowOff>
    </xdr:from>
    <xdr:to>
      <xdr:col>54</xdr:col>
      <xdr:colOff>189865</xdr:colOff>
      <xdr:row>98</xdr:row>
      <xdr:rowOff>129577</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flipV="1">
          <a:off x="10475595" y="15583492"/>
          <a:ext cx="1270" cy="13481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133404</xdr:rowOff>
    </xdr:from>
    <xdr:ext cx="534377" cy="259045"/>
    <xdr:sp macro="" textlink="">
      <xdr:nvSpPr>
        <xdr:cNvPr id="457" name="普通建設事業費 （ うち更新整備　）最小値テキスト">
          <a:extLst>
            <a:ext uri="{FF2B5EF4-FFF2-40B4-BE49-F238E27FC236}">
              <a16:creationId xmlns:a16="http://schemas.microsoft.com/office/drawing/2014/main" id="{00000000-0008-0000-0600-0000C9010000}"/>
            </a:ext>
          </a:extLst>
        </xdr:cNvPr>
        <xdr:cNvSpPr txBox="1"/>
      </xdr:nvSpPr>
      <xdr:spPr>
        <a:xfrm>
          <a:off x="10528300" y="16935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129577</xdr:rowOff>
    </xdr:from>
    <xdr:to>
      <xdr:col>55</xdr:col>
      <xdr:colOff>88900</xdr:colOff>
      <xdr:row>98</xdr:row>
      <xdr:rowOff>129577</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69316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99669</xdr:rowOff>
    </xdr:from>
    <xdr:ext cx="534377" cy="259045"/>
    <xdr:sp macro="" textlink="">
      <xdr:nvSpPr>
        <xdr:cNvPr id="459" name="普通建設事業費 （ うち更新整備　）最大値テキスト">
          <a:extLst>
            <a:ext uri="{FF2B5EF4-FFF2-40B4-BE49-F238E27FC236}">
              <a16:creationId xmlns:a16="http://schemas.microsoft.com/office/drawing/2014/main" id="{00000000-0008-0000-0600-0000CB010000}"/>
            </a:ext>
          </a:extLst>
        </xdr:cNvPr>
        <xdr:cNvSpPr txBox="1"/>
      </xdr:nvSpPr>
      <xdr:spPr>
        <a:xfrm>
          <a:off x="10528300" y="153587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152992</xdr:rowOff>
    </xdr:from>
    <xdr:to>
      <xdr:col>55</xdr:col>
      <xdr:colOff>88900</xdr:colOff>
      <xdr:row>90</xdr:row>
      <xdr:rowOff>152992</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a:off x="10388600" y="155834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92</xdr:row>
      <xdr:rowOff>108708</xdr:rowOff>
    </xdr:from>
    <xdr:to>
      <xdr:col>55</xdr:col>
      <xdr:colOff>0</xdr:colOff>
      <xdr:row>93</xdr:row>
      <xdr:rowOff>22918</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flipV="1">
          <a:off x="9639300" y="15882108"/>
          <a:ext cx="838200" cy="85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75133</xdr:rowOff>
    </xdr:from>
    <xdr:ext cx="534377" cy="259045"/>
    <xdr:sp macro="" textlink="">
      <xdr:nvSpPr>
        <xdr:cNvPr id="462" name="普通建設事業費 （ うち更新整備　）平均値テキスト">
          <a:extLst>
            <a:ext uri="{FF2B5EF4-FFF2-40B4-BE49-F238E27FC236}">
              <a16:creationId xmlns:a16="http://schemas.microsoft.com/office/drawing/2014/main" id="{00000000-0008-0000-0600-0000CE010000}"/>
            </a:ext>
          </a:extLst>
        </xdr:cNvPr>
        <xdr:cNvSpPr txBox="1"/>
      </xdr:nvSpPr>
      <xdr:spPr>
        <a:xfrm>
          <a:off x="10528300" y="161914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34,761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96706</xdr:rowOff>
    </xdr:from>
    <xdr:to>
      <xdr:col>55</xdr:col>
      <xdr:colOff>50800</xdr:colOff>
      <xdr:row>95</xdr:row>
      <xdr:rowOff>26856</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10426700" y="162130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92</xdr:row>
      <xdr:rowOff>51101</xdr:rowOff>
    </xdr:from>
    <xdr:to>
      <xdr:col>50</xdr:col>
      <xdr:colOff>114300</xdr:colOff>
      <xdr:row>93</xdr:row>
      <xdr:rowOff>22918</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a:off x="8750300" y="15824501"/>
          <a:ext cx="889000" cy="1432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136416</xdr:rowOff>
    </xdr:from>
    <xdr:to>
      <xdr:col>50</xdr:col>
      <xdr:colOff>165100</xdr:colOff>
      <xdr:row>95</xdr:row>
      <xdr:rowOff>66566</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9588500" y="16252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57693</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9359411" y="163454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92</xdr:row>
      <xdr:rowOff>51101</xdr:rowOff>
    </xdr:from>
    <xdr:to>
      <xdr:col>45</xdr:col>
      <xdr:colOff>177800</xdr:colOff>
      <xdr:row>94</xdr:row>
      <xdr:rowOff>1267</xdr:rowOff>
    </xdr:to>
    <xdr:cxnSp macro="">
      <xdr:nvCxnSpPr>
        <xdr:cNvPr id="467" name="直線コネクタ 466">
          <a:extLst>
            <a:ext uri="{FF2B5EF4-FFF2-40B4-BE49-F238E27FC236}">
              <a16:creationId xmlns:a16="http://schemas.microsoft.com/office/drawing/2014/main" id="{00000000-0008-0000-0600-0000D3010000}"/>
            </a:ext>
          </a:extLst>
        </xdr:cNvPr>
        <xdr:cNvCxnSpPr/>
      </xdr:nvCxnSpPr>
      <xdr:spPr>
        <a:xfrm flipV="1">
          <a:off x="7861300" y="15824501"/>
          <a:ext cx="889000" cy="293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18425</xdr:rowOff>
    </xdr:from>
    <xdr:to>
      <xdr:col>46</xdr:col>
      <xdr:colOff>38100</xdr:colOff>
      <xdr:row>95</xdr:row>
      <xdr:rowOff>120025</xdr:rowOff>
    </xdr:to>
    <xdr:sp macro="" textlink="">
      <xdr:nvSpPr>
        <xdr:cNvPr id="468" name="フローチャート: 判断 467">
          <a:extLst>
            <a:ext uri="{FF2B5EF4-FFF2-40B4-BE49-F238E27FC236}">
              <a16:creationId xmlns:a16="http://schemas.microsoft.com/office/drawing/2014/main" id="{00000000-0008-0000-0600-0000D4010000}"/>
            </a:ext>
          </a:extLst>
        </xdr:cNvPr>
        <xdr:cNvSpPr/>
      </xdr:nvSpPr>
      <xdr:spPr>
        <a:xfrm>
          <a:off x="8699500" y="163061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111152</xdr:rowOff>
    </xdr:from>
    <xdr:ext cx="534377"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8483111" y="16398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93</xdr:row>
      <xdr:rowOff>170985</xdr:rowOff>
    </xdr:from>
    <xdr:to>
      <xdr:col>41</xdr:col>
      <xdr:colOff>50800</xdr:colOff>
      <xdr:row>94</xdr:row>
      <xdr:rowOff>1267</xdr:rowOff>
    </xdr:to>
    <xdr:cxnSp macro="">
      <xdr:nvCxnSpPr>
        <xdr:cNvPr id="470" name="直線コネクタ 469">
          <a:extLst>
            <a:ext uri="{FF2B5EF4-FFF2-40B4-BE49-F238E27FC236}">
              <a16:creationId xmlns:a16="http://schemas.microsoft.com/office/drawing/2014/main" id="{00000000-0008-0000-0600-0000D6010000}"/>
            </a:ext>
          </a:extLst>
        </xdr:cNvPr>
        <xdr:cNvCxnSpPr/>
      </xdr:nvCxnSpPr>
      <xdr:spPr>
        <a:xfrm>
          <a:off x="6972300" y="16115835"/>
          <a:ext cx="889000" cy="1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26198</xdr:rowOff>
    </xdr:from>
    <xdr:to>
      <xdr:col>41</xdr:col>
      <xdr:colOff>101600</xdr:colOff>
      <xdr:row>96</xdr:row>
      <xdr:rowOff>127798</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7810500" y="16485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118925</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594111" y="165781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37074</xdr:rowOff>
    </xdr:from>
    <xdr:to>
      <xdr:col>36</xdr:col>
      <xdr:colOff>165100</xdr:colOff>
      <xdr:row>96</xdr:row>
      <xdr:rowOff>138674</xdr:rowOff>
    </xdr:to>
    <xdr:sp macro="" textlink="">
      <xdr:nvSpPr>
        <xdr:cNvPr id="473" name="フローチャート: 判断 472">
          <a:extLst>
            <a:ext uri="{FF2B5EF4-FFF2-40B4-BE49-F238E27FC236}">
              <a16:creationId xmlns:a16="http://schemas.microsoft.com/office/drawing/2014/main" id="{00000000-0008-0000-0600-0000D9010000}"/>
            </a:ext>
          </a:extLst>
        </xdr:cNvPr>
        <xdr:cNvSpPr/>
      </xdr:nvSpPr>
      <xdr:spPr>
        <a:xfrm>
          <a:off x="6921500" y="164962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129801</xdr:rowOff>
    </xdr:from>
    <xdr:ext cx="534377"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6705111" y="16589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57908</xdr:rowOff>
    </xdr:from>
    <xdr:to>
      <xdr:col>55</xdr:col>
      <xdr:colOff>50800</xdr:colOff>
      <xdr:row>92</xdr:row>
      <xdr:rowOff>159508</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10426700" y="158313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91</xdr:row>
      <xdr:rowOff>80785</xdr:rowOff>
    </xdr:from>
    <xdr:ext cx="534377" cy="259045"/>
    <xdr:sp macro="" textlink="">
      <xdr:nvSpPr>
        <xdr:cNvPr id="481" name="普通建設事業費 （ うち更新整備　）該当値テキスト">
          <a:extLst>
            <a:ext uri="{FF2B5EF4-FFF2-40B4-BE49-F238E27FC236}">
              <a16:creationId xmlns:a16="http://schemas.microsoft.com/office/drawing/2014/main" id="{00000000-0008-0000-0600-0000E1010000}"/>
            </a:ext>
          </a:extLst>
        </xdr:cNvPr>
        <xdr:cNvSpPr txBox="1"/>
      </xdr:nvSpPr>
      <xdr:spPr>
        <a:xfrm>
          <a:off x="10528300" y="156827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92</xdr:row>
      <xdr:rowOff>143568</xdr:rowOff>
    </xdr:from>
    <xdr:to>
      <xdr:col>50</xdr:col>
      <xdr:colOff>165100</xdr:colOff>
      <xdr:row>93</xdr:row>
      <xdr:rowOff>73718</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9588500" y="159169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91</xdr:row>
      <xdr:rowOff>90245</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9359411" y="156921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43,826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92</xdr:row>
      <xdr:rowOff>301</xdr:rowOff>
    </xdr:from>
    <xdr:to>
      <xdr:col>46</xdr:col>
      <xdr:colOff>38100</xdr:colOff>
      <xdr:row>92</xdr:row>
      <xdr:rowOff>101901</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8699500" y="157737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90</xdr:row>
      <xdr:rowOff>118428</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8483111" y="155489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93</xdr:row>
      <xdr:rowOff>121917</xdr:rowOff>
    </xdr:from>
    <xdr:to>
      <xdr:col>41</xdr:col>
      <xdr:colOff>101600</xdr:colOff>
      <xdr:row>94</xdr:row>
      <xdr:rowOff>52067</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7810500" y="160667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92</xdr:row>
      <xdr:rowOff>68594</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7594111" y="158419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93</xdr:row>
      <xdr:rowOff>120185</xdr:rowOff>
    </xdr:from>
    <xdr:to>
      <xdr:col>36</xdr:col>
      <xdr:colOff>165100</xdr:colOff>
      <xdr:row>94</xdr:row>
      <xdr:rowOff>50335</xdr:rowOff>
    </xdr:to>
    <xdr:sp macro="" textlink="">
      <xdr:nvSpPr>
        <xdr:cNvPr id="488" name="楕円 487">
          <a:extLst>
            <a:ext uri="{FF2B5EF4-FFF2-40B4-BE49-F238E27FC236}">
              <a16:creationId xmlns:a16="http://schemas.microsoft.com/office/drawing/2014/main" id="{00000000-0008-0000-0600-0000E8010000}"/>
            </a:ext>
          </a:extLst>
        </xdr:cNvPr>
        <xdr:cNvSpPr/>
      </xdr:nvSpPr>
      <xdr:spPr>
        <a:xfrm>
          <a:off x="6921500" y="16065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92</xdr:row>
      <xdr:rowOff>66862</xdr:rowOff>
    </xdr:from>
    <xdr:ext cx="534377" cy="259045"/>
    <xdr:sp macro="" textlink="">
      <xdr:nvSpPr>
        <xdr:cNvPr id="489" name="テキスト ボックス 488">
          <a:extLst>
            <a:ext uri="{FF2B5EF4-FFF2-40B4-BE49-F238E27FC236}">
              <a16:creationId xmlns:a16="http://schemas.microsoft.com/office/drawing/2014/main" id="{00000000-0008-0000-0600-0000E9010000}"/>
            </a:ext>
          </a:extLst>
        </xdr:cNvPr>
        <xdr:cNvSpPr txBox="1"/>
      </xdr:nvSpPr>
      <xdr:spPr>
        <a:xfrm>
          <a:off x="6705111" y="15840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4" name="正方形/長方形 493">
          <a:extLst>
            <a:ext uri="{FF2B5EF4-FFF2-40B4-BE49-F238E27FC236}">
              <a16:creationId xmlns:a16="http://schemas.microsoft.com/office/drawing/2014/main" id="{00000000-0008-0000-0600-0000EE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5" name="正方形/長方形 494">
          <a:extLst>
            <a:ext uri="{FF2B5EF4-FFF2-40B4-BE49-F238E27FC236}">
              <a16:creationId xmlns:a16="http://schemas.microsoft.com/office/drawing/2014/main" id="{00000000-0008-0000-0600-0000EF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5" name="テキスト ボックス 504">
          <a:extLst>
            <a:ext uri="{FF2B5EF4-FFF2-40B4-BE49-F238E27FC236}">
              <a16:creationId xmlns:a16="http://schemas.microsoft.com/office/drawing/2014/main" id="{00000000-0008-0000-0600-0000F9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7" name="テキスト ボックス 506">
          <a:extLst>
            <a:ext uri="{FF2B5EF4-FFF2-40B4-BE49-F238E27FC236}">
              <a16:creationId xmlns:a16="http://schemas.microsoft.com/office/drawing/2014/main" id="{00000000-0008-0000-0600-0000FB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8" name="災害復旧事業費グラフ枠">
          <a:extLst>
            <a:ext uri="{FF2B5EF4-FFF2-40B4-BE49-F238E27FC236}">
              <a16:creationId xmlns:a16="http://schemas.microsoft.com/office/drawing/2014/main" id="{00000000-0008-0000-0600-0000FC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55575</xdr:rowOff>
    </xdr:from>
    <xdr:to>
      <xdr:col>85</xdr:col>
      <xdr:colOff>126364</xdr:colOff>
      <xdr:row>38</xdr:row>
      <xdr:rowOff>127859</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flipV="1">
          <a:off x="16317595" y="5541975"/>
          <a:ext cx="1269" cy="1100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131686</xdr:rowOff>
    </xdr:from>
    <xdr:ext cx="378565" cy="259045"/>
    <xdr:sp macro="" textlink="">
      <xdr:nvSpPr>
        <xdr:cNvPr id="510" name="災害復旧事業費最小値テキスト">
          <a:extLst>
            <a:ext uri="{FF2B5EF4-FFF2-40B4-BE49-F238E27FC236}">
              <a16:creationId xmlns:a16="http://schemas.microsoft.com/office/drawing/2014/main" id="{00000000-0008-0000-0600-0000FE010000}"/>
            </a:ext>
          </a:extLst>
        </xdr:cNvPr>
        <xdr:cNvSpPr txBox="1"/>
      </xdr:nvSpPr>
      <xdr:spPr>
        <a:xfrm>
          <a:off x="16370300" y="66467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127859</xdr:rowOff>
    </xdr:from>
    <xdr:to>
      <xdr:col>86</xdr:col>
      <xdr:colOff>25400</xdr:colOff>
      <xdr:row>38</xdr:row>
      <xdr:rowOff>127859</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6230600" y="66429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2252</xdr:rowOff>
    </xdr:from>
    <xdr:ext cx="534377" cy="259045"/>
    <xdr:sp macro="" textlink="">
      <xdr:nvSpPr>
        <xdr:cNvPr id="512" name="災害復旧事業費最大値テキスト">
          <a:extLst>
            <a:ext uri="{FF2B5EF4-FFF2-40B4-BE49-F238E27FC236}">
              <a16:creationId xmlns:a16="http://schemas.microsoft.com/office/drawing/2014/main" id="{00000000-0008-0000-0600-000000020000}"/>
            </a:ext>
          </a:extLst>
        </xdr:cNvPr>
        <xdr:cNvSpPr txBox="1"/>
      </xdr:nvSpPr>
      <xdr:spPr>
        <a:xfrm>
          <a:off x="16370300" y="5317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55575</xdr:rowOff>
    </xdr:from>
    <xdr:to>
      <xdr:col>86</xdr:col>
      <xdr:colOff>25400</xdr:colOff>
      <xdr:row>32</xdr:row>
      <xdr:rowOff>55575</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6230600" y="55419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156982</xdr:rowOff>
    </xdr:from>
    <xdr:to>
      <xdr:col>85</xdr:col>
      <xdr:colOff>127000</xdr:colOff>
      <xdr:row>38</xdr:row>
      <xdr:rowOff>6060</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a:off x="15481300" y="6500632"/>
          <a:ext cx="838200" cy="205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77213</xdr:rowOff>
    </xdr:from>
    <xdr:ext cx="469744" cy="259045"/>
    <xdr:sp macro="" textlink="">
      <xdr:nvSpPr>
        <xdr:cNvPr id="515" name="災害復旧事業費平均値テキスト">
          <a:extLst>
            <a:ext uri="{FF2B5EF4-FFF2-40B4-BE49-F238E27FC236}">
              <a16:creationId xmlns:a16="http://schemas.microsoft.com/office/drawing/2014/main" id="{00000000-0008-0000-0600-000003020000}"/>
            </a:ext>
          </a:extLst>
        </xdr:cNvPr>
        <xdr:cNvSpPr txBox="1"/>
      </xdr:nvSpPr>
      <xdr:spPr>
        <a:xfrm>
          <a:off x="16370300" y="62494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54336</xdr:rowOff>
    </xdr:from>
    <xdr:to>
      <xdr:col>85</xdr:col>
      <xdr:colOff>177800</xdr:colOff>
      <xdr:row>37</xdr:row>
      <xdr:rowOff>155936</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6268700" y="63979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68057</xdr:rowOff>
    </xdr:from>
    <xdr:to>
      <xdr:col>81</xdr:col>
      <xdr:colOff>50800</xdr:colOff>
      <xdr:row>37</xdr:row>
      <xdr:rowOff>156982</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a:off x="14592300" y="6411707"/>
          <a:ext cx="889000" cy="88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153502</xdr:rowOff>
    </xdr:from>
    <xdr:to>
      <xdr:col>81</xdr:col>
      <xdr:colOff>101600</xdr:colOff>
      <xdr:row>37</xdr:row>
      <xdr:rowOff>83652</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5430500" y="63257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100179</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5233728" y="61009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68057</xdr:rowOff>
    </xdr:from>
    <xdr:to>
      <xdr:col>76</xdr:col>
      <xdr:colOff>114300</xdr:colOff>
      <xdr:row>37</xdr:row>
      <xdr:rowOff>126075</xdr:rowOff>
    </xdr:to>
    <xdr:cxnSp macro="">
      <xdr:nvCxnSpPr>
        <xdr:cNvPr id="520" name="直線コネクタ 519">
          <a:extLst>
            <a:ext uri="{FF2B5EF4-FFF2-40B4-BE49-F238E27FC236}">
              <a16:creationId xmlns:a16="http://schemas.microsoft.com/office/drawing/2014/main" id="{00000000-0008-0000-0600-000008020000}"/>
            </a:ext>
          </a:extLst>
        </xdr:cNvPr>
        <xdr:cNvCxnSpPr/>
      </xdr:nvCxnSpPr>
      <xdr:spPr>
        <a:xfrm flipV="1">
          <a:off x="13703300" y="6411707"/>
          <a:ext cx="889000" cy="580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117429</xdr:rowOff>
    </xdr:from>
    <xdr:to>
      <xdr:col>76</xdr:col>
      <xdr:colOff>165100</xdr:colOff>
      <xdr:row>37</xdr:row>
      <xdr:rowOff>47579</xdr:rowOff>
    </xdr:to>
    <xdr:sp macro="" textlink="">
      <xdr:nvSpPr>
        <xdr:cNvPr id="521" name="フローチャート: 判断 520">
          <a:extLst>
            <a:ext uri="{FF2B5EF4-FFF2-40B4-BE49-F238E27FC236}">
              <a16:creationId xmlns:a16="http://schemas.microsoft.com/office/drawing/2014/main" id="{00000000-0008-0000-0600-000009020000}"/>
            </a:ext>
          </a:extLst>
        </xdr:cNvPr>
        <xdr:cNvSpPr/>
      </xdr:nvSpPr>
      <xdr:spPr>
        <a:xfrm>
          <a:off x="14541500" y="62896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35</xdr:row>
      <xdr:rowOff>64106</xdr:rowOff>
    </xdr:from>
    <xdr:ext cx="469744"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4357428" y="60648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126075</xdr:rowOff>
    </xdr:from>
    <xdr:to>
      <xdr:col>71</xdr:col>
      <xdr:colOff>177800</xdr:colOff>
      <xdr:row>38</xdr:row>
      <xdr:rowOff>102987</xdr:rowOff>
    </xdr:to>
    <xdr:cxnSp macro="">
      <xdr:nvCxnSpPr>
        <xdr:cNvPr id="523" name="直線コネクタ 522">
          <a:extLst>
            <a:ext uri="{FF2B5EF4-FFF2-40B4-BE49-F238E27FC236}">
              <a16:creationId xmlns:a16="http://schemas.microsoft.com/office/drawing/2014/main" id="{00000000-0008-0000-0600-00000B020000}"/>
            </a:ext>
          </a:extLst>
        </xdr:cNvPr>
        <xdr:cNvCxnSpPr/>
      </xdr:nvCxnSpPr>
      <xdr:spPr>
        <a:xfrm flipV="1">
          <a:off x="12814300" y="6469725"/>
          <a:ext cx="889000" cy="1483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56393</xdr:rowOff>
    </xdr:from>
    <xdr:to>
      <xdr:col>72</xdr:col>
      <xdr:colOff>38100</xdr:colOff>
      <xdr:row>35</xdr:row>
      <xdr:rowOff>157993</xdr:rowOff>
    </xdr:to>
    <xdr:sp macro="" textlink="">
      <xdr:nvSpPr>
        <xdr:cNvPr id="524" name="フローチャート: 判断 523">
          <a:extLst>
            <a:ext uri="{FF2B5EF4-FFF2-40B4-BE49-F238E27FC236}">
              <a16:creationId xmlns:a16="http://schemas.microsoft.com/office/drawing/2014/main" id="{00000000-0008-0000-0600-00000C020000}"/>
            </a:ext>
          </a:extLst>
        </xdr:cNvPr>
        <xdr:cNvSpPr/>
      </xdr:nvSpPr>
      <xdr:spPr>
        <a:xfrm>
          <a:off x="13652500" y="6057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3070</xdr:rowOff>
    </xdr:from>
    <xdr:ext cx="534377"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436111" y="5832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171150</xdr:rowOff>
    </xdr:from>
    <xdr:to>
      <xdr:col>67</xdr:col>
      <xdr:colOff>101600</xdr:colOff>
      <xdr:row>36</xdr:row>
      <xdr:rowOff>101300</xdr:rowOff>
    </xdr:to>
    <xdr:sp macro="" textlink="">
      <xdr:nvSpPr>
        <xdr:cNvPr id="526" name="フローチャート: 判断 525">
          <a:extLst>
            <a:ext uri="{FF2B5EF4-FFF2-40B4-BE49-F238E27FC236}">
              <a16:creationId xmlns:a16="http://schemas.microsoft.com/office/drawing/2014/main" id="{00000000-0008-0000-0600-00000E020000}"/>
            </a:ext>
          </a:extLst>
        </xdr:cNvPr>
        <xdr:cNvSpPr/>
      </xdr:nvSpPr>
      <xdr:spPr>
        <a:xfrm>
          <a:off x="12763500" y="617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34</xdr:row>
      <xdr:rowOff>117827</xdr:rowOff>
    </xdr:from>
    <xdr:ext cx="469744"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2579428" y="5947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126710</xdr:rowOff>
    </xdr:from>
    <xdr:to>
      <xdr:col>85</xdr:col>
      <xdr:colOff>177800</xdr:colOff>
      <xdr:row>38</xdr:row>
      <xdr:rowOff>56860</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6268700" y="6470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41637</xdr:rowOff>
    </xdr:from>
    <xdr:ext cx="469744" cy="259045"/>
    <xdr:sp macro="" textlink="">
      <xdr:nvSpPr>
        <xdr:cNvPr id="534" name="災害復旧事業費該当値テキスト">
          <a:extLst>
            <a:ext uri="{FF2B5EF4-FFF2-40B4-BE49-F238E27FC236}">
              <a16:creationId xmlns:a16="http://schemas.microsoft.com/office/drawing/2014/main" id="{00000000-0008-0000-0600-000016020000}"/>
            </a:ext>
          </a:extLst>
        </xdr:cNvPr>
        <xdr:cNvSpPr txBox="1"/>
      </xdr:nvSpPr>
      <xdr:spPr>
        <a:xfrm>
          <a:off x="16370300" y="63852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106182</xdr:rowOff>
    </xdr:from>
    <xdr:to>
      <xdr:col>81</xdr:col>
      <xdr:colOff>101600</xdr:colOff>
      <xdr:row>38</xdr:row>
      <xdr:rowOff>36333</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5430500" y="6449832"/>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27459</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5233728" y="65425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17257</xdr:rowOff>
    </xdr:from>
    <xdr:to>
      <xdr:col>76</xdr:col>
      <xdr:colOff>165100</xdr:colOff>
      <xdr:row>37</xdr:row>
      <xdr:rowOff>118857</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4541500" y="6360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109984</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4357428" y="64536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75275</xdr:rowOff>
    </xdr:from>
    <xdr:to>
      <xdr:col>72</xdr:col>
      <xdr:colOff>38100</xdr:colOff>
      <xdr:row>38</xdr:row>
      <xdr:rowOff>5425</xdr:rowOff>
    </xdr:to>
    <xdr:sp macro="" textlink="">
      <xdr:nvSpPr>
        <xdr:cNvPr id="539" name="楕円 538">
          <a:extLst>
            <a:ext uri="{FF2B5EF4-FFF2-40B4-BE49-F238E27FC236}">
              <a16:creationId xmlns:a16="http://schemas.microsoft.com/office/drawing/2014/main" id="{00000000-0008-0000-0600-00001B020000}"/>
            </a:ext>
          </a:extLst>
        </xdr:cNvPr>
        <xdr:cNvSpPr/>
      </xdr:nvSpPr>
      <xdr:spPr>
        <a:xfrm>
          <a:off x="13652500" y="6418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37</xdr:row>
      <xdr:rowOff>168002</xdr:rowOff>
    </xdr:from>
    <xdr:ext cx="469744" cy="259045"/>
    <xdr:sp macro="" textlink="">
      <xdr:nvSpPr>
        <xdr:cNvPr id="540" name="テキスト ボックス 539">
          <a:extLst>
            <a:ext uri="{FF2B5EF4-FFF2-40B4-BE49-F238E27FC236}">
              <a16:creationId xmlns:a16="http://schemas.microsoft.com/office/drawing/2014/main" id="{00000000-0008-0000-0600-00001C020000}"/>
            </a:ext>
          </a:extLst>
        </xdr:cNvPr>
        <xdr:cNvSpPr txBox="1"/>
      </xdr:nvSpPr>
      <xdr:spPr>
        <a:xfrm>
          <a:off x="13468428" y="6511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52187</xdr:rowOff>
    </xdr:from>
    <xdr:to>
      <xdr:col>67</xdr:col>
      <xdr:colOff>101600</xdr:colOff>
      <xdr:row>38</xdr:row>
      <xdr:rowOff>153787</xdr:rowOff>
    </xdr:to>
    <xdr:sp macro="" textlink="">
      <xdr:nvSpPr>
        <xdr:cNvPr id="541" name="楕円 540">
          <a:extLst>
            <a:ext uri="{FF2B5EF4-FFF2-40B4-BE49-F238E27FC236}">
              <a16:creationId xmlns:a16="http://schemas.microsoft.com/office/drawing/2014/main" id="{00000000-0008-0000-0600-00001D020000}"/>
            </a:ext>
          </a:extLst>
        </xdr:cNvPr>
        <xdr:cNvSpPr/>
      </xdr:nvSpPr>
      <xdr:spPr>
        <a:xfrm>
          <a:off x="12763500" y="65672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38</xdr:row>
      <xdr:rowOff>144914</xdr:rowOff>
    </xdr:from>
    <xdr:ext cx="378565" cy="259045"/>
    <xdr:sp macro="" textlink="">
      <xdr:nvSpPr>
        <xdr:cNvPr id="542" name="テキスト ボックス 541">
          <a:extLst>
            <a:ext uri="{FF2B5EF4-FFF2-40B4-BE49-F238E27FC236}">
              <a16:creationId xmlns:a16="http://schemas.microsoft.com/office/drawing/2014/main" id="{00000000-0008-0000-0600-00001E020000}"/>
            </a:ext>
          </a:extLst>
        </xdr:cNvPr>
        <xdr:cNvSpPr txBox="1"/>
      </xdr:nvSpPr>
      <xdr:spPr>
        <a:xfrm>
          <a:off x="12625017" y="666001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7" name="正方形/長方形 546">
          <a:extLst>
            <a:ext uri="{FF2B5EF4-FFF2-40B4-BE49-F238E27FC236}">
              <a16:creationId xmlns:a16="http://schemas.microsoft.com/office/drawing/2014/main" id="{00000000-0008-0000-0600-000023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8" name="正方形/長方形 547">
          <a:extLst>
            <a:ext uri="{FF2B5EF4-FFF2-40B4-BE49-F238E27FC236}">
              <a16:creationId xmlns:a16="http://schemas.microsoft.com/office/drawing/2014/main" id="{00000000-0008-0000-0600-000024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9" name="テキスト ボックス 548">
          <a:extLst>
            <a:ext uri="{FF2B5EF4-FFF2-40B4-BE49-F238E27FC236}">
              <a16:creationId xmlns:a16="http://schemas.microsoft.com/office/drawing/2014/main" id="{00000000-0008-0000-0600-000025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2" name="テキスト ボックス 551">
          <a:extLst>
            <a:ext uri="{FF2B5EF4-FFF2-40B4-BE49-F238E27FC236}">
              <a16:creationId xmlns:a16="http://schemas.microsoft.com/office/drawing/2014/main" id="{00000000-0008-0000-0600-000028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4" name="テキスト ボックス 553">
          <a:extLst>
            <a:ext uri="{FF2B5EF4-FFF2-40B4-BE49-F238E27FC236}">
              <a16:creationId xmlns:a16="http://schemas.microsoft.com/office/drawing/2014/main" id="{00000000-0008-0000-0600-00002A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5" name="失業対策事業費グラフ枠">
          <a:extLst>
            <a:ext uri="{FF2B5EF4-FFF2-40B4-BE49-F238E27FC236}">
              <a16:creationId xmlns:a16="http://schemas.microsoft.com/office/drawing/2014/main" id="{00000000-0008-0000-0600-00002B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7" name="失業対策事業費最小値テキスト">
          <a:extLst>
            <a:ext uri="{FF2B5EF4-FFF2-40B4-BE49-F238E27FC236}">
              <a16:creationId xmlns:a16="http://schemas.microsoft.com/office/drawing/2014/main" id="{00000000-0008-0000-0600-00002D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9" name="失業対策事業費最大値テキスト">
          <a:extLst>
            <a:ext uri="{FF2B5EF4-FFF2-40B4-BE49-F238E27FC236}">
              <a16:creationId xmlns:a16="http://schemas.microsoft.com/office/drawing/2014/main" id="{00000000-0008-0000-0600-00002F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2" name="失業対策事業費平均値テキスト">
          <a:extLst>
            <a:ext uri="{FF2B5EF4-FFF2-40B4-BE49-F238E27FC236}">
              <a16:creationId xmlns:a16="http://schemas.microsoft.com/office/drawing/2014/main" id="{00000000-0008-0000-0600-000032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7" name="直線コネクタ 566">
          <a:extLst>
            <a:ext uri="{FF2B5EF4-FFF2-40B4-BE49-F238E27FC236}">
              <a16:creationId xmlns:a16="http://schemas.microsoft.com/office/drawing/2014/main" id="{00000000-0008-0000-0600-000037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8" name="フローチャート: 判断 567">
          <a:extLst>
            <a:ext uri="{FF2B5EF4-FFF2-40B4-BE49-F238E27FC236}">
              <a16:creationId xmlns:a16="http://schemas.microsoft.com/office/drawing/2014/main" id="{00000000-0008-0000-0600-000038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70" name="直線コネクタ 569">
          <a:extLst>
            <a:ext uri="{FF2B5EF4-FFF2-40B4-BE49-F238E27FC236}">
              <a16:creationId xmlns:a16="http://schemas.microsoft.com/office/drawing/2014/main" id="{00000000-0008-0000-0600-00003A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71" name="フローチャート: 判断 570">
          <a:extLst>
            <a:ext uri="{FF2B5EF4-FFF2-40B4-BE49-F238E27FC236}">
              <a16:creationId xmlns:a16="http://schemas.microsoft.com/office/drawing/2014/main" id="{00000000-0008-0000-0600-00003B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3" name="フローチャート: 判断 572">
          <a:extLst>
            <a:ext uri="{FF2B5EF4-FFF2-40B4-BE49-F238E27FC236}">
              <a16:creationId xmlns:a16="http://schemas.microsoft.com/office/drawing/2014/main" id="{00000000-0008-0000-0600-00003D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81" name="失業対策事業費該当値テキスト">
          <a:extLst>
            <a:ext uri="{FF2B5EF4-FFF2-40B4-BE49-F238E27FC236}">
              <a16:creationId xmlns:a16="http://schemas.microsoft.com/office/drawing/2014/main" id="{00000000-0008-0000-0600-000045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6" name="楕円 585">
          <a:extLst>
            <a:ext uri="{FF2B5EF4-FFF2-40B4-BE49-F238E27FC236}">
              <a16:creationId xmlns:a16="http://schemas.microsoft.com/office/drawing/2014/main" id="{00000000-0008-0000-0600-00004A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8" name="楕円 587">
          <a:extLst>
            <a:ext uri="{FF2B5EF4-FFF2-40B4-BE49-F238E27FC236}">
              <a16:creationId xmlns:a16="http://schemas.microsoft.com/office/drawing/2014/main" id="{00000000-0008-0000-0600-00004C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4" name="正方形/長方形 593">
          <a:extLst>
            <a:ext uri="{FF2B5EF4-FFF2-40B4-BE49-F238E27FC236}">
              <a16:creationId xmlns:a16="http://schemas.microsoft.com/office/drawing/2014/main" id="{00000000-0008-0000-0600-000052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5" name="正方形/長方形 594">
          <a:extLst>
            <a:ext uri="{FF2B5EF4-FFF2-40B4-BE49-F238E27FC236}">
              <a16:creationId xmlns:a16="http://schemas.microsoft.com/office/drawing/2014/main" id="{00000000-0008-0000-0600-000053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72</xdr:row>
      <xdr:rowOff>111777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6" name="テキスト ボックス 605">
          <a:extLst>
            <a:ext uri="{FF2B5EF4-FFF2-40B4-BE49-F238E27FC236}">
              <a16:creationId xmlns:a16="http://schemas.microsoft.com/office/drawing/2014/main" id="{00000000-0008-0000-0600-00005E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8" name="テキスト ボックス 607">
          <a:extLst>
            <a:ext uri="{FF2B5EF4-FFF2-40B4-BE49-F238E27FC236}">
              <a16:creationId xmlns:a16="http://schemas.microsoft.com/office/drawing/2014/main" id="{00000000-0008-0000-0600-000060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公債費グラフ枠">
          <a:extLst>
            <a:ext uri="{FF2B5EF4-FFF2-40B4-BE49-F238E27FC236}">
              <a16:creationId xmlns:a16="http://schemas.microsoft.com/office/drawing/2014/main" id="{00000000-0008-0000-06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29652</xdr:rowOff>
    </xdr:from>
    <xdr:to>
      <xdr:col>85</xdr:col>
      <xdr:colOff>126364</xdr:colOff>
      <xdr:row>79</xdr:row>
      <xdr:rowOff>60902</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6317595" y="12202602"/>
          <a:ext cx="1269" cy="14028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64729</xdr:rowOff>
    </xdr:from>
    <xdr:ext cx="534377" cy="259045"/>
    <xdr:sp macro="" textlink="">
      <xdr:nvSpPr>
        <xdr:cNvPr id="611" name="公債費最小値テキスト">
          <a:extLst>
            <a:ext uri="{FF2B5EF4-FFF2-40B4-BE49-F238E27FC236}">
              <a16:creationId xmlns:a16="http://schemas.microsoft.com/office/drawing/2014/main" id="{00000000-0008-0000-0600-000063020000}"/>
            </a:ext>
          </a:extLst>
        </xdr:cNvPr>
        <xdr:cNvSpPr txBox="1"/>
      </xdr:nvSpPr>
      <xdr:spPr>
        <a:xfrm>
          <a:off x="16370300" y="13609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60902</xdr:rowOff>
    </xdr:from>
    <xdr:to>
      <xdr:col>86</xdr:col>
      <xdr:colOff>25400</xdr:colOff>
      <xdr:row>79</xdr:row>
      <xdr:rowOff>60902</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6230600" y="136054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147779</xdr:rowOff>
    </xdr:from>
    <xdr:ext cx="599010" cy="259045"/>
    <xdr:sp macro="" textlink="">
      <xdr:nvSpPr>
        <xdr:cNvPr id="613" name="公債費最大値テキスト">
          <a:extLst>
            <a:ext uri="{FF2B5EF4-FFF2-40B4-BE49-F238E27FC236}">
              <a16:creationId xmlns:a16="http://schemas.microsoft.com/office/drawing/2014/main" id="{00000000-0008-0000-0600-000065020000}"/>
            </a:ext>
          </a:extLst>
        </xdr:cNvPr>
        <xdr:cNvSpPr txBox="1"/>
      </xdr:nvSpPr>
      <xdr:spPr>
        <a:xfrm>
          <a:off x="16370300" y="119778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117,314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29652</xdr:rowOff>
    </xdr:from>
    <xdr:to>
      <xdr:col>86</xdr:col>
      <xdr:colOff>25400</xdr:colOff>
      <xdr:row>71</xdr:row>
      <xdr:rowOff>29652</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6230600" y="122026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148386</xdr:rowOff>
    </xdr:from>
    <xdr:to>
      <xdr:col>85</xdr:col>
      <xdr:colOff>127000</xdr:colOff>
      <xdr:row>77</xdr:row>
      <xdr:rowOff>165920</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flipV="1">
          <a:off x="15481300" y="13350036"/>
          <a:ext cx="838200" cy="175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150982</xdr:rowOff>
    </xdr:from>
    <xdr:ext cx="534377" cy="259045"/>
    <xdr:sp macro="" textlink="">
      <xdr:nvSpPr>
        <xdr:cNvPr id="616" name="公債費平均値テキスト">
          <a:extLst>
            <a:ext uri="{FF2B5EF4-FFF2-40B4-BE49-F238E27FC236}">
              <a16:creationId xmlns:a16="http://schemas.microsoft.com/office/drawing/2014/main" id="{00000000-0008-0000-0600-000068020000}"/>
            </a:ext>
          </a:extLst>
        </xdr:cNvPr>
        <xdr:cNvSpPr txBox="1"/>
      </xdr:nvSpPr>
      <xdr:spPr>
        <a:xfrm>
          <a:off x="16370300" y="1300973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73,285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128105</xdr:rowOff>
    </xdr:from>
    <xdr:to>
      <xdr:col>85</xdr:col>
      <xdr:colOff>177800</xdr:colOff>
      <xdr:row>77</xdr:row>
      <xdr:rowOff>58255</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6268700" y="13158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118509</xdr:rowOff>
    </xdr:from>
    <xdr:to>
      <xdr:col>81</xdr:col>
      <xdr:colOff>50800</xdr:colOff>
      <xdr:row>77</xdr:row>
      <xdr:rowOff>165920</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a:off x="14592300" y="13320159"/>
          <a:ext cx="889000" cy="474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158691</xdr:rowOff>
    </xdr:from>
    <xdr:to>
      <xdr:col>81</xdr:col>
      <xdr:colOff>101600</xdr:colOff>
      <xdr:row>77</xdr:row>
      <xdr:rowOff>88841</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5430500" y="13188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105369</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5201411" y="12964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86894</xdr:rowOff>
    </xdr:from>
    <xdr:to>
      <xdr:col>76</xdr:col>
      <xdr:colOff>114300</xdr:colOff>
      <xdr:row>77</xdr:row>
      <xdr:rowOff>118509</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a:off x="13703300" y="13288544"/>
          <a:ext cx="889000" cy="316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148520</xdr:rowOff>
    </xdr:from>
    <xdr:to>
      <xdr:col>76</xdr:col>
      <xdr:colOff>165100</xdr:colOff>
      <xdr:row>77</xdr:row>
      <xdr:rowOff>78670</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4541500" y="13178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95196</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4325111" y="12953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76</xdr:row>
      <xdr:rowOff>62250</xdr:rowOff>
    </xdr:from>
    <xdr:to>
      <xdr:col>71</xdr:col>
      <xdr:colOff>177800</xdr:colOff>
      <xdr:row>77</xdr:row>
      <xdr:rowOff>86894</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a:off x="12814300" y="13092450"/>
          <a:ext cx="889000" cy="1960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131328</xdr:rowOff>
    </xdr:from>
    <xdr:to>
      <xdr:col>72</xdr:col>
      <xdr:colOff>38100</xdr:colOff>
      <xdr:row>77</xdr:row>
      <xdr:rowOff>61478</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3652500" y="13161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78005</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436111" y="129367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64782</xdr:rowOff>
    </xdr:from>
    <xdr:to>
      <xdr:col>67</xdr:col>
      <xdr:colOff>101600</xdr:colOff>
      <xdr:row>76</xdr:row>
      <xdr:rowOff>166382</xdr:rowOff>
    </xdr:to>
    <xdr:sp macro="" textlink="">
      <xdr:nvSpPr>
        <xdr:cNvPr id="627" name="フローチャート: 判断 626">
          <a:extLst>
            <a:ext uri="{FF2B5EF4-FFF2-40B4-BE49-F238E27FC236}">
              <a16:creationId xmlns:a16="http://schemas.microsoft.com/office/drawing/2014/main" id="{00000000-0008-0000-0600-000073020000}"/>
            </a:ext>
          </a:extLst>
        </xdr:cNvPr>
        <xdr:cNvSpPr/>
      </xdr:nvSpPr>
      <xdr:spPr>
        <a:xfrm>
          <a:off x="12763500" y="13094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76</xdr:row>
      <xdr:rowOff>157509</xdr:rowOff>
    </xdr:from>
    <xdr:ext cx="534377"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547111" y="13187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97586</xdr:rowOff>
    </xdr:from>
    <xdr:to>
      <xdr:col>85</xdr:col>
      <xdr:colOff>177800</xdr:colOff>
      <xdr:row>78</xdr:row>
      <xdr:rowOff>27736</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6268700" y="132992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76013</xdr:rowOff>
    </xdr:from>
    <xdr:ext cx="534377" cy="259045"/>
    <xdr:sp macro="" textlink="">
      <xdr:nvSpPr>
        <xdr:cNvPr id="635" name="公債費該当値テキスト">
          <a:extLst>
            <a:ext uri="{FF2B5EF4-FFF2-40B4-BE49-F238E27FC236}">
              <a16:creationId xmlns:a16="http://schemas.microsoft.com/office/drawing/2014/main" id="{00000000-0008-0000-0600-00007B020000}"/>
            </a:ext>
          </a:extLst>
        </xdr:cNvPr>
        <xdr:cNvSpPr txBox="1"/>
      </xdr:nvSpPr>
      <xdr:spPr>
        <a:xfrm>
          <a:off x="16370300" y="132776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115120</xdr:rowOff>
    </xdr:from>
    <xdr:to>
      <xdr:col>81</xdr:col>
      <xdr:colOff>101600</xdr:colOff>
      <xdr:row>78</xdr:row>
      <xdr:rowOff>45270</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5430500" y="13316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78</xdr:row>
      <xdr:rowOff>36397</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5201411" y="13409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66,353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67709</xdr:rowOff>
    </xdr:from>
    <xdr:to>
      <xdr:col>76</xdr:col>
      <xdr:colOff>165100</xdr:colOff>
      <xdr:row>77</xdr:row>
      <xdr:rowOff>169309</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4541500" y="132693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160436</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4325111" y="133620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36094</xdr:rowOff>
    </xdr:from>
    <xdr:to>
      <xdr:col>72</xdr:col>
      <xdr:colOff>38100</xdr:colOff>
      <xdr:row>77</xdr:row>
      <xdr:rowOff>137694</xdr:rowOff>
    </xdr:to>
    <xdr:sp macro="" textlink="">
      <xdr:nvSpPr>
        <xdr:cNvPr id="640" name="楕円 639">
          <a:extLst>
            <a:ext uri="{FF2B5EF4-FFF2-40B4-BE49-F238E27FC236}">
              <a16:creationId xmlns:a16="http://schemas.microsoft.com/office/drawing/2014/main" id="{00000000-0008-0000-0600-000080020000}"/>
            </a:ext>
          </a:extLst>
        </xdr:cNvPr>
        <xdr:cNvSpPr/>
      </xdr:nvSpPr>
      <xdr:spPr>
        <a:xfrm>
          <a:off x="13652500" y="132377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128821</xdr:rowOff>
    </xdr:from>
    <xdr:ext cx="534377" cy="259045"/>
    <xdr:sp macro="" textlink="">
      <xdr:nvSpPr>
        <xdr:cNvPr id="641" name="テキスト ボックス 640">
          <a:extLst>
            <a:ext uri="{FF2B5EF4-FFF2-40B4-BE49-F238E27FC236}">
              <a16:creationId xmlns:a16="http://schemas.microsoft.com/office/drawing/2014/main" id="{00000000-0008-0000-0600-000081020000}"/>
            </a:ext>
          </a:extLst>
        </xdr:cNvPr>
        <xdr:cNvSpPr txBox="1"/>
      </xdr:nvSpPr>
      <xdr:spPr>
        <a:xfrm>
          <a:off x="13436111" y="133304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11450</xdr:rowOff>
    </xdr:from>
    <xdr:to>
      <xdr:col>67</xdr:col>
      <xdr:colOff>101600</xdr:colOff>
      <xdr:row>76</xdr:row>
      <xdr:rowOff>113050</xdr:rowOff>
    </xdr:to>
    <xdr:sp macro="" textlink="">
      <xdr:nvSpPr>
        <xdr:cNvPr id="642" name="楕円 641">
          <a:extLst>
            <a:ext uri="{FF2B5EF4-FFF2-40B4-BE49-F238E27FC236}">
              <a16:creationId xmlns:a16="http://schemas.microsoft.com/office/drawing/2014/main" id="{00000000-0008-0000-0600-000082020000}"/>
            </a:ext>
          </a:extLst>
        </xdr:cNvPr>
        <xdr:cNvSpPr/>
      </xdr:nvSpPr>
      <xdr:spPr>
        <a:xfrm>
          <a:off x="12763500" y="13041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74</xdr:row>
      <xdr:rowOff>129577</xdr:rowOff>
    </xdr:from>
    <xdr:ext cx="534377" cy="259045"/>
    <xdr:sp macro="" textlink="">
      <xdr:nvSpPr>
        <xdr:cNvPr id="643" name="テキスト ボックス 642">
          <a:extLst>
            <a:ext uri="{FF2B5EF4-FFF2-40B4-BE49-F238E27FC236}">
              <a16:creationId xmlns:a16="http://schemas.microsoft.com/office/drawing/2014/main" id="{00000000-0008-0000-0600-000083020000}"/>
            </a:ext>
          </a:extLst>
        </xdr:cNvPr>
        <xdr:cNvSpPr txBox="1"/>
      </xdr:nvSpPr>
      <xdr:spPr>
        <a:xfrm>
          <a:off x="12547111" y="12816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100</xdr:row>
      <xdr:rowOff>111777</xdr:rowOff>
    </xdr:from>
    <xdr:ext cx="248786"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2197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98</xdr:row>
      <xdr:rowOff>73677</xdr:rowOff>
    </xdr:from>
    <xdr:ext cx="46717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78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2" name="テキスト ボックス 661">
          <a:extLst>
            <a:ext uri="{FF2B5EF4-FFF2-40B4-BE49-F238E27FC236}">
              <a16:creationId xmlns:a16="http://schemas.microsoft.com/office/drawing/2014/main" id="{00000000-0008-0000-0600-000096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4" name="テキスト ボックス 663">
          <a:extLst>
            <a:ext uri="{FF2B5EF4-FFF2-40B4-BE49-F238E27FC236}">
              <a16:creationId xmlns:a16="http://schemas.microsoft.com/office/drawing/2014/main" id="{00000000-0008-0000-0600-000098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5" name="積立金グラフ枠">
          <a:extLst>
            <a:ext uri="{FF2B5EF4-FFF2-40B4-BE49-F238E27FC236}">
              <a16:creationId xmlns:a16="http://schemas.microsoft.com/office/drawing/2014/main" id="{00000000-0008-0000-0600-000099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73864</xdr:rowOff>
    </xdr:from>
    <xdr:to>
      <xdr:col>85</xdr:col>
      <xdr:colOff>126364</xdr:colOff>
      <xdr:row>98</xdr:row>
      <xdr:rowOff>135280</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flipV="1">
          <a:off x="16317595" y="15504364"/>
          <a:ext cx="1269" cy="1433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139107</xdr:rowOff>
    </xdr:from>
    <xdr:ext cx="469744" cy="259045"/>
    <xdr:sp macro="" textlink="">
      <xdr:nvSpPr>
        <xdr:cNvPr id="667" name="積立金最小値テキスト">
          <a:extLst>
            <a:ext uri="{FF2B5EF4-FFF2-40B4-BE49-F238E27FC236}">
              <a16:creationId xmlns:a16="http://schemas.microsoft.com/office/drawing/2014/main" id="{00000000-0008-0000-0600-00009B020000}"/>
            </a:ext>
          </a:extLst>
        </xdr:cNvPr>
        <xdr:cNvSpPr txBox="1"/>
      </xdr:nvSpPr>
      <xdr:spPr>
        <a:xfrm>
          <a:off x="16370300" y="16941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135280</xdr:rowOff>
    </xdr:from>
    <xdr:to>
      <xdr:col>86</xdr:col>
      <xdr:colOff>25400</xdr:colOff>
      <xdr:row>98</xdr:row>
      <xdr:rowOff>135280</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6230600" y="16937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20541</xdr:rowOff>
    </xdr:from>
    <xdr:ext cx="534377" cy="259045"/>
    <xdr:sp macro="" textlink="">
      <xdr:nvSpPr>
        <xdr:cNvPr id="669" name="積立金最大値テキスト">
          <a:extLst>
            <a:ext uri="{FF2B5EF4-FFF2-40B4-BE49-F238E27FC236}">
              <a16:creationId xmlns:a16="http://schemas.microsoft.com/office/drawing/2014/main" id="{00000000-0008-0000-0600-00009D020000}"/>
            </a:ext>
          </a:extLst>
        </xdr:cNvPr>
        <xdr:cNvSpPr txBox="1"/>
      </xdr:nvSpPr>
      <xdr:spPr>
        <a:xfrm>
          <a:off x="16370300" y="152795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24,864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73864</xdr:rowOff>
    </xdr:from>
    <xdr:to>
      <xdr:col>86</xdr:col>
      <xdr:colOff>25400</xdr:colOff>
      <xdr:row>90</xdr:row>
      <xdr:rowOff>73864</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a:off x="16230600" y="155043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150368</xdr:rowOff>
    </xdr:from>
    <xdr:to>
      <xdr:col>85</xdr:col>
      <xdr:colOff>127000</xdr:colOff>
      <xdr:row>95</xdr:row>
      <xdr:rowOff>23876</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flipV="1">
          <a:off x="15481300" y="16095218"/>
          <a:ext cx="838200" cy="2164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91</xdr:row>
      <xdr:rowOff>5021</xdr:rowOff>
    </xdr:from>
    <xdr:ext cx="534377" cy="259045"/>
    <xdr:sp macro="" textlink="">
      <xdr:nvSpPr>
        <xdr:cNvPr id="672" name="積立金平均値テキスト">
          <a:extLst>
            <a:ext uri="{FF2B5EF4-FFF2-40B4-BE49-F238E27FC236}">
              <a16:creationId xmlns:a16="http://schemas.microsoft.com/office/drawing/2014/main" id="{00000000-0008-0000-0600-0000A0020000}"/>
            </a:ext>
          </a:extLst>
        </xdr:cNvPr>
        <xdr:cNvSpPr txBox="1"/>
      </xdr:nvSpPr>
      <xdr:spPr>
        <a:xfrm>
          <a:off x="16370300" y="1560697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20,901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91</xdr:row>
      <xdr:rowOff>153594</xdr:rowOff>
    </xdr:from>
    <xdr:to>
      <xdr:col>85</xdr:col>
      <xdr:colOff>177800</xdr:colOff>
      <xdr:row>92</xdr:row>
      <xdr:rowOff>83744</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6268700" y="15755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23876</xdr:rowOff>
    </xdr:from>
    <xdr:to>
      <xdr:col>81</xdr:col>
      <xdr:colOff>50800</xdr:colOff>
      <xdr:row>98</xdr:row>
      <xdr:rowOff>112268</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flipV="1">
          <a:off x="14592300" y="16311626"/>
          <a:ext cx="889000" cy="6027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76936</xdr:rowOff>
    </xdr:from>
    <xdr:to>
      <xdr:col>81</xdr:col>
      <xdr:colOff>101600</xdr:colOff>
      <xdr:row>98</xdr:row>
      <xdr:rowOff>7086</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5430500" y="167075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169663</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5233728" y="16800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80417</xdr:rowOff>
    </xdr:from>
    <xdr:to>
      <xdr:col>76</xdr:col>
      <xdr:colOff>114300</xdr:colOff>
      <xdr:row>98</xdr:row>
      <xdr:rowOff>112268</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a:off x="13703300" y="16882517"/>
          <a:ext cx="889000" cy="318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98</xdr:row>
      <xdr:rowOff>61925</xdr:rowOff>
    </xdr:from>
    <xdr:to>
      <xdr:col>76</xdr:col>
      <xdr:colOff>165100</xdr:colOff>
      <xdr:row>98</xdr:row>
      <xdr:rowOff>163525</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4541500" y="16864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154652</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4357428" y="16956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80417</xdr:rowOff>
    </xdr:from>
    <xdr:to>
      <xdr:col>71</xdr:col>
      <xdr:colOff>177800</xdr:colOff>
      <xdr:row>98</xdr:row>
      <xdr:rowOff>115164</xdr:rowOff>
    </xdr:to>
    <xdr:cxnSp macro="">
      <xdr:nvCxnSpPr>
        <xdr:cNvPr id="680" name="直線コネクタ 679">
          <a:extLst>
            <a:ext uri="{FF2B5EF4-FFF2-40B4-BE49-F238E27FC236}">
              <a16:creationId xmlns:a16="http://schemas.microsoft.com/office/drawing/2014/main" id="{00000000-0008-0000-0600-0000A8020000}"/>
            </a:ext>
          </a:extLst>
        </xdr:cNvPr>
        <xdr:cNvCxnSpPr/>
      </xdr:nvCxnSpPr>
      <xdr:spPr>
        <a:xfrm flipV="1">
          <a:off x="12814300" y="16882517"/>
          <a:ext cx="889000" cy="34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97510</xdr:rowOff>
    </xdr:from>
    <xdr:to>
      <xdr:col>72</xdr:col>
      <xdr:colOff>38100</xdr:colOff>
      <xdr:row>99</xdr:row>
      <xdr:rowOff>27660</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3652500" y="168996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99</xdr:row>
      <xdr:rowOff>18787</xdr:rowOff>
    </xdr:from>
    <xdr:ext cx="469744"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3468428" y="169923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140106</xdr:rowOff>
    </xdr:from>
    <xdr:to>
      <xdr:col>67</xdr:col>
      <xdr:colOff>101600</xdr:colOff>
      <xdr:row>98</xdr:row>
      <xdr:rowOff>70256</xdr:rowOff>
    </xdr:to>
    <xdr:sp macro="" textlink="">
      <xdr:nvSpPr>
        <xdr:cNvPr id="683" name="フローチャート: 判断 682">
          <a:extLst>
            <a:ext uri="{FF2B5EF4-FFF2-40B4-BE49-F238E27FC236}">
              <a16:creationId xmlns:a16="http://schemas.microsoft.com/office/drawing/2014/main" id="{00000000-0008-0000-0600-0000AB020000}"/>
            </a:ext>
          </a:extLst>
        </xdr:cNvPr>
        <xdr:cNvSpPr/>
      </xdr:nvSpPr>
      <xdr:spPr>
        <a:xfrm>
          <a:off x="12763500" y="167707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96</xdr:row>
      <xdr:rowOff>86783</xdr:rowOff>
    </xdr:from>
    <xdr:ext cx="469744"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2579428" y="165459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99568</xdr:rowOff>
    </xdr:from>
    <xdr:to>
      <xdr:col>85</xdr:col>
      <xdr:colOff>177800</xdr:colOff>
      <xdr:row>94</xdr:row>
      <xdr:rowOff>29718</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6268700" y="160444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77995</xdr:rowOff>
    </xdr:from>
    <xdr:ext cx="534377" cy="259045"/>
    <xdr:sp macro="" textlink="">
      <xdr:nvSpPr>
        <xdr:cNvPr id="691" name="積立金該当値テキスト">
          <a:extLst>
            <a:ext uri="{FF2B5EF4-FFF2-40B4-BE49-F238E27FC236}">
              <a16:creationId xmlns:a16="http://schemas.microsoft.com/office/drawing/2014/main" id="{00000000-0008-0000-0600-0000B3020000}"/>
            </a:ext>
          </a:extLst>
        </xdr:cNvPr>
        <xdr:cNvSpPr txBox="1"/>
      </xdr:nvSpPr>
      <xdr:spPr>
        <a:xfrm>
          <a:off x="16370300" y="160228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144526</xdr:rowOff>
    </xdr:from>
    <xdr:to>
      <xdr:col>81</xdr:col>
      <xdr:colOff>101600</xdr:colOff>
      <xdr:row>95</xdr:row>
      <xdr:rowOff>74676</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5430500" y="16260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91203</xdr:rowOff>
    </xdr:from>
    <xdr:ext cx="534377"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5201411" y="16036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61468</xdr:rowOff>
    </xdr:from>
    <xdr:to>
      <xdr:col>76</xdr:col>
      <xdr:colOff>165100</xdr:colOff>
      <xdr:row>98</xdr:row>
      <xdr:rowOff>163068</xdr:rowOff>
    </xdr:to>
    <xdr:sp macro="" textlink="">
      <xdr:nvSpPr>
        <xdr:cNvPr id="694" name="楕円 693">
          <a:extLst>
            <a:ext uri="{FF2B5EF4-FFF2-40B4-BE49-F238E27FC236}">
              <a16:creationId xmlns:a16="http://schemas.microsoft.com/office/drawing/2014/main" id="{00000000-0008-0000-0600-0000B6020000}"/>
            </a:ext>
          </a:extLst>
        </xdr:cNvPr>
        <xdr:cNvSpPr/>
      </xdr:nvSpPr>
      <xdr:spPr>
        <a:xfrm>
          <a:off x="14541500" y="168635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8145</xdr:rowOff>
    </xdr:from>
    <xdr:ext cx="469744" cy="259045"/>
    <xdr:sp macro="" textlink="">
      <xdr:nvSpPr>
        <xdr:cNvPr id="695" name="テキスト ボックス 694">
          <a:extLst>
            <a:ext uri="{FF2B5EF4-FFF2-40B4-BE49-F238E27FC236}">
              <a16:creationId xmlns:a16="http://schemas.microsoft.com/office/drawing/2014/main" id="{00000000-0008-0000-0600-0000B7020000}"/>
            </a:ext>
          </a:extLst>
        </xdr:cNvPr>
        <xdr:cNvSpPr txBox="1"/>
      </xdr:nvSpPr>
      <xdr:spPr>
        <a:xfrm>
          <a:off x="14357428" y="166387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29617</xdr:rowOff>
    </xdr:from>
    <xdr:to>
      <xdr:col>72</xdr:col>
      <xdr:colOff>38100</xdr:colOff>
      <xdr:row>98</xdr:row>
      <xdr:rowOff>131217</xdr:rowOff>
    </xdr:to>
    <xdr:sp macro="" textlink="">
      <xdr:nvSpPr>
        <xdr:cNvPr id="696" name="楕円 695">
          <a:extLst>
            <a:ext uri="{FF2B5EF4-FFF2-40B4-BE49-F238E27FC236}">
              <a16:creationId xmlns:a16="http://schemas.microsoft.com/office/drawing/2014/main" id="{00000000-0008-0000-0600-0000B8020000}"/>
            </a:ext>
          </a:extLst>
        </xdr:cNvPr>
        <xdr:cNvSpPr/>
      </xdr:nvSpPr>
      <xdr:spPr>
        <a:xfrm>
          <a:off x="13652500" y="16831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96</xdr:row>
      <xdr:rowOff>147744</xdr:rowOff>
    </xdr:from>
    <xdr:ext cx="469744"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3468428" y="166069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64364</xdr:rowOff>
    </xdr:from>
    <xdr:to>
      <xdr:col>67</xdr:col>
      <xdr:colOff>101600</xdr:colOff>
      <xdr:row>98</xdr:row>
      <xdr:rowOff>165964</xdr:rowOff>
    </xdr:to>
    <xdr:sp macro="" textlink="">
      <xdr:nvSpPr>
        <xdr:cNvPr id="698" name="楕円 697">
          <a:extLst>
            <a:ext uri="{FF2B5EF4-FFF2-40B4-BE49-F238E27FC236}">
              <a16:creationId xmlns:a16="http://schemas.microsoft.com/office/drawing/2014/main" id="{00000000-0008-0000-0600-0000BA020000}"/>
            </a:ext>
          </a:extLst>
        </xdr:cNvPr>
        <xdr:cNvSpPr/>
      </xdr:nvSpPr>
      <xdr:spPr>
        <a:xfrm>
          <a:off x="12763500" y="168664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157091</xdr:rowOff>
    </xdr:from>
    <xdr:ext cx="469744" cy="259045"/>
    <xdr:sp macro="" textlink="">
      <xdr:nvSpPr>
        <xdr:cNvPr id="699" name="テキスト ボックス 698">
          <a:extLst>
            <a:ext uri="{FF2B5EF4-FFF2-40B4-BE49-F238E27FC236}">
              <a16:creationId xmlns:a16="http://schemas.microsoft.com/office/drawing/2014/main" id="{00000000-0008-0000-0600-0000BB020000}"/>
            </a:ext>
          </a:extLst>
        </xdr:cNvPr>
        <xdr:cNvSpPr txBox="1"/>
      </xdr:nvSpPr>
      <xdr:spPr>
        <a:xfrm>
          <a:off x="12579428" y="169591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111777</xdr:rowOff>
    </xdr:from>
    <xdr:ext cx="467179"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820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168927</xdr:rowOff>
    </xdr:from>
    <xdr:ext cx="467179"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7820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8" name="投資及び出資金グラフ枠">
          <a:extLst>
            <a:ext uri="{FF2B5EF4-FFF2-40B4-BE49-F238E27FC236}">
              <a16:creationId xmlns:a16="http://schemas.microsoft.com/office/drawing/2014/main" id="{00000000-0008-0000-0600-0000CE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138786</xdr:rowOff>
    </xdr:from>
    <xdr:to>
      <xdr:col>116</xdr:col>
      <xdr:colOff>62864</xdr:colOff>
      <xdr:row>38</xdr:row>
      <xdr:rowOff>139700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flipV="1">
          <a:off x="22159595" y="5453736"/>
          <a:ext cx="1269" cy="12010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20" name="投資及び出資金最小値テキスト">
          <a:extLst>
            <a:ext uri="{FF2B5EF4-FFF2-40B4-BE49-F238E27FC236}">
              <a16:creationId xmlns:a16="http://schemas.microsoft.com/office/drawing/2014/main" id="{00000000-0008-0000-0600-0000D0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85463</xdr:rowOff>
    </xdr:from>
    <xdr:ext cx="469744" cy="259045"/>
    <xdr:sp macro="" textlink="">
      <xdr:nvSpPr>
        <xdr:cNvPr id="722" name="投資及び出資金最大値テキスト">
          <a:extLst>
            <a:ext uri="{FF2B5EF4-FFF2-40B4-BE49-F238E27FC236}">
              <a16:creationId xmlns:a16="http://schemas.microsoft.com/office/drawing/2014/main" id="{00000000-0008-0000-0600-0000D2020000}"/>
            </a:ext>
          </a:extLst>
        </xdr:cNvPr>
        <xdr:cNvSpPr txBox="1"/>
      </xdr:nvSpPr>
      <xdr:spPr>
        <a:xfrm>
          <a:off x="22212300" y="5228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138786</xdr:rowOff>
    </xdr:from>
    <xdr:to>
      <xdr:col>116</xdr:col>
      <xdr:colOff>152400</xdr:colOff>
      <xdr:row>31</xdr:row>
      <xdr:rowOff>138786</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2072600" y="54537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60113</xdr:rowOff>
    </xdr:from>
    <xdr:ext cx="378565" cy="259045"/>
    <xdr:sp macro="" textlink="">
      <xdr:nvSpPr>
        <xdr:cNvPr id="725" name="投資及び出資金平均値テキスト">
          <a:extLst>
            <a:ext uri="{FF2B5EF4-FFF2-40B4-BE49-F238E27FC236}">
              <a16:creationId xmlns:a16="http://schemas.microsoft.com/office/drawing/2014/main" id="{00000000-0008-0000-0600-0000D5020000}"/>
            </a:ext>
          </a:extLst>
        </xdr:cNvPr>
        <xdr:cNvSpPr txBox="1"/>
      </xdr:nvSpPr>
      <xdr:spPr>
        <a:xfrm>
          <a:off x="22212300" y="6232313"/>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37236</xdr:rowOff>
    </xdr:from>
    <xdr:to>
      <xdr:col>116</xdr:col>
      <xdr:colOff>114300</xdr:colOff>
      <xdr:row>37</xdr:row>
      <xdr:rowOff>138836</xdr:rowOff>
    </xdr:to>
    <xdr:sp macro="" textlink="">
      <xdr:nvSpPr>
        <xdr:cNvPr id="726" name="フローチャート: 判断 725">
          <a:extLst>
            <a:ext uri="{FF2B5EF4-FFF2-40B4-BE49-F238E27FC236}">
              <a16:creationId xmlns:a16="http://schemas.microsoft.com/office/drawing/2014/main" id="{00000000-0008-0000-0600-0000D6020000}"/>
            </a:ext>
          </a:extLst>
        </xdr:cNvPr>
        <xdr:cNvSpPr/>
      </xdr:nvSpPr>
      <xdr:spPr>
        <a:xfrm>
          <a:off x="22110700" y="63808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134671</xdr:rowOff>
    </xdr:from>
    <xdr:to>
      <xdr:col>111</xdr:col>
      <xdr:colOff>177800</xdr:colOff>
      <xdr:row>38</xdr:row>
      <xdr:rowOff>139700</xdr:rowOff>
    </xdr:to>
    <xdr:cxnSp macro="">
      <xdr:nvCxnSpPr>
        <xdr:cNvPr id="727" name="直線コネクタ 726">
          <a:extLst>
            <a:ext uri="{FF2B5EF4-FFF2-40B4-BE49-F238E27FC236}">
              <a16:creationId xmlns:a16="http://schemas.microsoft.com/office/drawing/2014/main" id="{00000000-0008-0000-0600-0000D7020000}"/>
            </a:ext>
          </a:extLst>
        </xdr:cNvPr>
        <xdr:cNvCxnSpPr/>
      </xdr:nvCxnSpPr>
      <xdr:spPr>
        <a:xfrm>
          <a:off x="20434300" y="6478321"/>
          <a:ext cx="889000" cy="176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58725</xdr:rowOff>
    </xdr:from>
    <xdr:to>
      <xdr:col>112</xdr:col>
      <xdr:colOff>38100</xdr:colOff>
      <xdr:row>37</xdr:row>
      <xdr:rowOff>160325</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21272500" y="64023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36</xdr:row>
      <xdr:rowOff>5402</xdr:rowOff>
    </xdr:from>
    <xdr:ext cx="378565"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21121317" y="61776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37</xdr:row>
      <xdr:rowOff>134671</xdr:rowOff>
    </xdr:from>
    <xdr:to>
      <xdr:col>107</xdr:col>
      <xdr:colOff>50800</xdr:colOff>
      <xdr:row>38</xdr:row>
      <xdr:rowOff>139700</xdr:rowOff>
    </xdr:to>
    <xdr:cxnSp macro="">
      <xdr:nvCxnSpPr>
        <xdr:cNvPr id="730" name="直線コネクタ 729">
          <a:extLst>
            <a:ext uri="{FF2B5EF4-FFF2-40B4-BE49-F238E27FC236}">
              <a16:creationId xmlns:a16="http://schemas.microsoft.com/office/drawing/2014/main" id="{00000000-0008-0000-0600-0000DA020000}"/>
            </a:ext>
          </a:extLst>
        </xdr:cNvPr>
        <xdr:cNvCxnSpPr/>
      </xdr:nvCxnSpPr>
      <xdr:spPr>
        <a:xfrm flipV="1">
          <a:off x="19545300" y="6478321"/>
          <a:ext cx="889000" cy="176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74727</xdr:rowOff>
    </xdr:from>
    <xdr:to>
      <xdr:col>107</xdr:col>
      <xdr:colOff>101600</xdr:colOff>
      <xdr:row>37</xdr:row>
      <xdr:rowOff>4877</xdr:rowOff>
    </xdr:to>
    <xdr:sp macro="" textlink="">
      <xdr:nvSpPr>
        <xdr:cNvPr id="731" name="フローチャート: 判断 730">
          <a:extLst>
            <a:ext uri="{FF2B5EF4-FFF2-40B4-BE49-F238E27FC236}">
              <a16:creationId xmlns:a16="http://schemas.microsoft.com/office/drawing/2014/main" id="{00000000-0008-0000-0600-0000DB020000}"/>
            </a:ext>
          </a:extLst>
        </xdr:cNvPr>
        <xdr:cNvSpPr/>
      </xdr:nvSpPr>
      <xdr:spPr>
        <a:xfrm>
          <a:off x="20383500" y="6246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21404</xdr:rowOff>
    </xdr:from>
    <xdr:ext cx="378565"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0245017" y="60221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131470</xdr:rowOff>
    </xdr:from>
    <xdr:to>
      <xdr:col>102</xdr:col>
      <xdr:colOff>114300</xdr:colOff>
      <xdr:row>38</xdr:row>
      <xdr:rowOff>139700</xdr:rowOff>
    </xdr:to>
    <xdr:cxnSp macro="">
      <xdr:nvCxnSpPr>
        <xdr:cNvPr id="733" name="直線コネクタ 732">
          <a:extLst>
            <a:ext uri="{FF2B5EF4-FFF2-40B4-BE49-F238E27FC236}">
              <a16:creationId xmlns:a16="http://schemas.microsoft.com/office/drawing/2014/main" id="{00000000-0008-0000-0600-0000DD020000}"/>
            </a:ext>
          </a:extLst>
        </xdr:cNvPr>
        <xdr:cNvCxnSpPr/>
      </xdr:nvCxnSpPr>
      <xdr:spPr>
        <a:xfrm>
          <a:off x="18656300" y="6646570"/>
          <a:ext cx="889000" cy="8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39065</xdr:rowOff>
    </xdr:from>
    <xdr:to>
      <xdr:col>102</xdr:col>
      <xdr:colOff>165100</xdr:colOff>
      <xdr:row>37</xdr:row>
      <xdr:rowOff>140665</xdr:rowOff>
    </xdr:to>
    <xdr:sp macro="" textlink="">
      <xdr:nvSpPr>
        <xdr:cNvPr id="734" name="フローチャート: 判断 733">
          <a:extLst>
            <a:ext uri="{FF2B5EF4-FFF2-40B4-BE49-F238E27FC236}">
              <a16:creationId xmlns:a16="http://schemas.microsoft.com/office/drawing/2014/main" id="{00000000-0008-0000-0600-0000DE020000}"/>
            </a:ext>
          </a:extLst>
        </xdr:cNvPr>
        <xdr:cNvSpPr/>
      </xdr:nvSpPr>
      <xdr:spPr>
        <a:xfrm>
          <a:off x="19494500" y="6382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35</xdr:row>
      <xdr:rowOff>157192</xdr:rowOff>
    </xdr:from>
    <xdr:ext cx="378565"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9356017" y="61579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98044</xdr:rowOff>
    </xdr:from>
    <xdr:to>
      <xdr:col>98</xdr:col>
      <xdr:colOff>38100</xdr:colOff>
      <xdr:row>38</xdr:row>
      <xdr:rowOff>28194</xdr:rowOff>
    </xdr:to>
    <xdr:sp macro="" textlink="">
      <xdr:nvSpPr>
        <xdr:cNvPr id="736" name="フローチャート: 判断 735">
          <a:extLst>
            <a:ext uri="{FF2B5EF4-FFF2-40B4-BE49-F238E27FC236}">
              <a16:creationId xmlns:a16="http://schemas.microsoft.com/office/drawing/2014/main" id="{00000000-0008-0000-0600-0000E0020000}"/>
            </a:ext>
          </a:extLst>
        </xdr:cNvPr>
        <xdr:cNvSpPr/>
      </xdr:nvSpPr>
      <xdr:spPr>
        <a:xfrm>
          <a:off x="18605500" y="64416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44721</xdr:rowOff>
    </xdr:from>
    <xdr:ext cx="378565"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8467017" y="62169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3827</xdr:rowOff>
    </xdr:from>
    <xdr:ext cx="249299" cy="259045"/>
    <xdr:sp macro="" textlink="">
      <xdr:nvSpPr>
        <xdr:cNvPr id="744" name="投資及び出資金該当値テキスト">
          <a:extLst>
            <a:ext uri="{FF2B5EF4-FFF2-40B4-BE49-F238E27FC236}">
              <a16:creationId xmlns:a16="http://schemas.microsoft.com/office/drawing/2014/main" id="{00000000-0008-0000-0600-0000E8020000}"/>
            </a:ext>
          </a:extLst>
        </xdr:cNvPr>
        <xdr:cNvSpPr txBox="1"/>
      </xdr:nvSpPr>
      <xdr:spPr>
        <a:xfrm>
          <a:off x="22212300" y="651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83871</xdr:rowOff>
    </xdr:from>
    <xdr:to>
      <xdr:col>107</xdr:col>
      <xdr:colOff>101600</xdr:colOff>
      <xdr:row>38</xdr:row>
      <xdr:rowOff>14021</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20383500" y="64275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38</xdr:row>
      <xdr:rowOff>5148</xdr:rowOff>
    </xdr:from>
    <xdr:ext cx="378565"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20245017" y="652024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49" name="楕円 748">
          <a:extLst>
            <a:ext uri="{FF2B5EF4-FFF2-40B4-BE49-F238E27FC236}">
              <a16:creationId xmlns:a16="http://schemas.microsoft.com/office/drawing/2014/main" id="{00000000-0008-0000-0600-0000ED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80670</xdr:rowOff>
    </xdr:from>
    <xdr:to>
      <xdr:col>98</xdr:col>
      <xdr:colOff>38100</xdr:colOff>
      <xdr:row>39</xdr:row>
      <xdr:rowOff>10820</xdr:rowOff>
    </xdr:to>
    <xdr:sp macro="" textlink="">
      <xdr:nvSpPr>
        <xdr:cNvPr id="751" name="楕円 750">
          <a:extLst>
            <a:ext uri="{FF2B5EF4-FFF2-40B4-BE49-F238E27FC236}">
              <a16:creationId xmlns:a16="http://schemas.microsoft.com/office/drawing/2014/main" id="{00000000-0008-0000-0600-0000EF020000}"/>
            </a:ext>
          </a:extLst>
        </xdr:cNvPr>
        <xdr:cNvSpPr/>
      </xdr:nvSpPr>
      <xdr:spPr>
        <a:xfrm>
          <a:off x="18605500" y="6595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39</xdr:row>
      <xdr:rowOff>1947</xdr:rowOff>
    </xdr:from>
    <xdr:ext cx="313932"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18499333" y="66884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49</xdr:row>
      <xdr:rowOff>92727</xdr:rowOff>
    </xdr:from>
    <xdr:ext cx="531299"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7756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貸付金グラフ枠">
          <a:extLst>
            <a:ext uri="{FF2B5EF4-FFF2-40B4-BE49-F238E27FC236}">
              <a16:creationId xmlns:a16="http://schemas.microsoft.com/office/drawing/2014/main" id="{00000000-0008-0000-0600-000005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77254</xdr:rowOff>
    </xdr:from>
    <xdr:to>
      <xdr:col>116</xdr:col>
      <xdr:colOff>62864</xdr:colOff>
      <xdr:row>58</xdr:row>
      <xdr:rowOff>140653</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flipV="1">
          <a:off x="22159595" y="8649754"/>
          <a:ext cx="1269" cy="14349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144480</xdr:rowOff>
    </xdr:from>
    <xdr:ext cx="469744" cy="259045"/>
    <xdr:sp macro="" textlink="">
      <xdr:nvSpPr>
        <xdr:cNvPr id="775" name="貸付金最小値テキスト">
          <a:extLst>
            <a:ext uri="{FF2B5EF4-FFF2-40B4-BE49-F238E27FC236}">
              <a16:creationId xmlns:a16="http://schemas.microsoft.com/office/drawing/2014/main" id="{00000000-0008-0000-0600-000007030000}"/>
            </a:ext>
          </a:extLst>
        </xdr:cNvPr>
        <xdr:cNvSpPr txBox="1"/>
      </xdr:nvSpPr>
      <xdr:spPr>
        <a:xfrm>
          <a:off x="22212300" y="10088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140653</xdr:rowOff>
    </xdr:from>
    <xdr:to>
      <xdr:col>116</xdr:col>
      <xdr:colOff>152400</xdr:colOff>
      <xdr:row>58</xdr:row>
      <xdr:rowOff>140653</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22072600" y="100847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23931</xdr:rowOff>
    </xdr:from>
    <xdr:ext cx="534377" cy="259045"/>
    <xdr:sp macro="" textlink="">
      <xdr:nvSpPr>
        <xdr:cNvPr id="777" name="貸付金最大値テキスト">
          <a:extLst>
            <a:ext uri="{FF2B5EF4-FFF2-40B4-BE49-F238E27FC236}">
              <a16:creationId xmlns:a16="http://schemas.microsoft.com/office/drawing/2014/main" id="{00000000-0008-0000-0600-000009030000}"/>
            </a:ext>
          </a:extLst>
        </xdr:cNvPr>
        <xdr:cNvSpPr txBox="1"/>
      </xdr:nvSpPr>
      <xdr:spPr>
        <a:xfrm>
          <a:off x="22212300" y="8424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77254</xdr:rowOff>
    </xdr:from>
    <xdr:to>
      <xdr:col>116</xdr:col>
      <xdr:colOff>152400</xdr:colOff>
      <xdr:row>50</xdr:row>
      <xdr:rowOff>77254</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22072600" y="8649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51</xdr:row>
      <xdr:rowOff>140157</xdr:rowOff>
    </xdr:from>
    <xdr:to>
      <xdr:col>116</xdr:col>
      <xdr:colOff>63500</xdr:colOff>
      <xdr:row>53</xdr:row>
      <xdr:rowOff>70377</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21323300" y="8884107"/>
          <a:ext cx="838200" cy="273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51</xdr:row>
      <xdr:rowOff>108824</xdr:rowOff>
    </xdr:from>
    <xdr:ext cx="534377" cy="259045"/>
    <xdr:sp macro="" textlink="">
      <xdr:nvSpPr>
        <xdr:cNvPr id="780" name="貸付金平均値テキスト">
          <a:extLst>
            <a:ext uri="{FF2B5EF4-FFF2-40B4-BE49-F238E27FC236}">
              <a16:creationId xmlns:a16="http://schemas.microsoft.com/office/drawing/2014/main" id="{00000000-0008-0000-0600-00000C030000}"/>
            </a:ext>
          </a:extLst>
        </xdr:cNvPr>
        <xdr:cNvSpPr txBox="1"/>
      </xdr:nvSpPr>
      <xdr:spPr>
        <a:xfrm>
          <a:off x="22212300" y="885277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52</xdr:row>
      <xdr:rowOff>85947</xdr:rowOff>
    </xdr:from>
    <xdr:to>
      <xdr:col>116</xdr:col>
      <xdr:colOff>114300</xdr:colOff>
      <xdr:row>53</xdr:row>
      <xdr:rowOff>16097</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22110700" y="9001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51</xdr:row>
      <xdr:rowOff>140157</xdr:rowOff>
    </xdr:from>
    <xdr:to>
      <xdr:col>111</xdr:col>
      <xdr:colOff>177800</xdr:colOff>
      <xdr:row>56</xdr:row>
      <xdr:rowOff>106667</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flipV="1">
          <a:off x="20434300" y="8884107"/>
          <a:ext cx="889000" cy="8237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50</xdr:row>
      <xdr:rowOff>139649</xdr:rowOff>
    </xdr:from>
    <xdr:to>
      <xdr:col>112</xdr:col>
      <xdr:colOff>38100</xdr:colOff>
      <xdr:row>51</xdr:row>
      <xdr:rowOff>69799</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21272500" y="87121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49</xdr:row>
      <xdr:rowOff>86326</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1043411" y="84873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56</xdr:row>
      <xdr:rowOff>48413</xdr:rowOff>
    </xdr:from>
    <xdr:to>
      <xdr:col>107</xdr:col>
      <xdr:colOff>50800</xdr:colOff>
      <xdr:row>56</xdr:row>
      <xdr:rowOff>106667</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19545300" y="9649613"/>
          <a:ext cx="889000" cy="582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53601</xdr:rowOff>
    </xdr:from>
    <xdr:to>
      <xdr:col>107</xdr:col>
      <xdr:colOff>101600</xdr:colOff>
      <xdr:row>56</xdr:row>
      <xdr:rowOff>155201</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20383500" y="96548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278</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0167111" y="94300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56</xdr:row>
      <xdr:rowOff>13798</xdr:rowOff>
    </xdr:from>
    <xdr:to>
      <xdr:col>102</xdr:col>
      <xdr:colOff>114300</xdr:colOff>
      <xdr:row>56</xdr:row>
      <xdr:rowOff>48413</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18656300" y="9614998"/>
          <a:ext cx="889000" cy="346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1003</xdr:rowOff>
    </xdr:from>
    <xdr:to>
      <xdr:col>102</xdr:col>
      <xdr:colOff>165100</xdr:colOff>
      <xdr:row>56</xdr:row>
      <xdr:rowOff>102603</xdr:rowOff>
    </xdr:to>
    <xdr:sp macro="" textlink="">
      <xdr:nvSpPr>
        <xdr:cNvPr id="789" name="フローチャート: 判断 788">
          <a:extLst>
            <a:ext uri="{FF2B5EF4-FFF2-40B4-BE49-F238E27FC236}">
              <a16:creationId xmlns:a16="http://schemas.microsoft.com/office/drawing/2014/main" id="{00000000-0008-0000-0600-000015030000}"/>
            </a:ext>
          </a:extLst>
        </xdr:cNvPr>
        <xdr:cNvSpPr/>
      </xdr:nvSpPr>
      <xdr:spPr>
        <a:xfrm>
          <a:off x="19494500" y="96022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93730</xdr:rowOff>
    </xdr:from>
    <xdr:ext cx="534377"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9278111" y="96949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87014</xdr:rowOff>
    </xdr:from>
    <xdr:to>
      <xdr:col>98</xdr:col>
      <xdr:colOff>38100</xdr:colOff>
      <xdr:row>56</xdr:row>
      <xdr:rowOff>17164</xdr:rowOff>
    </xdr:to>
    <xdr:sp macro="" textlink="">
      <xdr:nvSpPr>
        <xdr:cNvPr id="791" name="フローチャート: 判断 790">
          <a:extLst>
            <a:ext uri="{FF2B5EF4-FFF2-40B4-BE49-F238E27FC236}">
              <a16:creationId xmlns:a16="http://schemas.microsoft.com/office/drawing/2014/main" id="{00000000-0008-0000-0600-000017030000}"/>
            </a:ext>
          </a:extLst>
        </xdr:cNvPr>
        <xdr:cNvSpPr/>
      </xdr:nvSpPr>
      <xdr:spPr>
        <a:xfrm>
          <a:off x="18605500" y="95167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33691</xdr:rowOff>
    </xdr:from>
    <xdr:ext cx="534377"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8389111" y="92919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19577</xdr:rowOff>
    </xdr:from>
    <xdr:to>
      <xdr:col>116</xdr:col>
      <xdr:colOff>114300</xdr:colOff>
      <xdr:row>53</xdr:row>
      <xdr:rowOff>121177</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22110700" y="91064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52</xdr:row>
      <xdr:rowOff>169454</xdr:rowOff>
    </xdr:from>
    <xdr:ext cx="534377" cy="259045"/>
    <xdr:sp macro="" textlink="">
      <xdr:nvSpPr>
        <xdr:cNvPr id="799" name="貸付金該当値テキスト">
          <a:extLst>
            <a:ext uri="{FF2B5EF4-FFF2-40B4-BE49-F238E27FC236}">
              <a16:creationId xmlns:a16="http://schemas.microsoft.com/office/drawing/2014/main" id="{00000000-0008-0000-0600-00001F030000}"/>
            </a:ext>
          </a:extLst>
        </xdr:cNvPr>
        <xdr:cNvSpPr txBox="1"/>
      </xdr:nvSpPr>
      <xdr:spPr>
        <a:xfrm>
          <a:off x="22212300" y="90848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51</xdr:row>
      <xdr:rowOff>89357</xdr:rowOff>
    </xdr:from>
    <xdr:to>
      <xdr:col>112</xdr:col>
      <xdr:colOff>38100</xdr:colOff>
      <xdr:row>52</xdr:row>
      <xdr:rowOff>19507</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21272500" y="88333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52</xdr:row>
      <xdr:rowOff>10634</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21043411" y="89260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56</xdr:row>
      <xdr:rowOff>55867</xdr:rowOff>
    </xdr:from>
    <xdr:to>
      <xdr:col>107</xdr:col>
      <xdr:colOff>101600</xdr:colOff>
      <xdr:row>56</xdr:row>
      <xdr:rowOff>157467</xdr:rowOff>
    </xdr:to>
    <xdr:sp macro="" textlink="">
      <xdr:nvSpPr>
        <xdr:cNvPr id="802" name="楕円 801">
          <a:extLst>
            <a:ext uri="{FF2B5EF4-FFF2-40B4-BE49-F238E27FC236}">
              <a16:creationId xmlns:a16="http://schemas.microsoft.com/office/drawing/2014/main" id="{00000000-0008-0000-0600-000022030000}"/>
            </a:ext>
          </a:extLst>
        </xdr:cNvPr>
        <xdr:cNvSpPr/>
      </xdr:nvSpPr>
      <xdr:spPr>
        <a:xfrm>
          <a:off x="20383500" y="96570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148594</xdr:rowOff>
    </xdr:from>
    <xdr:ext cx="534377"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0167111" y="97497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55</xdr:row>
      <xdr:rowOff>169063</xdr:rowOff>
    </xdr:from>
    <xdr:to>
      <xdr:col>102</xdr:col>
      <xdr:colOff>165100</xdr:colOff>
      <xdr:row>56</xdr:row>
      <xdr:rowOff>99213</xdr:rowOff>
    </xdr:to>
    <xdr:sp macro="" textlink="">
      <xdr:nvSpPr>
        <xdr:cNvPr id="804" name="楕円 803">
          <a:extLst>
            <a:ext uri="{FF2B5EF4-FFF2-40B4-BE49-F238E27FC236}">
              <a16:creationId xmlns:a16="http://schemas.microsoft.com/office/drawing/2014/main" id="{00000000-0008-0000-0600-000024030000}"/>
            </a:ext>
          </a:extLst>
        </xdr:cNvPr>
        <xdr:cNvSpPr/>
      </xdr:nvSpPr>
      <xdr:spPr>
        <a:xfrm>
          <a:off x="19494500" y="95988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115740</xdr:rowOff>
    </xdr:from>
    <xdr:ext cx="534377"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278111" y="9374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134448</xdr:rowOff>
    </xdr:from>
    <xdr:to>
      <xdr:col>98</xdr:col>
      <xdr:colOff>38100</xdr:colOff>
      <xdr:row>56</xdr:row>
      <xdr:rowOff>64598</xdr:rowOff>
    </xdr:to>
    <xdr:sp macro="" textlink="">
      <xdr:nvSpPr>
        <xdr:cNvPr id="806" name="楕円 805">
          <a:extLst>
            <a:ext uri="{FF2B5EF4-FFF2-40B4-BE49-F238E27FC236}">
              <a16:creationId xmlns:a16="http://schemas.microsoft.com/office/drawing/2014/main" id="{00000000-0008-0000-0600-000026030000}"/>
            </a:ext>
          </a:extLst>
        </xdr:cNvPr>
        <xdr:cNvSpPr/>
      </xdr:nvSpPr>
      <xdr:spPr>
        <a:xfrm>
          <a:off x="18605500" y="95641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55725</xdr:rowOff>
    </xdr:from>
    <xdr:ext cx="534377"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8389111" y="96569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8" name="繰出金グラフ枠">
          <a:extLst>
            <a:ext uri="{FF2B5EF4-FFF2-40B4-BE49-F238E27FC236}">
              <a16:creationId xmlns:a16="http://schemas.microsoft.com/office/drawing/2014/main" id="{00000000-0008-0000-0600-00003C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51689</xdr:rowOff>
    </xdr:from>
    <xdr:to>
      <xdr:col>116</xdr:col>
      <xdr:colOff>62864</xdr:colOff>
      <xdr:row>73</xdr:row>
      <xdr:rowOff>125984</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flipV="1">
          <a:off x="22159595" y="12224639"/>
          <a:ext cx="1269" cy="4171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129811</xdr:rowOff>
    </xdr:from>
    <xdr:ext cx="469744" cy="259045"/>
    <xdr:sp macro="" textlink="">
      <xdr:nvSpPr>
        <xdr:cNvPr id="830" name="繰出金最小値テキスト">
          <a:extLst>
            <a:ext uri="{FF2B5EF4-FFF2-40B4-BE49-F238E27FC236}">
              <a16:creationId xmlns:a16="http://schemas.microsoft.com/office/drawing/2014/main" id="{00000000-0008-0000-0600-00003E030000}"/>
            </a:ext>
          </a:extLst>
        </xdr:cNvPr>
        <xdr:cNvSpPr txBox="1"/>
      </xdr:nvSpPr>
      <xdr:spPr>
        <a:xfrm>
          <a:off x="22212300" y="126456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73</xdr:row>
      <xdr:rowOff>125984</xdr:rowOff>
    </xdr:from>
    <xdr:to>
      <xdr:col>116</xdr:col>
      <xdr:colOff>152400</xdr:colOff>
      <xdr:row>73</xdr:row>
      <xdr:rowOff>125984</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a:off x="22072600" y="126418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169816</xdr:rowOff>
    </xdr:from>
    <xdr:ext cx="469744" cy="259045"/>
    <xdr:sp macro="" textlink="">
      <xdr:nvSpPr>
        <xdr:cNvPr id="832" name="繰出金最大値テキスト">
          <a:extLst>
            <a:ext uri="{FF2B5EF4-FFF2-40B4-BE49-F238E27FC236}">
              <a16:creationId xmlns:a16="http://schemas.microsoft.com/office/drawing/2014/main" id="{00000000-0008-0000-0600-000040030000}"/>
            </a:ext>
          </a:extLst>
        </xdr:cNvPr>
        <xdr:cNvSpPr txBox="1"/>
      </xdr:nvSpPr>
      <xdr:spPr>
        <a:xfrm>
          <a:off x="22212300" y="11999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51689</xdr:rowOff>
    </xdr:from>
    <xdr:to>
      <xdr:col>116</xdr:col>
      <xdr:colOff>152400</xdr:colOff>
      <xdr:row>71</xdr:row>
      <xdr:rowOff>51689</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22072600" y="12224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72</xdr:row>
      <xdr:rowOff>134366</xdr:rowOff>
    </xdr:from>
    <xdr:to>
      <xdr:col>116</xdr:col>
      <xdr:colOff>63500</xdr:colOff>
      <xdr:row>72</xdr:row>
      <xdr:rowOff>148844</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21323300" y="12478766"/>
          <a:ext cx="838200" cy="14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119397</xdr:rowOff>
    </xdr:from>
    <xdr:ext cx="469744" cy="259045"/>
    <xdr:sp macro="" textlink="">
      <xdr:nvSpPr>
        <xdr:cNvPr id="835" name="繰出金平均値テキスト">
          <a:extLst>
            <a:ext uri="{FF2B5EF4-FFF2-40B4-BE49-F238E27FC236}">
              <a16:creationId xmlns:a16="http://schemas.microsoft.com/office/drawing/2014/main" id="{00000000-0008-0000-0600-000043030000}"/>
            </a:ext>
          </a:extLst>
        </xdr:cNvPr>
        <xdr:cNvSpPr txBox="1"/>
      </xdr:nvSpPr>
      <xdr:spPr>
        <a:xfrm>
          <a:off x="22212300" y="122923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96520</xdr:rowOff>
    </xdr:from>
    <xdr:to>
      <xdr:col>116</xdr:col>
      <xdr:colOff>114300</xdr:colOff>
      <xdr:row>73</xdr:row>
      <xdr:rowOff>26670</xdr:rowOff>
    </xdr:to>
    <xdr:sp macro="" textlink="">
      <xdr:nvSpPr>
        <xdr:cNvPr id="836" name="フローチャート: 判断 835">
          <a:extLst>
            <a:ext uri="{FF2B5EF4-FFF2-40B4-BE49-F238E27FC236}">
              <a16:creationId xmlns:a16="http://schemas.microsoft.com/office/drawing/2014/main" id="{00000000-0008-0000-0600-000044030000}"/>
            </a:ext>
          </a:extLst>
        </xdr:cNvPr>
        <xdr:cNvSpPr/>
      </xdr:nvSpPr>
      <xdr:spPr>
        <a:xfrm>
          <a:off x="22110700" y="12440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72</xdr:row>
      <xdr:rowOff>90170</xdr:rowOff>
    </xdr:from>
    <xdr:to>
      <xdr:col>111</xdr:col>
      <xdr:colOff>177800</xdr:colOff>
      <xdr:row>72</xdr:row>
      <xdr:rowOff>134366</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20434300" y="12434570"/>
          <a:ext cx="889000" cy="441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74994</xdr:rowOff>
    </xdr:from>
    <xdr:to>
      <xdr:col>112</xdr:col>
      <xdr:colOff>38100</xdr:colOff>
      <xdr:row>73</xdr:row>
      <xdr:rowOff>5144</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21272500" y="12419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71</xdr:row>
      <xdr:rowOff>21671</xdr:rowOff>
    </xdr:from>
    <xdr:ext cx="469744"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21075728" y="121946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90170</xdr:rowOff>
    </xdr:from>
    <xdr:to>
      <xdr:col>107</xdr:col>
      <xdr:colOff>50800</xdr:colOff>
      <xdr:row>72</xdr:row>
      <xdr:rowOff>150940</xdr:rowOff>
    </xdr:to>
    <xdr:cxnSp macro="">
      <xdr:nvCxnSpPr>
        <xdr:cNvPr id="840" name="直線コネクタ 839">
          <a:extLst>
            <a:ext uri="{FF2B5EF4-FFF2-40B4-BE49-F238E27FC236}">
              <a16:creationId xmlns:a16="http://schemas.microsoft.com/office/drawing/2014/main" id="{00000000-0008-0000-0600-000048030000}"/>
            </a:ext>
          </a:extLst>
        </xdr:cNvPr>
        <xdr:cNvCxnSpPr/>
      </xdr:nvCxnSpPr>
      <xdr:spPr>
        <a:xfrm flipV="1">
          <a:off x="19545300" y="12434570"/>
          <a:ext cx="889000" cy="60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69</xdr:row>
      <xdr:rowOff>98425</xdr:rowOff>
    </xdr:from>
    <xdr:to>
      <xdr:col>107</xdr:col>
      <xdr:colOff>101600</xdr:colOff>
      <xdr:row>70</xdr:row>
      <xdr:rowOff>28575</xdr:rowOff>
    </xdr:to>
    <xdr:sp macro="" textlink="">
      <xdr:nvSpPr>
        <xdr:cNvPr id="841" name="フローチャート: 判断 840">
          <a:extLst>
            <a:ext uri="{FF2B5EF4-FFF2-40B4-BE49-F238E27FC236}">
              <a16:creationId xmlns:a16="http://schemas.microsoft.com/office/drawing/2014/main" id="{00000000-0008-0000-0600-000049030000}"/>
            </a:ext>
          </a:extLst>
        </xdr:cNvPr>
        <xdr:cNvSpPr/>
      </xdr:nvSpPr>
      <xdr:spPr>
        <a:xfrm>
          <a:off x="20383500" y="11928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68</xdr:row>
      <xdr:rowOff>45102</xdr:rowOff>
    </xdr:from>
    <xdr:ext cx="469744"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0199428" y="11703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72</xdr:row>
      <xdr:rowOff>150940</xdr:rowOff>
    </xdr:from>
    <xdr:to>
      <xdr:col>102</xdr:col>
      <xdr:colOff>114300</xdr:colOff>
      <xdr:row>78</xdr:row>
      <xdr:rowOff>154178</xdr:rowOff>
    </xdr:to>
    <xdr:cxnSp macro="">
      <xdr:nvCxnSpPr>
        <xdr:cNvPr id="843" name="直線コネクタ 842">
          <a:extLst>
            <a:ext uri="{FF2B5EF4-FFF2-40B4-BE49-F238E27FC236}">
              <a16:creationId xmlns:a16="http://schemas.microsoft.com/office/drawing/2014/main" id="{00000000-0008-0000-0600-00004B030000}"/>
            </a:ext>
          </a:extLst>
        </xdr:cNvPr>
        <xdr:cNvCxnSpPr/>
      </xdr:nvCxnSpPr>
      <xdr:spPr>
        <a:xfrm flipV="1">
          <a:off x="18656300" y="12495340"/>
          <a:ext cx="889000" cy="10319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71</xdr:row>
      <xdr:rowOff>130810</xdr:rowOff>
    </xdr:from>
    <xdr:to>
      <xdr:col>102</xdr:col>
      <xdr:colOff>165100</xdr:colOff>
      <xdr:row>72</xdr:row>
      <xdr:rowOff>60960</xdr:rowOff>
    </xdr:to>
    <xdr:sp macro="" textlink="">
      <xdr:nvSpPr>
        <xdr:cNvPr id="844" name="フローチャート: 判断 843">
          <a:extLst>
            <a:ext uri="{FF2B5EF4-FFF2-40B4-BE49-F238E27FC236}">
              <a16:creationId xmlns:a16="http://schemas.microsoft.com/office/drawing/2014/main" id="{00000000-0008-0000-0600-00004C030000}"/>
            </a:ext>
          </a:extLst>
        </xdr:cNvPr>
        <xdr:cNvSpPr/>
      </xdr:nvSpPr>
      <xdr:spPr>
        <a:xfrm>
          <a:off x="19494500" y="12303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70</xdr:row>
      <xdr:rowOff>77487</xdr:rowOff>
    </xdr:from>
    <xdr:ext cx="469744"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19310428" y="120789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7938</xdr:rowOff>
    </xdr:from>
    <xdr:to>
      <xdr:col>98</xdr:col>
      <xdr:colOff>38100</xdr:colOff>
      <xdr:row>78</xdr:row>
      <xdr:rowOff>109538</xdr:rowOff>
    </xdr:to>
    <xdr:sp macro="" textlink="">
      <xdr:nvSpPr>
        <xdr:cNvPr id="846" name="フローチャート: 判断 845">
          <a:extLst>
            <a:ext uri="{FF2B5EF4-FFF2-40B4-BE49-F238E27FC236}">
              <a16:creationId xmlns:a16="http://schemas.microsoft.com/office/drawing/2014/main" id="{00000000-0008-0000-0600-00004E030000}"/>
            </a:ext>
          </a:extLst>
        </xdr:cNvPr>
        <xdr:cNvSpPr/>
      </xdr:nvSpPr>
      <xdr:spPr>
        <a:xfrm>
          <a:off x="18605500" y="13381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76</xdr:row>
      <xdr:rowOff>126065</xdr:rowOff>
    </xdr:from>
    <xdr:ext cx="378565"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8467017" y="131562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98044</xdr:rowOff>
    </xdr:from>
    <xdr:to>
      <xdr:col>116</xdr:col>
      <xdr:colOff>114300</xdr:colOff>
      <xdr:row>73</xdr:row>
      <xdr:rowOff>28194</xdr:rowOff>
    </xdr:to>
    <xdr:sp macro="" textlink="">
      <xdr:nvSpPr>
        <xdr:cNvPr id="853" name="楕円 852">
          <a:extLst>
            <a:ext uri="{FF2B5EF4-FFF2-40B4-BE49-F238E27FC236}">
              <a16:creationId xmlns:a16="http://schemas.microsoft.com/office/drawing/2014/main" id="{00000000-0008-0000-0600-000055030000}"/>
            </a:ext>
          </a:extLst>
        </xdr:cNvPr>
        <xdr:cNvSpPr/>
      </xdr:nvSpPr>
      <xdr:spPr>
        <a:xfrm>
          <a:off x="22110700" y="124424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76471</xdr:rowOff>
    </xdr:from>
    <xdr:ext cx="469744" cy="259045"/>
    <xdr:sp macro="" textlink="">
      <xdr:nvSpPr>
        <xdr:cNvPr id="854" name="繰出金該当値テキスト">
          <a:extLst>
            <a:ext uri="{FF2B5EF4-FFF2-40B4-BE49-F238E27FC236}">
              <a16:creationId xmlns:a16="http://schemas.microsoft.com/office/drawing/2014/main" id="{00000000-0008-0000-0600-000056030000}"/>
            </a:ext>
          </a:extLst>
        </xdr:cNvPr>
        <xdr:cNvSpPr txBox="1"/>
      </xdr:nvSpPr>
      <xdr:spPr>
        <a:xfrm>
          <a:off x="22212300" y="124208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83566</xdr:rowOff>
    </xdr:from>
    <xdr:to>
      <xdr:col>112</xdr:col>
      <xdr:colOff>38100</xdr:colOff>
      <xdr:row>73</xdr:row>
      <xdr:rowOff>13716</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21272500" y="124279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73</xdr:row>
      <xdr:rowOff>4843</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21075728" y="125206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39370</xdr:rowOff>
    </xdr:from>
    <xdr:to>
      <xdr:col>107</xdr:col>
      <xdr:colOff>101600</xdr:colOff>
      <xdr:row>72</xdr:row>
      <xdr:rowOff>140970</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20383500" y="12383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132097</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20199428" y="12476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72</xdr:row>
      <xdr:rowOff>100140</xdr:rowOff>
    </xdr:from>
    <xdr:to>
      <xdr:col>102</xdr:col>
      <xdr:colOff>165100</xdr:colOff>
      <xdr:row>73</xdr:row>
      <xdr:rowOff>30290</xdr:rowOff>
    </xdr:to>
    <xdr:sp macro="" textlink="">
      <xdr:nvSpPr>
        <xdr:cNvPr id="859" name="楕円 858">
          <a:extLst>
            <a:ext uri="{FF2B5EF4-FFF2-40B4-BE49-F238E27FC236}">
              <a16:creationId xmlns:a16="http://schemas.microsoft.com/office/drawing/2014/main" id="{00000000-0008-0000-0600-00005B030000}"/>
            </a:ext>
          </a:extLst>
        </xdr:cNvPr>
        <xdr:cNvSpPr/>
      </xdr:nvSpPr>
      <xdr:spPr>
        <a:xfrm>
          <a:off x="19494500" y="12444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73</xdr:row>
      <xdr:rowOff>21417</xdr:rowOff>
    </xdr:from>
    <xdr:ext cx="469744"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19310428" y="125372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103378</xdr:rowOff>
    </xdr:from>
    <xdr:to>
      <xdr:col>98</xdr:col>
      <xdr:colOff>38100</xdr:colOff>
      <xdr:row>79</xdr:row>
      <xdr:rowOff>33528</xdr:rowOff>
    </xdr:to>
    <xdr:sp macro="" textlink="">
      <xdr:nvSpPr>
        <xdr:cNvPr id="861" name="楕円 860">
          <a:extLst>
            <a:ext uri="{FF2B5EF4-FFF2-40B4-BE49-F238E27FC236}">
              <a16:creationId xmlns:a16="http://schemas.microsoft.com/office/drawing/2014/main" id="{00000000-0008-0000-0600-00005D030000}"/>
            </a:ext>
          </a:extLst>
        </xdr:cNvPr>
        <xdr:cNvSpPr/>
      </xdr:nvSpPr>
      <xdr:spPr>
        <a:xfrm>
          <a:off x="18605500" y="134764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24655</xdr:rowOff>
    </xdr:from>
    <xdr:ext cx="378565"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8467017" y="1356920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3" name="正方形/長方形 862">
          <a:extLst>
            <a:ext uri="{FF2B5EF4-FFF2-40B4-BE49-F238E27FC236}">
              <a16:creationId xmlns:a16="http://schemas.microsoft.com/office/drawing/2014/main" id="{00000000-0008-0000-0600-00005F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9" name="テキスト ボックス 868">
          <a:extLst>
            <a:ext uri="{FF2B5EF4-FFF2-40B4-BE49-F238E27FC236}">
              <a16:creationId xmlns:a16="http://schemas.microsoft.com/office/drawing/2014/main" id="{00000000-0008-0000-0600-000065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0" name="直線コネクタ 869">
          <a:extLst>
            <a:ext uri="{FF2B5EF4-FFF2-40B4-BE49-F238E27FC236}">
              <a16:creationId xmlns:a16="http://schemas.microsoft.com/office/drawing/2014/main" id="{00000000-0008-0000-0600-000066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2" name="テキスト ボックス 871">
          <a:extLst>
            <a:ext uri="{FF2B5EF4-FFF2-40B4-BE49-F238E27FC236}">
              <a16:creationId xmlns:a16="http://schemas.microsoft.com/office/drawing/2014/main" id="{00000000-0008-0000-0600-000068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5" name="前年度繰上充用金グラフ枠">
          <a:extLst>
            <a:ext uri="{FF2B5EF4-FFF2-40B4-BE49-F238E27FC236}">
              <a16:creationId xmlns:a16="http://schemas.microsoft.com/office/drawing/2014/main" id="{00000000-0008-0000-0600-00006B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7" name="前年度繰上充用金最小値テキスト">
          <a:extLst>
            <a:ext uri="{FF2B5EF4-FFF2-40B4-BE49-F238E27FC236}">
              <a16:creationId xmlns:a16="http://schemas.microsoft.com/office/drawing/2014/main" id="{00000000-0008-0000-0600-00006D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9" name="前年度繰上充用金最大値テキスト">
          <a:extLst>
            <a:ext uri="{FF2B5EF4-FFF2-40B4-BE49-F238E27FC236}">
              <a16:creationId xmlns:a16="http://schemas.microsoft.com/office/drawing/2014/main" id="{00000000-0008-0000-0600-00006F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2" name="前年度繰上充用金平均値テキスト">
          <a:extLst>
            <a:ext uri="{FF2B5EF4-FFF2-40B4-BE49-F238E27FC236}">
              <a16:creationId xmlns:a16="http://schemas.microsoft.com/office/drawing/2014/main" id="{00000000-0008-0000-0600-000072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3" name="フローチャート: 判断 882">
          <a:extLst>
            <a:ext uri="{FF2B5EF4-FFF2-40B4-BE49-F238E27FC236}">
              <a16:creationId xmlns:a16="http://schemas.microsoft.com/office/drawing/2014/main" id="{00000000-0008-0000-0600-000073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7" name="直線コネクタ 886">
          <a:extLst>
            <a:ext uri="{FF2B5EF4-FFF2-40B4-BE49-F238E27FC236}">
              <a16:creationId xmlns:a16="http://schemas.microsoft.com/office/drawing/2014/main" id="{00000000-0008-0000-0600-000077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8" name="フローチャート: 判断 887">
          <a:extLst>
            <a:ext uri="{FF2B5EF4-FFF2-40B4-BE49-F238E27FC236}">
              <a16:creationId xmlns:a16="http://schemas.microsoft.com/office/drawing/2014/main" id="{00000000-0008-0000-0600-000078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0" name="直線コネクタ 889">
          <a:extLst>
            <a:ext uri="{FF2B5EF4-FFF2-40B4-BE49-F238E27FC236}">
              <a16:creationId xmlns:a16="http://schemas.microsoft.com/office/drawing/2014/main" id="{00000000-0008-0000-0600-00007A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1" name="フローチャート: 判断 890">
          <a:extLst>
            <a:ext uri="{FF2B5EF4-FFF2-40B4-BE49-F238E27FC236}">
              <a16:creationId xmlns:a16="http://schemas.microsoft.com/office/drawing/2014/main" id="{00000000-0008-0000-0600-00007B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3" name="フローチャート: 判断 892">
          <a:extLst>
            <a:ext uri="{FF2B5EF4-FFF2-40B4-BE49-F238E27FC236}">
              <a16:creationId xmlns:a16="http://schemas.microsoft.com/office/drawing/2014/main" id="{00000000-0008-0000-0600-00007D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0" name="楕円 899">
          <a:extLst>
            <a:ext uri="{FF2B5EF4-FFF2-40B4-BE49-F238E27FC236}">
              <a16:creationId xmlns:a16="http://schemas.microsoft.com/office/drawing/2014/main" id="{00000000-0008-0000-0600-000084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1" name="前年度繰上充用金該当値テキスト">
          <a:extLst>
            <a:ext uri="{FF2B5EF4-FFF2-40B4-BE49-F238E27FC236}">
              <a16:creationId xmlns:a16="http://schemas.microsoft.com/office/drawing/2014/main" id="{00000000-0008-0000-0600-000085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6" name="楕円 905">
          <a:extLst>
            <a:ext uri="{FF2B5EF4-FFF2-40B4-BE49-F238E27FC236}">
              <a16:creationId xmlns:a16="http://schemas.microsoft.com/office/drawing/2014/main" id="{00000000-0008-0000-0600-00008A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8" name="楕円 907">
          <a:extLst>
            <a:ext uri="{FF2B5EF4-FFF2-40B4-BE49-F238E27FC236}">
              <a16:creationId xmlns:a16="http://schemas.microsoft.com/office/drawing/2014/main" id="{00000000-0008-0000-0600-00008C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0" name="正方形/長方形 909">
          <a:extLst>
            <a:ext uri="{FF2B5EF4-FFF2-40B4-BE49-F238E27FC236}">
              <a16:creationId xmlns:a16="http://schemas.microsoft.com/office/drawing/2014/main" id="{00000000-0008-0000-0600-00008E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1" name="正方形/長方形 910">
          <a:extLst>
            <a:ext uri="{FF2B5EF4-FFF2-40B4-BE49-F238E27FC236}">
              <a16:creationId xmlns:a16="http://schemas.microsoft.com/office/drawing/2014/main" id="{00000000-0008-0000-0600-00008F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2" name="テキスト ボックス 911">
          <a:extLst>
            <a:ext uri="{FF2B5EF4-FFF2-40B4-BE49-F238E27FC236}">
              <a16:creationId xmlns:a16="http://schemas.microsoft.com/office/drawing/2014/main" id="{00000000-0008-0000-0600-000090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○人件費</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職員数が類似団体と比較して多いため、グループ平均を上回っている。社会情勢や行政ニーズの変化などを踏まえ、総定員等の削減に取り組む。</a:t>
          </a:r>
        </a:p>
        <a:p>
          <a:r>
            <a:rPr kumimoji="1" lang="ja-JP" altLang="en-US" sz="1300">
              <a:latin typeface="ＭＳ Ｐゴシック" panose="020B0600070205080204" pitchFamily="50" charset="-128"/>
              <a:ea typeface="ＭＳ Ｐゴシック" panose="020B0600070205080204" pitchFamily="50" charset="-128"/>
            </a:rPr>
            <a:t>○普通建設事業費</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うち更新整備</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　</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更新整備の割合がグループ平均を上回っているが、新規整備を抑制し、更新整備を優先しているものであり、普通建設事業費全体ではグループ平均を下回っており、今後も適正な公共投資に努める。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山口県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1,340,458
1,324,819
6,112.55
773,936,649
735,504,502
27,435,007
387,586,051
1,190,363,949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8.4
181.1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66548</xdr:rowOff>
    </xdr:from>
    <xdr:to>
      <xdr:col>24</xdr:col>
      <xdr:colOff>62865</xdr:colOff>
      <xdr:row>39</xdr:row>
      <xdr:rowOff>9398</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210048"/>
          <a:ext cx="1270" cy="1485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13225</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69977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9398</xdr:rowOff>
    </xdr:from>
    <xdr:to>
      <xdr:col>24</xdr:col>
      <xdr:colOff>152400</xdr:colOff>
      <xdr:row>39</xdr:row>
      <xdr:rowOff>9398</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6959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13225</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49852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66548</xdr:rowOff>
    </xdr:from>
    <xdr:to>
      <xdr:col>24</xdr:col>
      <xdr:colOff>152400</xdr:colOff>
      <xdr:row>30</xdr:row>
      <xdr:rowOff>66548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2100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30</xdr:row>
      <xdr:rowOff>66548</xdr:rowOff>
    </xdr:from>
    <xdr:to>
      <xdr:col>24</xdr:col>
      <xdr:colOff>63500</xdr:colOff>
      <xdr:row>32</xdr:row>
      <xdr:rowOff>34544</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flipV="1">
          <a:off x="3797300" y="5210048"/>
          <a:ext cx="838200" cy="310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124477</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612522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146050</xdr:rowOff>
    </xdr:from>
    <xdr:to>
      <xdr:col>24</xdr:col>
      <xdr:colOff>114300</xdr:colOff>
      <xdr:row>36</xdr:row>
      <xdr:rowOff>76200</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14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34544</xdr:rowOff>
    </xdr:from>
    <xdr:to>
      <xdr:col>19</xdr:col>
      <xdr:colOff>177800</xdr:colOff>
      <xdr:row>33</xdr:row>
      <xdr:rowOff>254</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flipV="1">
          <a:off x="2908300" y="5520944"/>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157480</xdr:rowOff>
    </xdr:from>
    <xdr:to>
      <xdr:col>20</xdr:col>
      <xdr:colOff>38100</xdr:colOff>
      <xdr:row>36</xdr:row>
      <xdr:rowOff>87630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158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36</xdr:row>
      <xdr:rowOff>78757</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2509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148844</xdr:rowOff>
    </xdr:from>
    <xdr:to>
      <xdr:col>15</xdr:col>
      <xdr:colOff>50800</xdr:colOff>
      <xdr:row>33</xdr:row>
      <xdr:rowOff>254</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a:off x="2019300" y="5635244"/>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86614</xdr:rowOff>
    </xdr:from>
    <xdr:to>
      <xdr:col>15</xdr:col>
      <xdr:colOff>101600</xdr:colOff>
      <xdr:row>36</xdr:row>
      <xdr:rowOff>16764</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087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7891</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61800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148844</xdr:rowOff>
    </xdr:from>
    <xdr:to>
      <xdr:col>10</xdr:col>
      <xdr:colOff>114300</xdr:colOff>
      <xdr:row>33</xdr:row>
      <xdr:rowOff>121412</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5635244"/>
          <a:ext cx="889000" cy="1440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116332</xdr:rowOff>
    </xdr:from>
    <xdr:to>
      <xdr:col>10</xdr:col>
      <xdr:colOff>165100</xdr:colOff>
      <xdr:row>36</xdr:row>
      <xdr:rowOff>46482</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1170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37609</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62098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114046</xdr:rowOff>
    </xdr:from>
    <xdr:to>
      <xdr:col>6</xdr:col>
      <xdr:colOff>38100</xdr:colOff>
      <xdr:row>36</xdr:row>
      <xdr:rowOff>44196</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114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35323</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62075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30</xdr:row>
      <xdr:rowOff>15748</xdr:rowOff>
    </xdr:from>
    <xdr:to>
      <xdr:col>24</xdr:col>
      <xdr:colOff>114300</xdr:colOff>
      <xdr:row>30</xdr:row>
      <xdr:rowOff>117348</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1592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29</xdr:row>
      <xdr:rowOff>140225</xdr:rowOff>
    </xdr:from>
    <xdr:ext cx="469744"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1122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31</xdr:row>
      <xdr:rowOff>155194</xdr:rowOff>
    </xdr:from>
    <xdr:to>
      <xdr:col>20</xdr:col>
      <xdr:colOff>38100</xdr:colOff>
      <xdr:row>32</xdr:row>
      <xdr:rowOff>85344</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4701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30</xdr:row>
      <xdr:rowOff>101871</xdr:rowOff>
    </xdr:from>
    <xdr:ext cx="469744"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49728" y="52453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120904</xdr:rowOff>
    </xdr:from>
    <xdr:to>
      <xdr:col>15</xdr:col>
      <xdr:colOff>101600</xdr:colOff>
      <xdr:row>33</xdr:row>
      <xdr:rowOff>51054</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607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31</xdr:row>
      <xdr:rowOff>67581</xdr:rowOff>
    </xdr:from>
    <xdr:ext cx="469744"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673428" y="53825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98044</xdr:rowOff>
    </xdr:from>
    <xdr:to>
      <xdr:col>10</xdr:col>
      <xdr:colOff>165100</xdr:colOff>
      <xdr:row>33</xdr:row>
      <xdr:rowOff>28194</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5844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31</xdr:row>
      <xdr:rowOff>44721</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784428" y="53596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70612</xdr:rowOff>
    </xdr:from>
    <xdr:to>
      <xdr:col>6</xdr:col>
      <xdr:colOff>38100</xdr:colOff>
      <xdr:row>34</xdr:row>
      <xdr:rowOff>762</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728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32</xdr:row>
      <xdr:rowOff>17289</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550368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57862</xdr:rowOff>
    </xdr:from>
    <xdr:to>
      <xdr:col>24</xdr:col>
      <xdr:colOff>62865</xdr:colOff>
      <xdr:row>57</xdr:row>
      <xdr:rowOff>139205</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30362"/>
          <a:ext cx="1270" cy="128149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143032</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99156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139205</xdr:rowOff>
    </xdr:from>
    <xdr:to>
      <xdr:col>24</xdr:col>
      <xdr:colOff>152400</xdr:colOff>
      <xdr:row>57</xdr:row>
      <xdr:rowOff>139205</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99118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4539</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4055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60,148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57862</xdr:rowOff>
    </xdr:from>
    <xdr:to>
      <xdr:col>24</xdr:col>
      <xdr:colOff>152400</xdr:colOff>
      <xdr:row>50</xdr:row>
      <xdr:rowOff>57862</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303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97486</xdr:rowOff>
    </xdr:from>
    <xdr:to>
      <xdr:col>24</xdr:col>
      <xdr:colOff>63500</xdr:colOff>
      <xdr:row>56</xdr:row>
      <xdr:rowOff>126061</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9527236"/>
          <a:ext cx="838200" cy="2000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118178</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2050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39,832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95301</xdr:rowOff>
    </xdr:from>
    <xdr:to>
      <xdr:col>24</xdr:col>
      <xdr:colOff>114300</xdr:colOff>
      <xdr:row>55</xdr:row>
      <xdr:rowOff>25451</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353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126061</xdr:rowOff>
    </xdr:from>
    <xdr:to>
      <xdr:col>19</xdr:col>
      <xdr:colOff>177800</xdr:colOff>
      <xdr:row>58</xdr:row>
      <xdr:rowOff>75273</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flipV="1">
          <a:off x="2908300" y="9727261"/>
          <a:ext cx="889000" cy="2921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69126</xdr:rowOff>
    </xdr:from>
    <xdr:to>
      <xdr:col>20</xdr:col>
      <xdr:colOff>38100</xdr:colOff>
      <xdr:row>57</xdr:row>
      <xdr:rowOff>170726</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841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161853</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934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75273</xdr:rowOff>
    </xdr:from>
    <xdr:to>
      <xdr:col>15</xdr:col>
      <xdr:colOff>50800</xdr:colOff>
      <xdr:row>58</xdr:row>
      <xdr:rowOff>124917</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2019300" y="10019373"/>
          <a:ext cx="889000" cy="496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64974</xdr:rowOff>
    </xdr:from>
    <xdr:to>
      <xdr:col>15</xdr:col>
      <xdr:colOff>101600</xdr:colOff>
      <xdr:row>57</xdr:row>
      <xdr:rowOff>166574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376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11651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612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124917</xdr:rowOff>
    </xdr:from>
    <xdr:to>
      <xdr:col>10</xdr:col>
      <xdr:colOff>114300</xdr:colOff>
      <xdr:row>58</xdr:row>
      <xdr:rowOff>169151</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flipV="1">
          <a:off x="1130300" y="10069017"/>
          <a:ext cx="889000" cy="442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13119</xdr:rowOff>
    </xdr:from>
    <xdr:to>
      <xdr:col>10</xdr:col>
      <xdr:colOff>165100</xdr:colOff>
      <xdr:row>58</xdr:row>
      <xdr:rowOff>114719</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957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131246</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7324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144755</xdr:rowOff>
    </xdr:from>
    <xdr:to>
      <xdr:col>6</xdr:col>
      <xdr:colOff>38100</xdr:colOff>
      <xdr:row>58</xdr:row>
      <xdr:rowOff>74905</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9174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91432</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6926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46686</xdr:rowOff>
    </xdr:from>
    <xdr:to>
      <xdr:col>24</xdr:col>
      <xdr:colOff>114300</xdr:colOff>
      <xdr:row>55</xdr:row>
      <xdr:rowOff>148286</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94764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25113</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9454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75261</xdr:rowOff>
    </xdr:from>
    <xdr:to>
      <xdr:col>20</xdr:col>
      <xdr:colOff>38100</xdr:colOff>
      <xdr:row>57</xdr:row>
      <xdr:rowOff>5411</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676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21938</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94516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24473</xdr:rowOff>
    </xdr:from>
    <xdr:to>
      <xdr:col>15</xdr:col>
      <xdr:colOff>101600</xdr:colOff>
      <xdr:row>58</xdr:row>
      <xdr:rowOff>126073</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9685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117200</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100613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74117</xdr:rowOff>
    </xdr:from>
    <xdr:to>
      <xdr:col>10</xdr:col>
      <xdr:colOff>165100</xdr:colOff>
      <xdr:row>59</xdr:row>
      <xdr:rowOff>4267</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10018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166844</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101109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118351</xdr:rowOff>
    </xdr:from>
    <xdr:to>
      <xdr:col>6</xdr:col>
      <xdr:colOff>38100</xdr:colOff>
      <xdr:row>59</xdr:row>
      <xdr:rowOff>48501</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100624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39628</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101551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168927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54627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111777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168927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3" name="民生費グラフ枠">
          <a:extLst>
            <a:ext uri="{FF2B5EF4-FFF2-40B4-BE49-F238E27FC236}">
              <a16:creationId xmlns:a16="http://schemas.microsoft.com/office/drawing/2014/main" id="{00000000-0008-0000-0700-0000A3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84150</xdr:rowOff>
    </xdr:from>
    <xdr:to>
      <xdr:col>24</xdr:col>
      <xdr:colOff>62865</xdr:colOff>
      <xdr:row>78</xdr:row>
      <xdr:rowOff>55392</xdr:rowOff>
    </xdr:to>
    <xdr:cxnSp macro="">
      <xdr:nvCxnSpPr>
        <xdr:cNvPr id="164" name="直線コネクタ 163">
          <a:extLst>
            <a:ext uri="{FF2B5EF4-FFF2-40B4-BE49-F238E27FC236}">
              <a16:creationId xmlns:a16="http://schemas.microsoft.com/office/drawing/2014/main" id="{00000000-0008-0000-0700-0000A4000000}"/>
            </a:ext>
          </a:extLst>
        </xdr:cNvPr>
        <xdr:cNvCxnSpPr/>
      </xdr:nvCxnSpPr>
      <xdr:spPr>
        <a:xfrm flipV="1">
          <a:off x="4633595" y="12257100"/>
          <a:ext cx="1270" cy="11713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59219</xdr:rowOff>
    </xdr:from>
    <xdr:ext cx="534377" cy="259045"/>
    <xdr:sp macro="" textlink="">
      <xdr:nvSpPr>
        <xdr:cNvPr id="165" name="民生費最小値テキスト">
          <a:extLst>
            <a:ext uri="{FF2B5EF4-FFF2-40B4-BE49-F238E27FC236}">
              <a16:creationId xmlns:a16="http://schemas.microsoft.com/office/drawing/2014/main" id="{00000000-0008-0000-0700-0000A5000000}"/>
            </a:ext>
          </a:extLst>
        </xdr:cNvPr>
        <xdr:cNvSpPr txBox="1"/>
      </xdr:nvSpPr>
      <xdr:spPr>
        <a:xfrm>
          <a:off x="4686300" y="134323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55392</xdr:rowOff>
    </xdr:from>
    <xdr:to>
      <xdr:col>24</xdr:col>
      <xdr:colOff>152400</xdr:colOff>
      <xdr:row>78</xdr:row>
      <xdr:rowOff>55392</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a:off x="4546600" y="134284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30827</xdr:rowOff>
    </xdr:from>
    <xdr:ext cx="534377" cy="259045"/>
    <xdr:sp macro="" textlink="">
      <xdr:nvSpPr>
        <xdr:cNvPr id="167" name="民生費最大値テキスト">
          <a:extLst>
            <a:ext uri="{FF2B5EF4-FFF2-40B4-BE49-F238E27FC236}">
              <a16:creationId xmlns:a16="http://schemas.microsoft.com/office/drawing/2014/main" id="{00000000-0008-0000-0700-0000A7000000}"/>
            </a:ext>
          </a:extLst>
        </xdr:cNvPr>
        <xdr:cNvSpPr txBox="1"/>
      </xdr:nvSpPr>
      <xdr:spPr>
        <a:xfrm>
          <a:off x="4686300" y="120323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87,465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84150</xdr:rowOff>
    </xdr:from>
    <xdr:to>
      <xdr:col>24</xdr:col>
      <xdr:colOff>152400</xdr:colOff>
      <xdr:row>71</xdr:row>
      <xdr:rowOff>84150</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2257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76652</xdr:rowOff>
    </xdr:from>
    <xdr:to>
      <xdr:col>24</xdr:col>
      <xdr:colOff>63500</xdr:colOff>
      <xdr:row>74</xdr:row>
      <xdr:rowOff>105547</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3797300" y="12763952"/>
          <a:ext cx="838200" cy="2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148399</xdr:rowOff>
    </xdr:from>
    <xdr:ext cx="534377" cy="259045"/>
    <xdr:sp macro="" textlink="">
      <xdr:nvSpPr>
        <xdr:cNvPr id="170" name="民生費平均値テキスト">
          <a:extLst>
            <a:ext uri="{FF2B5EF4-FFF2-40B4-BE49-F238E27FC236}">
              <a16:creationId xmlns:a16="http://schemas.microsoft.com/office/drawing/2014/main" id="{00000000-0008-0000-0700-0000AA000000}"/>
            </a:ext>
          </a:extLst>
        </xdr:cNvPr>
        <xdr:cNvSpPr txBox="1"/>
      </xdr:nvSpPr>
      <xdr:spPr>
        <a:xfrm>
          <a:off x="4686300" y="124927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77,949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125522</xdr:rowOff>
    </xdr:from>
    <xdr:to>
      <xdr:col>24</xdr:col>
      <xdr:colOff>114300</xdr:colOff>
      <xdr:row>74</xdr:row>
      <xdr:rowOff>55672</xdr:rowOff>
    </xdr:to>
    <xdr:sp macro="" textlink="">
      <xdr:nvSpPr>
        <xdr:cNvPr id="171" name="フローチャート: 判断 170">
          <a:extLst>
            <a:ext uri="{FF2B5EF4-FFF2-40B4-BE49-F238E27FC236}">
              <a16:creationId xmlns:a16="http://schemas.microsoft.com/office/drawing/2014/main" id="{00000000-0008-0000-0700-0000AB000000}"/>
            </a:ext>
          </a:extLst>
        </xdr:cNvPr>
        <xdr:cNvSpPr/>
      </xdr:nvSpPr>
      <xdr:spPr>
        <a:xfrm>
          <a:off x="4584700" y="12641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76652</xdr:rowOff>
    </xdr:from>
    <xdr:to>
      <xdr:col>19</xdr:col>
      <xdr:colOff>177800</xdr:colOff>
      <xdr:row>76</xdr:row>
      <xdr:rowOff>115148</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2908300" y="12763952"/>
          <a:ext cx="889000" cy="3813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86660</xdr:rowOff>
    </xdr:from>
    <xdr:to>
      <xdr:col>20</xdr:col>
      <xdr:colOff>38100</xdr:colOff>
      <xdr:row>74</xdr:row>
      <xdr:rowOff>16810</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3746500" y="12602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33337</xdr:rowOff>
    </xdr:from>
    <xdr:ext cx="534377" cy="259045"/>
    <xdr:sp macro="" textlink="">
      <xdr:nvSpPr>
        <xdr:cNvPr id="174" name="テキスト ボックス 173">
          <a:extLst>
            <a:ext uri="{FF2B5EF4-FFF2-40B4-BE49-F238E27FC236}">
              <a16:creationId xmlns:a16="http://schemas.microsoft.com/office/drawing/2014/main" id="{00000000-0008-0000-0700-0000AE000000}"/>
            </a:ext>
          </a:extLst>
        </xdr:cNvPr>
        <xdr:cNvSpPr txBox="1"/>
      </xdr:nvSpPr>
      <xdr:spPr>
        <a:xfrm>
          <a:off x="3517411" y="123777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115148</xdr:rowOff>
    </xdr:from>
    <xdr:to>
      <xdr:col>15</xdr:col>
      <xdr:colOff>50800</xdr:colOff>
      <xdr:row>77</xdr:row>
      <xdr:rowOff>83739</xdr:rowOff>
    </xdr:to>
    <xdr:cxnSp macro="">
      <xdr:nvCxnSpPr>
        <xdr:cNvPr id="175" name="直線コネクタ 174">
          <a:extLst>
            <a:ext uri="{FF2B5EF4-FFF2-40B4-BE49-F238E27FC236}">
              <a16:creationId xmlns:a16="http://schemas.microsoft.com/office/drawing/2014/main" id="{00000000-0008-0000-0700-0000AF000000}"/>
            </a:ext>
          </a:extLst>
        </xdr:cNvPr>
        <xdr:cNvCxnSpPr/>
      </xdr:nvCxnSpPr>
      <xdr:spPr>
        <a:xfrm flipV="1">
          <a:off x="2019300" y="13145348"/>
          <a:ext cx="889000" cy="1400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5964</xdr:rowOff>
    </xdr:from>
    <xdr:to>
      <xdr:col>15</xdr:col>
      <xdr:colOff>101600</xdr:colOff>
      <xdr:row>76</xdr:row>
      <xdr:rowOff>107564</xdr:rowOff>
    </xdr:to>
    <xdr:sp macro="" textlink="">
      <xdr:nvSpPr>
        <xdr:cNvPr id="176" name="フローチャート: 判断 175">
          <a:extLst>
            <a:ext uri="{FF2B5EF4-FFF2-40B4-BE49-F238E27FC236}">
              <a16:creationId xmlns:a16="http://schemas.microsoft.com/office/drawing/2014/main" id="{00000000-0008-0000-0700-0000B0000000}"/>
            </a:ext>
          </a:extLst>
        </xdr:cNvPr>
        <xdr:cNvSpPr/>
      </xdr:nvSpPr>
      <xdr:spPr>
        <a:xfrm>
          <a:off x="2857500" y="130361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74</xdr:row>
      <xdr:rowOff>124091</xdr:rowOff>
    </xdr:from>
    <xdr:ext cx="534377" cy="259045"/>
    <xdr:sp macro="" textlink="">
      <xdr:nvSpPr>
        <xdr:cNvPr id="177" name="テキスト ボックス 176">
          <a:extLst>
            <a:ext uri="{FF2B5EF4-FFF2-40B4-BE49-F238E27FC236}">
              <a16:creationId xmlns:a16="http://schemas.microsoft.com/office/drawing/2014/main" id="{00000000-0008-0000-0700-0000B1000000}"/>
            </a:ext>
          </a:extLst>
        </xdr:cNvPr>
        <xdr:cNvSpPr txBox="1"/>
      </xdr:nvSpPr>
      <xdr:spPr>
        <a:xfrm>
          <a:off x="2641111" y="128113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41219</xdr:rowOff>
    </xdr:from>
    <xdr:to>
      <xdr:col>10</xdr:col>
      <xdr:colOff>114300</xdr:colOff>
      <xdr:row>77</xdr:row>
      <xdr:rowOff>83739</xdr:rowOff>
    </xdr:to>
    <xdr:cxnSp macro="">
      <xdr:nvCxnSpPr>
        <xdr:cNvPr id="178" name="直線コネクタ 177">
          <a:extLst>
            <a:ext uri="{FF2B5EF4-FFF2-40B4-BE49-F238E27FC236}">
              <a16:creationId xmlns:a16="http://schemas.microsoft.com/office/drawing/2014/main" id="{00000000-0008-0000-0700-0000B2000000}"/>
            </a:ext>
          </a:extLst>
        </xdr:cNvPr>
        <xdr:cNvCxnSpPr/>
      </xdr:nvCxnSpPr>
      <xdr:spPr>
        <a:xfrm>
          <a:off x="1130300" y="13242869"/>
          <a:ext cx="889000" cy="42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122732</xdr:rowOff>
    </xdr:from>
    <xdr:to>
      <xdr:col>10</xdr:col>
      <xdr:colOff>165100</xdr:colOff>
      <xdr:row>77</xdr:row>
      <xdr:rowOff>52882</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1968500" y="131529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69410</xdr:rowOff>
    </xdr:from>
    <xdr:ext cx="534377" cy="259045"/>
    <xdr:sp macro="" textlink="">
      <xdr:nvSpPr>
        <xdr:cNvPr id="180" name="テキスト ボックス 179">
          <a:extLst>
            <a:ext uri="{FF2B5EF4-FFF2-40B4-BE49-F238E27FC236}">
              <a16:creationId xmlns:a16="http://schemas.microsoft.com/office/drawing/2014/main" id="{00000000-0008-0000-0700-0000B4000000}"/>
            </a:ext>
          </a:extLst>
        </xdr:cNvPr>
        <xdr:cNvSpPr txBox="1"/>
      </xdr:nvSpPr>
      <xdr:spPr>
        <a:xfrm>
          <a:off x="1752111" y="12928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43683</xdr:rowOff>
    </xdr:from>
    <xdr:to>
      <xdr:col>6</xdr:col>
      <xdr:colOff>38100</xdr:colOff>
      <xdr:row>76</xdr:row>
      <xdr:rowOff>145283</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079500" y="130738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74</xdr:row>
      <xdr:rowOff>161810</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863111" y="12849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54747</xdr:rowOff>
    </xdr:from>
    <xdr:to>
      <xdr:col>24</xdr:col>
      <xdr:colOff>114300</xdr:colOff>
      <xdr:row>74</xdr:row>
      <xdr:rowOff>156347</xdr:rowOff>
    </xdr:to>
    <xdr:sp macro="" textlink="">
      <xdr:nvSpPr>
        <xdr:cNvPr id="188" name="楕円 187">
          <a:extLst>
            <a:ext uri="{FF2B5EF4-FFF2-40B4-BE49-F238E27FC236}">
              <a16:creationId xmlns:a16="http://schemas.microsoft.com/office/drawing/2014/main" id="{00000000-0008-0000-0700-0000BC000000}"/>
            </a:ext>
          </a:extLst>
        </xdr:cNvPr>
        <xdr:cNvSpPr/>
      </xdr:nvSpPr>
      <xdr:spPr>
        <a:xfrm>
          <a:off x="4584700" y="127420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33174</xdr:rowOff>
    </xdr:from>
    <xdr:ext cx="534377" cy="259045"/>
    <xdr:sp macro="" textlink="">
      <xdr:nvSpPr>
        <xdr:cNvPr id="189" name="民生費該当値テキスト">
          <a:extLst>
            <a:ext uri="{FF2B5EF4-FFF2-40B4-BE49-F238E27FC236}">
              <a16:creationId xmlns:a16="http://schemas.microsoft.com/office/drawing/2014/main" id="{00000000-0008-0000-0700-0000BD000000}"/>
            </a:ext>
          </a:extLst>
        </xdr:cNvPr>
        <xdr:cNvSpPr txBox="1"/>
      </xdr:nvSpPr>
      <xdr:spPr>
        <a:xfrm>
          <a:off x="4686300" y="12720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25852</xdr:rowOff>
    </xdr:from>
    <xdr:to>
      <xdr:col>20</xdr:col>
      <xdr:colOff>38100</xdr:colOff>
      <xdr:row>74</xdr:row>
      <xdr:rowOff>127452</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3746500" y="127131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118579</xdr:rowOff>
    </xdr:from>
    <xdr:ext cx="534377"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3517411" y="128058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76,379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64348</xdr:rowOff>
    </xdr:from>
    <xdr:to>
      <xdr:col>15</xdr:col>
      <xdr:colOff>101600</xdr:colOff>
      <xdr:row>76</xdr:row>
      <xdr:rowOff>165948</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2857500" y="130945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157075</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641111" y="131872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32939</xdr:rowOff>
    </xdr:from>
    <xdr:to>
      <xdr:col>10</xdr:col>
      <xdr:colOff>165100</xdr:colOff>
      <xdr:row>77</xdr:row>
      <xdr:rowOff>134539</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1968500" y="132345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77</xdr:row>
      <xdr:rowOff>125666</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1752111" y="133273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161869</xdr:rowOff>
    </xdr:from>
    <xdr:to>
      <xdr:col>6</xdr:col>
      <xdr:colOff>38100</xdr:colOff>
      <xdr:row>77</xdr:row>
      <xdr:rowOff>92019</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079500" y="131920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83146</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863111" y="132847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65,904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98" name="正方形/長方形 197">
          <a:extLst>
            <a:ext uri="{FF2B5EF4-FFF2-40B4-BE49-F238E27FC236}">
              <a16:creationId xmlns:a16="http://schemas.microsoft.com/office/drawing/2014/main" id="{00000000-0008-0000-0700-0000C6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199" name="正方形/長方形 198">
          <a:extLst>
            <a:ext uri="{FF2B5EF4-FFF2-40B4-BE49-F238E27FC236}">
              <a16:creationId xmlns:a16="http://schemas.microsoft.com/office/drawing/2014/main" id="{00000000-0008-0000-0700-0000C7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4" name="テキスト ボックス 203">
          <a:extLst>
            <a:ext uri="{FF2B5EF4-FFF2-40B4-BE49-F238E27FC236}">
              <a16:creationId xmlns:a16="http://schemas.microsoft.com/office/drawing/2014/main" id="{00000000-0008-0000-0700-0000CC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5" name="直線コネクタ 204">
          <a:extLst>
            <a:ext uri="{FF2B5EF4-FFF2-40B4-BE49-F238E27FC236}">
              <a16:creationId xmlns:a16="http://schemas.microsoft.com/office/drawing/2014/main" id="{00000000-0008-0000-0700-0000CD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139700</xdr:rowOff>
    </xdr:from>
    <xdr:to>
      <xdr:col>28</xdr:col>
      <xdr:colOff>114300</xdr:colOff>
      <xdr:row>99</xdr:row>
      <xdr:rowOff>139700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11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168927</xdr:rowOff>
    </xdr:from>
    <xdr:ext cx="531299"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230701" y="16971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25400</xdr:rowOff>
    </xdr:from>
    <xdr:to>
      <xdr:col>28</xdr:col>
      <xdr:colOff>114300</xdr:colOff>
      <xdr:row>98</xdr:row>
      <xdr:rowOff>25400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54627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68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82550</xdr:rowOff>
    </xdr:from>
    <xdr:to>
      <xdr:col>28</xdr:col>
      <xdr:colOff>114300</xdr:colOff>
      <xdr:row>96</xdr:row>
      <xdr:rowOff>82550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54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111777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399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25400</xdr:rowOff>
    </xdr:from>
    <xdr:to>
      <xdr:col>28</xdr:col>
      <xdr:colOff>114300</xdr:colOff>
      <xdr:row>93</xdr:row>
      <xdr:rowOff>25400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970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54627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58280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82550</xdr:rowOff>
    </xdr:from>
    <xdr:to>
      <xdr:col>28</xdr:col>
      <xdr:colOff>114300</xdr:colOff>
      <xdr:row>91</xdr:row>
      <xdr:rowOff>82550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90</xdr:row>
      <xdr:rowOff>111777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5542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89</xdr:row>
      <xdr:rowOff>139700</xdr:rowOff>
    </xdr:from>
    <xdr:to>
      <xdr:col>28</xdr:col>
      <xdr:colOff>114300</xdr:colOff>
      <xdr:row>89</xdr:row>
      <xdr:rowOff>139700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5398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88</xdr:row>
      <xdr:rowOff>168927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52565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衛生費グラフ枠">
          <a:extLst>
            <a:ext uri="{FF2B5EF4-FFF2-40B4-BE49-F238E27FC236}">
              <a16:creationId xmlns:a16="http://schemas.microsoft.com/office/drawing/2014/main" id="{00000000-0008-0000-07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161789</xdr:rowOff>
    </xdr:from>
    <xdr:to>
      <xdr:col>24</xdr:col>
      <xdr:colOff>62865</xdr:colOff>
      <xdr:row>95</xdr:row>
      <xdr:rowOff>95295</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flipV="1">
          <a:off x="4633595" y="15592289"/>
          <a:ext cx="1270" cy="7907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99122</xdr:rowOff>
    </xdr:from>
    <xdr:ext cx="534377" cy="259045"/>
    <xdr:sp macro="" textlink="">
      <xdr:nvSpPr>
        <xdr:cNvPr id="225" name="衛生費最小値テキスト">
          <a:extLst>
            <a:ext uri="{FF2B5EF4-FFF2-40B4-BE49-F238E27FC236}">
              <a16:creationId xmlns:a16="http://schemas.microsoft.com/office/drawing/2014/main" id="{00000000-0008-0000-0700-0000E1000000}"/>
            </a:ext>
          </a:extLst>
        </xdr:cNvPr>
        <xdr:cNvSpPr txBox="1"/>
      </xdr:nvSpPr>
      <xdr:spPr>
        <a:xfrm>
          <a:off x="4686300" y="16386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95295</xdr:rowOff>
    </xdr:from>
    <xdr:to>
      <xdr:col>24</xdr:col>
      <xdr:colOff>152400</xdr:colOff>
      <xdr:row>95</xdr:row>
      <xdr:rowOff>95295</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4546600" y="163830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108466</xdr:rowOff>
    </xdr:from>
    <xdr:ext cx="534377" cy="259045"/>
    <xdr:sp macro="" textlink="">
      <xdr:nvSpPr>
        <xdr:cNvPr id="227" name="衛生費最大値テキスト">
          <a:extLst>
            <a:ext uri="{FF2B5EF4-FFF2-40B4-BE49-F238E27FC236}">
              <a16:creationId xmlns:a16="http://schemas.microsoft.com/office/drawing/2014/main" id="{00000000-0008-0000-0700-0000E3000000}"/>
            </a:ext>
          </a:extLst>
        </xdr:cNvPr>
        <xdr:cNvSpPr txBox="1"/>
      </xdr:nvSpPr>
      <xdr:spPr>
        <a:xfrm>
          <a:off x="4686300" y="15367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63,227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161789</xdr:rowOff>
    </xdr:from>
    <xdr:to>
      <xdr:col>24</xdr:col>
      <xdr:colOff>152400</xdr:colOff>
      <xdr:row>90</xdr:row>
      <xdr:rowOff>161789</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4546600" y="155922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70605</xdr:rowOff>
    </xdr:from>
    <xdr:to>
      <xdr:col>24</xdr:col>
      <xdr:colOff>63500</xdr:colOff>
      <xdr:row>96</xdr:row>
      <xdr:rowOff>33086</xdr:rowOff>
    </xdr:to>
    <xdr:cxnSp macro="">
      <xdr:nvCxnSpPr>
        <xdr:cNvPr id="229" name="直線コネクタ 228">
          <a:extLst>
            <a:ext uri="{FF2B5EF4-FFF2-40B4-BE49-F238E27FC236}">
              <a16:creationId xmlns:a16="http://schemas.microsoft.com/office/drawing/2014/main" id="{00000000-0008-0000-0700-0000E5000000}"/>
            </a:ext>
          </a:extLst>
        </xdr:cNvPr>
        <xdr:cNvCxnSpPr/>
      </xdr:nvCxnSpPr>
      <xdr:spPr>
        <a:xfrm flipV="1">
          <a:off x="3797300" y="16186905"/>
          <a:ext cx="838200" cy="3053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143067</xdr:rowOff>
    </xdr:from>
    <xdr:ext cx="534377" cy="259045"/>
    <xdr:sp macro="" textlink="">
      <xdr:nvSpPr>
        <xdr:cNvPr id="230" name="衛生費平均値テキスト">
          <a:extLst>
            <a:ext uri="{FF2B5EF4-FFF2-40B4-BE49-F238E27FC236}">
              <a16:creationId xmlns:a16="http://schemas.microsoft.com/office/drawing/2014/main" id="{00000000-0008-0000-0700-0000E6000000}"/>
            </a:ext>
          </a:extLst>
        </xdr:cNvPr>
        <xdr:cNvSpPr txBox="1"/>
      </xdr:nvSpPr>
      <xdr:spPr>
        <a:xfrm>
          <a:off x="4686300" y="159164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120190</xdr:rowOff>
    </xdr:from>
    <xdr:to>
      <xdr:col>24</xdr:col>
      <xdr:colOff>114300</xdr:colOff>
      <xdr:row>94</xdr:row>
      <xdr:rowOff>50340</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4584700" y="16065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33086</xdr:rowOff>
    </xdr:from>
    <xdr:to>
      <xdr:col>19</xdr:col>
      <xdr:colOff>177800</xdr:colOff>
      <xdr:row>99</xdr:row>
      <xdr:rowOff>14627</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flipV="1">
          <a:off x="2908300" y="16492286"/>
          <a:ext cx="889000" cy="495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95</xdr:row>
      <xdr:rowOff>1232</xdr:rowOff>
    </xdr:from>
    <xdr:to>
      <xdr:col>20</xdr:col>
      <xdr:colOff>38100</xdr:colOff>
      <xdr:row>95</xdr:row>
      <xdr:rowOff>102832</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3746500" y="16288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119359</xdr:rowOff>
    </xdr:from>
    <xdr:ext cx="534377" cy="259045"/>
    <xdr:sp macro="" textlink="">
      <xdr:nvSpPr>
        <xdr:cNvPr id="234" name="テキスト ボックス 233">
          <a:extLst>
            <a:ext uri="{FF2B5EF4-FFF2-40B4-BE49-F238E27FC236}">
              <a16:creationId xmlns:a16="http://schemas.microsoft.com/office/drawing/2014/main" id="{00000000-0008-0000-0700-0000EA000000}"/>
            </a:ext>
          </a:extLst>
        </xdr:cNvPr>
        <xdr:cNvSpPr txBox="1"/>
      </xdr:nvSpPr>
      <xdr:spPr>
        <a:xfrm>
          <a:off x="3517411" y="160642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99</xdr:row>
      <xdr:rowOff>3054</xdr:rowOff>
    </xdr:from>
    <xdr:to>
      <xdr:col>15</xdr:col>
      <xdr:colOff>50800</xdr:colOff>
      <xdr:row>99</xdr:row>
      <xdr:rowOff>14627</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a:off x="2019300" y="16976604"/>
          <a:ext cx="889000" cy="11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114618</xdr:rowOff>
    </xdr:from>
    <xdr:to>
      <xdr:col>15</xdr:col>
      <xdr:colOff>101600</xdr:colOff>
      <xdr:row>99</xdr:row>
      <xdr:rowOff>44768</xdr:rowOff>
    </xdr:to>
    <xdr:sp macro="" textlink="">
      <xdr:nvSpPr>
        <xdr:cNvPr id="236" name="フローチャート: 判断 235">
          <a:extLst>
            <a:ext uri="{FF2B5EF4-FFF2-40B4-BE49-F238E27FC236}">
              <a16:creationId xmlns:a16="http://schemas.microsoft.com/office/drawing/2014/main" id="{00000000-0008-0000-0700-0000EC000000}"/>
            </a:ext>
          </a:extLst>
        </xdr:cNvPr>
        <xdr:cNvSpPr/>
      </xdr:nvSpPr>
      <xdr:spPr>
        <a:xfrm>
          <a:off x="2857500" y="16916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61295</xdr:rowOff>
    </xdr:from>
    <xdr:ext cx="534377"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2641111" y="166919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99</xdr:row>
      <xdr:rowOff>3054</xdr:rowOff>
    </xdr:from>
    <xdr:to>
      <xdr:col>10</xdr:col>
      <xdr:colOff>114300</xdr:colOff>
      <xdr:row>99</xdr:row>
      <xdr:rowOff>14199</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flipV="1">
          <a:off x="1130300" y="16976604"/>
          <a:ext cx="889000" cy="11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113760</xdr:rowOff>
    </xdr:from>
    <xdr:to>
      <xdr:col>10</xdr:col>
      <xdr:colOff>165100</xdr:colOff>
      <xdr:row>99</xdr:row>
      <xdr:rowOff>43910</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1968500" y="16915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60437</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1752111" y="166910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73413</xdr:rowOff>
    </xdr:from>
    <xdr:to>
      <xdr:col>6</xdr:col>
      <xdr:colOff>38100</xdr:colOff>
      <xdr:row>99</xdr:row>
      <xdr:rowOff>3563</xdr:rowOff>
    </xdr:to>
    <xdr:sp macro="" textlink="">
      <xdr:nvSpPr>
        <xdr:cNvPr id="241" name="フローチャート: 判断 240">
          <a:extLst>
            <a:ext uri="{FF2B5EF4-FFF2-40B4-BE49-F238E27FC236}">
              <a16:creationId xmlns:a16="http://schemas.microsoft.com/office/drawing/2014/main" id="{00000000-0008-0000-0700-0000F1000000}"/>
            </a:ext>
          </a:extLst>
        </xdr:cNvPr>
        <xdr:cNvSpPr/>
      </xdr:nvSpPr>
      <xdr:spPr>
        <a:xfrm>
          <a:off x="1079500" y="16875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20090</xdr:rowOff>
    </xdr:from>
    <xdr:ext cx="534377"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863111" y="166507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19805</xdr:rowOff>
    </xdr:from>
    <xdr:to>
      <xdr:col>24</xdr:col>
      <xdr:colOff>114300</xdr:colOff>
      <xdr:row>94</xdr:row>
      <xdr:rowOff>121405</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4584700" y="161361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169682</xdr:rowOff>
    </xdr:from>
    <xdr:ext cx="534377" cy="259045"/>
    <xdr:sp macro="" textlink="">
      <xdr:nvSpPr>
        <xdr:cNvPr id="249" name="衛生費該当値テキスト">
          <a:extLst>
            <a:ext uri="{FF2B5EF4-FFF2-40B4-BE49-F238E27FC236}">
              <a16:creationId xmlns:a16="http://schemas.microsoft.com/office/drawing/2014/main" id="{00000000-0008-0000-0700-0000F9000000}"/>
            </a:ext>
          </a:extLst>
        </xdr:cNvPr>
        <xdr:cNvSpPr txBox="1"/>
      </xdr:nvSpPr>
      <xdr:spPr>
        <a:xfrm>
          <a:off x="4686300" y="161145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153736</xdr:rowOff>
    </xdr:from>
    <xdr:to>
      <xdr:col>20</xdr:col>
      <xdr:colOff>38100</xdr:colOff>
      <xdr:row>96</xdr:row>
      <xdr:rowOff>83886</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3746500" y="164414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75013</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3517411" y="165342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135277</xdr:rowOff>
    </xdr:from>
    <xdr:to>
      <xdr:col>15</xdr:col>
      <xdr:colOff>101600</xdr:colOff>
      <xdr:row>99</xdr:row>
      <xdr:rowOff>65427</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2857500" y="169373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56554</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2641111" y="170301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123704</xdr:rowOff>
    </xdr:from>
    <xdr:to>
      <xdr:col>10</xdr:col>
      <xdr:colOff>165100</xdr:colOff>
      <xdr:row>99</xdr:row>
      <xdr:rowOff>53854</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1968500" y="169258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44981</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1752111" y="17018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134849</xdr:rowOff>
    </xdr:from>
    <xdr:to>
      <xdr:col>6</xdr:col>
      <xdr:colOff>38100</xdr:colOff>
      <xdr:row>99</xdr:row>
      <xdr:rowOff>64999</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1079500" y="169369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56126</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863111" y="17029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40</xdr:row>
      <xdr:rowOff>111777</xdr:rowOff>
    </xdr:from>
    <xdr:ext cx="377026"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226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38</xdr:row>
      <xdr:rowOff>73677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658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労働費グラフ枠">
          <a:extLst>
            <a:ext uri="{FF2B5EF4-FFF2-40B4-BE49-F238E27FC236}">
              <a16:creationId xmlns:a16="http://schemas.microsoft.com/office/drawing/2014/main" id="{00000000-0008-0000-07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29</xdr:row>
      <xdr:rowOff>158750</xdr:rowOff>
    </xdr:from>
    <xdr:to>
      <xdr:col>54</xdr:col>
      <xdr:colOff>189865</xdr:colOff>
      <xdr:row>39</xdr:row>
      <xdr:rowOff>57785</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flipV="1">
          <a:off x="10475595" y="5130800"/>
          <a:ext cx="1270" cy="16135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61612</xdr:rowOff>
    </xdr:from>
    <xdr:ext cx="378565" cy="259045"/>
    <xdr:sp macro="" textlink="">
      <xdr:nvSpPr>
        <xdr:cNvPr id="281" name="労働費最小値テキスト">
          <a:extLst>
            <a:ext uri="{FF2B5EF4-FFF2-40B4-BE49-F238E27FC236}">
              <a16:creationId xmlns:a16="http://schemas.microsoft.com/office/drawing/2014/main" id="{00000000-0008-0000-0700-000019010000}"/>
            </a:ext>
          </a:extLst>
        </xdr:cNvPr>
        <xdr:cNvSpPr txBox="1"/>
      </xdr:nvSpPr>
      <xdr:spPr>
        <a:xfrm>
          <a:off x="10528300" y="67481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39</xdr:row>
      <xdr:rowOff>57785</xdr:rowOff>
    </xdr:from>
    <xdr:to>
      <xdr:col>55</xdr:col>
      <xdr:colOff>88900</xdr:colOff>
      <xdr:row>39</xdr:row>
      <xdr:rowOff>57785</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10388600" y="67443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105427</xdr:rowOff>
    </xdr:from>
    <xdr:ext cx="469744" cy="259045"/>
    <xdr:sp macro="" textlink="">
      <xdr:nvSpPr>
        <xdr:cNvPr id="283" name="労働費最大値テキスト">
          <a:extLst>
            <a:ext uri="{FF2B5EF4-FFF2-40B4-BE49-F238E27FC236}">
              <a16:creationId xmlns:a16="http://schemas.microsoft.com/office/drawing/2014/main" id="{00000000-0008-0000-0700-00001B010000}"/>
            </a:ext>
          </a:extLst>
        </xdr:cNvPr>
        <xdr:cNvSpPr txBox="1"/>
      </xdr:nvSpPr>
      <xdr:spPr>
        <a:xfrm>
          <a:off x="10528300" y="4906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29</xdr:row>
      <xdr:rowOff>158750</xdr:rowOff>
    </xdr:from>
    <xdr:to>
      <xdr:col>55</xdr:col>
      <xdr:colOff>88900</xdr:colOff>
      <xdr:row>29</xdr:row>
      <xdr:rowOff>158750</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10388600" y="5130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33</xdr:row>
      <xdr:rowOff>48260</xdr:rowOff>
    </xdr:from>
    <xdr:to>
      <xdr:col>55</xdr:col>
      <xdr:colOff>0</xdr:colOff>
      <xdr:row>34</xdr:row>
      <xdr:rowOff>36830</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a:off x="9639300" y="5706110"/>
          <a:ext cx="8382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34942</xdr:rowOff>
    </xdr:from>
    <xdr:ext cx="469744" cy="259045"/>
    <xdr:sp macro="" textlink="">
      <xdr:nvSpPr>
        <xdr:cNvPr id="286" name="労働費平均値テキスト">
          <a:extLst>
            <a:ext uri="{FF2B5EF4-FFF2-40B4-BE49-F238E27FC236}">
              <a16:creationId xmlns:a16="http://schemas.microsoft.com/office/drawing/2014/main" id="{00000000-0008-0000-0700-00001E010000}"/>
            </a:ext>
          </a:extLst>
        </xdr:cNvPr>
        <xdr:cNvSpPr txBox="1"/>
      </xdr:nvSpPr>
      <xdr:spPr>
        <a:xfrm>
          <a:off x="10528300" y="60356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56515</xdr:rowOff>
    </xdr:from>
    <xdr:to>
      <xdr:col>55</xdr:col>
      <xdr:colOff>50800</xdr:colOff>
      <xdr:row>35</xdr:row>
      <xdr:rowOff>158115</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10426700" y="6057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33</xdr:row>
      <xdr:rowOff>48260</xdr:rowOff>
    </xdr:from>
    <xdr:to>
      <xdr:col>50</xdr:col>
      <xdr:colOff>114300</xdr:colOff>
      <xdr:row>34</xdr:row>
      <xdr:rowOff>122555</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flipV="1">
          <a:off x="8750300" y="5706110"/>
          <a:ext cx="889000" cy="2457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81280</xdr:rowOff>
    </xdr:from>
    <xdr:to>
      <xdr:col>50</xdr:col>
      <xdr:colOff>165100</xdr:colOff>
      <xdr:row>36</xdr:row>
      <xdr:rowOff>11430</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9588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2557</xdr:rowOff>
    </xdr:from>
    <xdr:ext cx="469744"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9391728" y="6174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34</xdr:row>
      <xdr:rowOff>74930</xdr:rowOff>
    </xdr:from>
    <xdr:to>
      <xdr:col>45</xdr:col>
      <xdr:colOff>177800</xdr:colOff>
      <xdr:row>34</xdr:row>
      <xdr:rowOff>122555</xdr:rowOff>
    </xdr:to>
    <xdr:cxnSp macro="">
      <xdr:nvCxnSpPr>
        <xdr:cNvPr id="291" name="直線コネクタ 290">
          <a:extLst>
            <a:ext uri="{FF2B5EF4-FFF2-40B4-BE49-F238E27FC236}">
              <a16:creationId xmlns:a16="http://schemas.microsoft.com/office/drawing/2014/main" id="{00000000-0008-0000-0700-000023010000}"/>
            </a:ext>
          </a:extLst>
        </xdr:cNvPr>
        <xdr:cNvCxnSpPr/>
      </xdr:nvCxnSpPr>
      <xdr:spPr>
        <a:xfrm>
          <a:off x="7861300" y="5904230"/>
          <a:ext cx="889000"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90805</xdr:rowOff>
    </xdr:from>
    <xdr:to>
      <xdr:col>46</xdr:col>
      <xdr:colOff>38100</xdr:colOff>
      <xdr:row>38</xdr:row>
      <xdr:rowOff>20955</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8699500" y="6434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38</xdr:row>
      <xdr:rowOff>12082</xdr:rowOff>
    </xdr:from>
    <xdr:ext cx="469744"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8515428" y="65271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32</xdr:row>
      <xdr:rowOff>113030</xdr:rowOff>
    </xdr:from>
    <xdr:to>
      <xdr:col>41</xdr:col>
      <xdr:colOff>50800</xdr:colOff>
      <xdr:row>34</xdr:row>
      <xdr:rowOff>74930</xdr:rowOff>
    </xdr:to>
    <xdr:cxnSp macro="">
      <xdr:nvCxnSpPr>
        <xdr:cNvPr id="294" name="直線コネクタ 293">
          <a:extLst>
            <a:ext uri="{FF2B5EF4-FFF2-40B4-BE49-F238E27FC236}">
              <a16:creationId xmlns:a16="http://schemas.microsoft.com/office/drawing/2014/main" id="{00000000-0008-0000-0700-000026010000}"/>
            </a:ext>
          </a:extLst>
        </xdr:cNvPr>
        <xdr:cNvCxnSpPr/>
      </xdr:nvCxnSpPr>
      <xdr:spPr>
        <a:xfrm>
          <a:off x="6972300" y="5599430"/>
          <a:ext cx="889000" cy="304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33655</xdr:rowOff>
    </xdr:from>
    <xdr:to>
      <xdr:col>41</xdr:col>
      <xdr:colOff>101600</xdr:colOff>
      <xdr:row>37</xdr:row>
      <xdr:rowOff>135255</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7810500" y="6377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37</xdr:row>
      <xdr:rowOff>126382</xdr:rowOff>
    </xdr:from>
    <xdr:ext cx="469744"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7626428" y="6470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123190</xdr:rowOff>
    </xdr:from>
    <xdr:to>
      <xdr:col>36</xdr:col>
      <xdr:colOff>165100</xdr:colOff>
      <xdr:row>37</xdr:row>
      <xdr:rowOff>53340</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6921500" y="62953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44467</xdr:rowOff>
    </xdr:from>
    <xdr:ext cx="469744"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6737428" y="6388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157480</xdr:rowOff>
    </xdr:from>
    <xdr:to>
      <xdr:col>55</xdr:col>
      <xdr:colOff>50800</xdr:colOff>
      <xdr:row>34</xdr:row>
      <xdr:rowOff>87630</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10426700" y="58153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8907</xdr:rowOff>
    </xdr:from>
    <xdr:ext cx="469744" cy="259045"/>
    <xdr:sp macro="" textlink="">
      <xdr:nvSpPr>
        <xdr:cNvPr id="305" name="労働費該当値テキスト">
          <a:extLst>
            <a:ext uri="{FF2B5EF4-FFF2-40B4-BE49-F238E27FC236}">
              <a16:creationId xmlns:a16="http://schemas.microsoft.com/office/drawing/2014/main" id="{00000000-0008-0000-0700-000031010000}"/>
            </a:ext>
          </a:extLst>
        </xdr:cNvPr>
        <xdr:cNvSpPr txBox="1"/>
      </xdr:nvSpPr>
      <xdr:spPr>
        <a:xfrm>
          <a:off x="10528300" y="5666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32</xdr:row>
      <xdr:rowOff>168910</xdr:rowOff>
    </xdr:from>
    <xdr:to>
      <xdr:col>50</xdr:col>
      <xdr:colOff>165100</xdr:colOff>
      <xdr:row>33</xdr:row>
      <xdr:rowOff>99060</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9588500" y="56553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31</xdr:row>
      <xdr:rowOff>115587</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9391728" y="54305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34</xdr:row>
      <xdr:rowOff>71755</xdr:rowOff>
    </xdr:from>
    <xdr:to>
      <xdr:col>46</xdr:col>
      <xdr:colOff>38100</xdr:colOff>
      <xdr:row>35</xdr:row>
      <xdr:rowOff>1905</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8699500" y="5901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33</xdr:row>
      <xdr:rowOff>18432</xdr:rowOff>
    </xdr:from>
    <xdr:ext cx="469744"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8515428" y="56762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34</xdr:row>
      <xdr:rowOff>24130</xdr:rowOff>
    </xdr:from>
    <xdr:to>
      <xdr:col>41</xdr:col>
      <xdr:colOff>101600</xdr:colOff>
      <xdr:row>34</xdr:row>
      <xdr:rowOff>125730</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7810500" y="58534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32</xdr:row>
      <xdr:rowOff>142257</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7626428" y="56286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32</xdr:row>
      <xdr:rowOff>62230</xdr:rowOff>
    </xdr:from>
    <xdr:to>
      <xdr:col>36</xdr:col>
      <xdr:colOff>165100</xdr:colOff>
      <xdr:row>32</xdr:row>
      <xdr:rowOff>163830</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6921500" y="55486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31</xdr:row>
      <xdr:rowOff>8907</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6737428" y="53238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5" name="農林水産業費グラフ枠">
          <a:extLst>
            <a:ext uri="{FF2B5EF4-FFF2-40B4-BE49-F238E27FC236}">
              <a16:creationId xmlns:a16="http://schemas.microsoft.com/office/drawing/2014/main" id="{00000000-0008-0000-0700-00004F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124003</xdr:rowOff>
    </xdr:from>
    <xdr:to>
      <xdr:col>54</xdr:col>
      <xdr:colOff>189865</xdr:colOff>
      <xdr:row>59</xdr:row>
      <xdr:rowOff>3454</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10475595" y="8525053"/>
          <a:ext cx="1270" cy="15939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7281</xdr:rowOff>
    </xdr:from>
    <xdr:ext cx="534377" cy="259045"/>
    <xdr:sp macro="" textlink="">
      <xdr:nvSpPr>
        <xdr:cNvPr id="337" name="農林水産業費最小値テキスト">
          <a:extLst>
            <a:ext uri="{FF2B5EF4-FFF2-40B4-BE49-F238E27FC236}">
              <a16:creationId xmlns:a16="http://schemas.microsoft.com/office/drawing/2014/main" id="{00000000-0008-0000-0700-000051010000}"/>
            </a:ext>
          </a:extLst>
        </xdr:cNvPr>
        <xdr:cNvSpPr txBox="1"/>
      </xdr:nvSpPr>
      <xdr:spPr>
        <a:xfrm>
          <a:off x="10528300" y="101228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3454</xdr:rowOff>
    </xdr:from>
    <xdr:to>
      <xdr:col>55</xdr:col>
      <xdr:colOff>88900</xdr:colOff>
      <xdr:row>59</xdr:row>
      <xdr:rowOff>3454</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10388600" y="101190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70680</xdr:rowOff>
    </xdr:from>
    <xdr:ext cx="534377" cy="259045"/>
    <xdr:sp macro="" textlink="">
      <xdr:nvSpPr>
        <xdr:cNvPr id="339" name="農林水産業費最大値テキスト">
          <a:extLst>
            <a:ext uri="{FF2B5EF4-FFF2-40B4-BE49-F238E27FC236}">
              <a16:creationId xmlns:a16="http://schemas.microsoft.com/office/drawing/2014/main" id="{00000000-0008-0000-0700-000053010000}"/>
            </a:ext>
          </a:extLst>
        </xdr:cNvPr>
        <xdr:cNvSpPr txBox="1"/>
      </xdr:nvSpPr>
      <xdr:spPr>
        <a:xfrm>
          <a:off x="10528300" y="8300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52,912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124003</xdr:rowOff>
    </xdr:from>
    <xdr:to>
      <xdr:col>55</xdr:col>
      <xdr:colOff>88900</xdr:colOff>
      <xdr:row>49</xdr:row>
      <xdr:rowOff>124003</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a:off x="10388600" y="85250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46127</xdr:rowOff>
    </xdr:from>
    <xdr:to>
      <xdr:col>55</xdr:col>
      <xdr:colOff>0</xdr:colOff>
      <xdr:row>55</xdr:row>
      <xdr:rowOff>81864</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a:off x="9639300" y="9475877"/>
          <a:ext cx="838200" cy="357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51</xdr:row>
      <xdr:rowOff>132275</xdr:rowOff>
    </xdr:from>
    <xdr:ext cx="534377" cy="259045"/>
    <xdr:sp macro="" textlink="">
      <xdr:nvSpPr>
        <xdr:cNvPr id="342" name="農林水産業費平均値テキスト">
          <a:extLst>
            <a:ext uri="{FF2B5EF4-FFF2-40B4-BE49-F238E27FC236}">
              <a16:creationId xmlns:a16="http://schemas.microsoft.com/office/drawing/2014/main" id="{00000000-0008-0000-0700-000056010000}"/>
            </a:ext>
          </a:extLst>
        </xdr:cNvPr>
        <xdr:cNvSpPr txBox="1"/>
      </xdr:nvSpPr>
      <xdr:spPr>
        <a:xfrm>
          <a:off x="10528300" y="8876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38,462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109398</xdr:rowOff>
    </xdr:from>
    <xdr:to>
      <xdr:col>55</xdr:col>
      <xdr:colOff>50800</xdr:colOff>
      <xdr:row>53</xdr:row>
      <xdr:rowOff>39548</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10426700" y="9024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46127</xdr:rowOff>
    </xdr:from>
    <xdr:to>
      <xdr:col>50</xdr:col>
      <xdr:colOff>114300</xdr:colOff>
      <xdr:row>55</xdr:row>
      <xdr:rowOff>89865</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8750300" y="9475877"/>
          <a:ext cx="889000" cy="437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52</xdr:row>
      <xdr:rowOff>73546</xdr:rowOff>
    </xdr:from>
    <xdr:to>
      <xdr:col>50</xdr:col>
      <xdr:colOff>165100</xdr:colOff>
      <xdr:row>53</xdr:row>
      <xdr:rowOff>3696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9588500" y="89889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51</xdr:row>
      <xdr:rowOff>20223</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9359411" y="87641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89865</xdr:rowOff>
    </xdr:from>
    <xdr:to>
      <xdr:col>45</xdr:col>
      <xdr:colOff>177800</xdr:colOff>
      <xdr:row>55</xdr:row>
      <xdr:rowOff>165456</xdr:rowOff>
    </xdr:to>
    <xdr:cxnSp macro="">
      <xdr:nvCxnSpPr>
        <xdr:cNvPr id="347" name="直線コネクタ 346">
          <a:extLst>
            <a:ext uri="{FF2B5EF4-FFF2-40B4-BE49-F238E27FC236}">
              <a16:creationId xmlns:a16="http://schemas.microsoft.com/office/drawing/2014/main" id="{00000000-0008-0000-0700-00005B010000}"/>
            </a:ext>
          </a:extLst>
        </xdr:cNvPr>
        <xdr:cNvCxnSpPr/>
      </xdr:nvCxnSpPr>
      <xdr:spPr>
        <a:xfrm flipV="1">
          <a:off x="7861300" y="9519615"/>
          <a:ext cx="889000" cy="75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52</xdr:row>
      <xdr:rowOff>52972</xdr:rowOff>
    </xdr:from>
    <xdr:to>
      <xdr:col>46</xdr:col>
      <xdr:colOff>38100</xdr:colOff>
      <xdr:row>52</xdr:row>
      <xdr:rowOff>154572</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8699500" y="8968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50</xdr:row>
      <xdr:rowOff>171099</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8483111" y="8743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150749</xdr:rowOff>
    </xdr:from>
    <xdr:to>
      <xdr:col>41</xdr:col>
      <xdr:colOff>50800</xdr:colOff>
      <xdr:row>55</xdr:row>
      <xdr:rowOff>165456</xdr:rowOff>
    </xdr:to>
    <xdr:cxnSp macro="">
      <xdr:nvCxnSpPr>
        <xdr:cNvPr id="350" name="直線コネクタ 349">
          <a:extLst>
            <a:ext uri="{FF2B5EF4-FFF2-40B4-BE49-F238E27FC236}">
              <a16:creationId xmlns:a16="http://schemas.microsoft.com/office/drawing/2014/main" id="{00000000-0008-0000-0700-00005E010000}"/>
            </a:ext>
          </a:extLst>
        </xdr:cNvPr>
        <xdr:cNvCxnSpPr/>
      </xdr:nvCxnSpPr>
      <xdr:spPr>
        <a:xfrm>
          <a:off x="6972300" y="9580499"/>
          <a:ext cx="889000" cy="14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52</xdr:row>
      <xdr:rowOff>165862</xdr:rowOff>
    </xdr:from>
    <xdr:to>
      <xdr:col>41</xdr:col>
      <xdr:colOff>101600</xdr:colOff>
      <xdr:row>53</xdr:row>
      <xdr:rowOff>96012</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7810500" y="9081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51</xdr:row>
      <xdr:rowOff>112539</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594111" y="8856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39827</xdr:rowOff>
    </xdr:from>
    <xdr:to>
      <xdr:col>36</xdr:col>
      <xdr:colOff>165100</xdr:colOff>
      <xdr:row>53</xdr:row>
      <xdr:rowOff>141427</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6921500" y="9126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51</xdr:row>
      <xdr:rowOff>157954</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05111" y="89019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31064</xdr:rowOff>
    </xdr:from>
    <xdr:to>
      <xdr:col>55</xdr:col>
      <xdr:colOff>50800</xdr:colOff>
      <xdr:row>55</xdr:row>
      <xdr:rowOff>132664</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10426700" y="9460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9491</xdr:rowOff>
    </xdr:from>
    <xdr:ext cx="534377" cy="259045"/>
    <xdr:sp macro="" textlink="">
      <xdr:nvSpPr>
        <xdr:cNvPr id="361" name="農林水産業費該当値テキスト">
          <a:extLst>
            <a:ext uri="{FF2B5EF4-FFF2-40B4-BE49-F238E27FC236}">
              <a16:creationId xmlns:a16="http://schemas.microsoft.com/office/drawing/2014/main" id="{00000000-0008-0000-0700-000069010000}"/>
            </a:ext>
          </a:extLst>
        </xdr:cNvPr>
        <xdr:cNvSpPr txBox="1"/>
      </xdr:nvSpPr>
      <xdr:spPr>
        <a:xfrm>
          <a:off x="10528300" y="94392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54</xdr:row>
      <xdr:rowOff>166777</xdr:rowOff>
    </xdr:from>
    <xdr:to>
      <xdr:col>50</xdr:col>
      <xdr:colOff>165100</xdr:colOff>
      <xdr:row>55</xdr:row>
      <xdr:rowOff>96927</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9588500" y="94250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88054</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9359411" y="95178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39065</xdr:rowOff>
    </xdr:from>
    <xdr:to>
      <xdr:col>46</xdr:col>
      <xdr:colOff>38100</xdr:colOff>
      <xdr:row>55</xdr:row>
      <xdr:rowOff>140665</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8699500" y="9468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131792</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8483111" y="95615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26,808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114656</xdr:rowOff>
    </xdr:from>
    <xdr:to>
      <xdr:col>41</xdr:col>
      <xdr:colOff>101600</xdr:colOff>
      <xdr:row>56</xdr:row>
      <xdr:rowOff>44806</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7810500" y="95444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56</xdr:row>
      <xdr:rowOff>35933</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7594111" y="96371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99949</xdr:rowOff>
    </xdr:from>
    <xdr:to>
      <xdr:col>36</xdr:col>
      <xdr:colOff>165100</xdr:colOff>
      <xdr:row>56</xdr:row>
      <xdr:rowOff>30099</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6921500" y="95296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21226</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6705111" y="96224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8" name="テキスト ボックス 387">
          <a:extLst>
            <a:ext uri="{FF2B5EF4-FFF2-40B4-BE49-F238E27FC236}">
              <a16:creationId xmlns:a16="http://schemas.microsoft.com/office/drawing/2014/main" id="{00000000-0008-0000-0700-000084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0" name="テキスト ボックス 389">
          <a:extLst>
            <a:ext uri="{FF2B5EF4-FFF2-40B4-BE49-F238E27FC236}">
              <a16:creationId xmlns:a16="http://schemas.microsoft.com/office/drawing/2014/main" id="{00000000-0008-0000-0700-000086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1" name="商工費グラフ枠">
          <a:extLst>
            <a:ext uri="{FF2B5EF4-FFF2-40B4-BE49-F238E27FC236}">
              <a16:creationId xmlns:a16="http://schemas.microsoft.com/office/drawing/2014/main" id="{00000000-0008-0000-0700-000087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107410</xdr:rowOff>
    </xdr:from>
    <xdr:to>
      <xdr:col>54</xdr:col>
      <xdr:colOff>189865</xdr:colOff>
      <xdr:row>79</xdr:row>
      <xdr:rowOff>29266</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flipV="1">
          <a:off x="10475595" y="12108910"/>
          <a:ext cx="1270" cy="1464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33093</xdr:rowOff>
    </xdr:from>
    <xdr:ext cx="534377" cy="259045"/>
    <xdr:sp macro="" textlink="">
      <xdr:nvSpPr>
        <xdr:cNvPr id="393" name="商工費最小値テキスト">
          <a:extLst>
            <a:ext uri="{FF2B5EF4-FFF2-40B4-BE49-F238E27FC236}">
              <a16:creationId xmlns:a16="http://schemas.microsoft.com/office/drawing/2014/main" id="{00000000-0008-0000-0700-000089010000}"/>
            </a:ext>
          </a:extLst>
        </xdr:cNvPr>
        <xdr:cNvSpPr txBox="1"/>
      </xdr:nvSpPr>
      <xdr:spPr>
        <a:xfrm>
          <a:off x="10528300" y="135776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20,797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29266</xdr:rowOff>
    </xdr:from>
    <xdr:to>
      <xdr:col>55</xdr:col>
      <xdr:colOff>88900</xdr:colOff>
      <xdr:row>79</xdr:row>
      <xdr:rowOff>29266</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10388600" y="135738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54087</xdr:rowOff>
    </xdr:from>
    <xdr:ext cx="534377" cy="259045"/>
    <xdr:sp macro="" textlink="">
      <xdr:nvSpPr>
        <xdr:cNvPr id="395" name="商工費最大値テキスト">
          <a:extLst>
            <a:ext uri="{FF2B5EF4-FFF2-40B4-BE49-F238E27FC236}">
              <a16:creationId xmlns:a16="http://schemas.microsoft.com/office/drawing/2014/main" id="{00000000-0008-0000-0700-00008B010000}"/>
            </a:ext>
          </a:extLst>
        </xdr:cNvPr>
        <xdr:cNvSpPr txBox="1"/>
      </xdr:nvSpPr>
      <xdr:spPr>
        <a:xfrm>
          <a:off x="10528300" y="11884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107410</xdr:rowOff>
    </xdr:from>
    <xdr:to>
      <xdr:col>55</xdr:col>
      <xdr:colOff>88900</xdr:colOff>
      <xdr:row>70</xdr:row>
      <xdr:rowOff>107410</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10388600" y="121089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73</xdr:row>
      <xdr:rowOff>50336</xdr:rowOff>
    </xdr:from>
    <xdr:to>
      <xdr:col>55</xdr:col>
      <xdr:colOff>0</xdr:colOff>
      <xdr:row>73</xdr:row>
      <xdr:rowOff>60795</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9639300" y="12566186"/>
          <a:ext cx="838200" cy="104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71</xdr:row>
      <xdr:rowOff>111472</xdr:rowOff>
    </xdr:from>
    <xdr:ext cx="534377" cy="259045"/>
    <xdr:sp macro="" textlink="">
      <xdr:nvSpPr>
        <xdr:cNvPr id="398" name="商工費平均値テキスト">
          <a:extLst>
            <a:ext uri="{FF2B5EF4-FFF2-40B4-BE49-F238E27FC236}">
              <a16:creationId xmlns:a16="http://schemas.microsoft.com/office/drawing/2014/main" id="{00000000-0008-0000-0700-00008E010000}"/>
            </a:ext>
          </a:extLst>
        </xdr:cNvPr>
        <xdr:cNvSpPr txBox="1"/>
      </xdr:nvSpPr>
      <xdr:spPr>
        <a:xfrm>
          <a:off x="10528300" y="1228442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78,016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88595</xdr:rowOff>
    </xdr:from>
    <xdr:to>
      <xdr:col>55</xdr:col>
      <xdr:colOff>50800</xdr:colOff>
      <xdr:row>73</xdr:row>
      <xdr:rowOff>18745</xdr:rowOff>
    </xdr:to>
    <xdr:sp macro="" textlink="">
      <xdr:nvSpPr>
        <xdr:cNvPr id="399" name="フローチャート: 判断 398">
          <a:extLst>
            <a:ext uri="{FF2B5EF4-FFF2-40B4-BE49-F238E27FC236}">
              <a16:creationId xmlns:a16="http://schemas.microsoft.com/office/drawing/2014/main" id="{00000000-0008-0000-0700-00008F010000}"/>
            </a:ext>
          </a:extLst>
        </xdr:cNvPr>
        <xdr:cNvSpPr/>
      </xdr:nvSpPr>
      <xdr:spPr>
        <a:xfrm>
          <a:off x="10426700" y="12432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73</xdr:row>
      <xdr:rowOff>50336</xdr:rowOff>
    </xdr:from>
    <xdr:to>
      <xdr:col>50</xdr:col>
      <xdr:colOff>114300</xdr:colOff>
      <xdr:row>78</xdr:row>
      <xdr:rowOff>82855</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flipV="1">
          <a:off x="8750300" y="12566186"/>
          <a:ext cx="889000" cy="8897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72</xdr:row>
      <xdr:rowOff>25540</xdr:rowOff>
    </xdr:from>
    <xdr:to>
      <xdr:col>50</xdr:col>
      <xdr:colOff>165100</xdr:colOff>
      <xdr:row>72</xdr:row>
      <xdr:rowOff>127140</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9588500" y="12369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70</xdr:row>
      <xdr:rowOff>143667</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9359411" y="12145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28944</xdr:rowOff>
    </xdr:from>
    <xdr:to>
      <xdr:col>45</xdr:col>
      <xdr:colOff>177800</xdr:colOff>
      <xdr:row>78</xdr:row>
      <xdr:rowOff>82855</xdr:rowOff>
    </xdr:to>
    <xdr:cxnSp macro="">
      <xdr:nvCxnSpPr>
        <xdr:cNvPr id="403" name="直線コネクタ 402">
          <a:extLst>
            <a:ext uri="{FF2B5EF4-FFF2-40B4-BE49-F238E27FC236}">
              <a16:creationId xmlns:a16="http://schemas.microsoft.com/office/drawing/2014/main" id="{00000000-0008-0000-0700-000093010000}"/>
            </a:ext>
          </a:extLst>
        </xdr:cNvPr>
        <xdr:cNvCxnSpPr/>
      </xdr:nvCxnSpPr>
      <xdr:spPr>
        <a:xfrm>
          <a:off x="7861300" y="13402044"/>
          <a:ext cx="889000" cy="53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69202</xdr:rowOff>
    </xdr:from>
    <xdr:to>
      <xdr:col>46</xdr:col>
      <xdr:colOff>38100</xdr:colOff>
      <xdr:row>78</xdr:row>
      <xdr:rowOff>170802</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8699500" y="13442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161929</xdr:rowOff>
    </xdr:from>
    <xdr:ext cx="534377"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8483111" y="13535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170542</xdr:rowOff>
    </xdr:from>
    <xdr:to>
      <xdr:col>41</xdr:col>
      <xdr:colOff>50800</xdr:colOff>
      <xdr:row>78</xdr:row>
      <xdr:rowOff>28944</xdr:rowOff>
    </xdr:to>
    <xdr:cxnSp macro="">
      <xdr:nvCxnSpPr>
        <xdr:cNvPr id="406" name="直線コネクタ 405">
          <a:extLst>
            <a:ext uri="{FF2B5EF4-FFF2-40B4-BE49-F238E27FC236}">
              <a16:creationId xmlns:a16="http://schemas.microsoft.com/office/drawing/2014/main" id="{00000000-0008-0000-0700-000096010000}"/>
            </a:ext>
          </a:extLst>
        </xdr:cNvPr>
        <xdr:cNvCxnSpPr/>
      </xdr:nvCxnSpPr>
      <xdr:spPr>
        <a:xfrm>
          <a:off x="6972300" y="13372192"/>
          <a:ext cx="889000" cy="298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55505</xdr:rowOff>
    </xdr:from>
    <xdr:to>
      <xdr:col>41</xdr:col>
      <xdr:colOff>101600</xdr:colOff>
      <xdr:row>78</xdr:row>
      <xdr:rowOff>157105</xdr:rowOff>
    </xdr:to>
    <xdr:sp macro="" textlink="">
      <xdr:nvSpPr>
        <xdr:cNvPr id="407" name="フローチャート: 判断 406">
          <a:extLst>
            <a:ext uri="{FF2B5EF4-FFF2-40B4-BE49-F238E27FC236}">
              <a16:creationId xmlns:a16="http://schemas.microsoft.com/office/drawing/2014/main" id="{00000000-0008-0000-0700-000097010000}"/>
            </a:ext>
          </a:extLst>
        </xdr:cNvPr>
        <xdr:cNvSpPr/>
      </xdr:nvSpPr>
      <xdr:spPr>
        <a:xfrm>
          <a:off x="7810500" y="134286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148232</xdr:rowOff>
    </xdr:from>
    <xdr:ext cx="534377"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594111" y="135213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7823</xdr:rowOff>
    </xdr:from>
    <xdr:to>
      <xdr:col>36</xdr:col>
      <xdr:colOff>165100</xdr:colOff>
      <xdr:row>78</xdr:row>
      <xdr:rowOff>109423</xdr:rowOff>
    </xdr:to>
    <xdr:sp macro="" textlink="">
      <xdr:nvSpPr>
        <xdr:cNvPr id="409" name="フローチャート: 判断 408">
          <a:extLst>
            <a:ext uri="{FF2B5EF4-FFF2-40B4-BE49-F238E27FC236}">
              <a16:creationId xmlns:a16="http://schemas.microsoft.com/office/drawing/2014/main" id="{00000000-0008-0000-0700-000099010000}"/>
            </a:ext>
          </a:extLst>
        </xdr:cNvPr>
        <xdr:cNvSpPr/>
      </xdr:nvSpPr>
      <xdr:spPr>
        <a:xfrm>
          <a:off x="6921500" y="133809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100550</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6705111" y="134736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9995</xdr:rowOff>
    </xdr:from>
    <xdr:to>
      <xdr:col>55</xdr:col>
      <xdr:colOff>50800</xdr:colOff>
      <xdr:row>73</xdr:row>
      <xdr:rowOff>111595</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10426700" y="125258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159872</xdr:rowOff>
    </xdr:from>
    <xdr:ext cx="534377" cy="259045"/>
    <xdr:sp macro="" textlink="">
      <xdr:nvSpPr>
        <xdr:cNvPr id="417" name="商工費該当値テキスト">
          <a:extLst>
            <a:ext uri="{FF2B5EF4-FFF2-40B4-BE49-F238E27FC236}">
              <a16:creationId xmlns:a16="http://schemas.microsoft.com/office/drawing/2014/main" id="{00000000-0008-0000-0700-0000A1010000}"/>
            </a:ext>
          </a:extLst>
        </xdr:cNvPr>
        <xdr:cNvSpPr txBox="1"/>
      </xdr:nvSpPr>
      <xdr:spPr>
        <a:xfrm>
          <a:off x="10528300" y="125042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72</xdr:row>
      <xdr:rowOff>170986</xdr:rowOff>
    </xdr:from>
    <xdr:to>
      <xdr:col>50</xdr:col>
      <xdr:colOff>165100</xdr:colOff>
      <xdr:row>73</xdr:row>
      <xdr:rowOff>101136</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9588500" y="12515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92263</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9359411" y="126081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32055</xdr:rowOff>
    </xdr:from>
    <xdr:to>
      <xdr:col>46</xdr:col>
      <xdr:colOff>38100</xdr:colOff>
      <xdr:row>78</xdr:row>
      <xdr:rowOff>133655</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8699500" y="13405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150182</xdr:rowOff>
    </xdr:from>
    <xdr:ext cx="534377"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8483111" y="13180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149594</xdr:rowOff>
    </xdr:from>
    <xdr:to>
      <xdr:col>41</xdr:col>
      <xdr:colOff>101600</xdr:colOff>
      <xdr:row>78</xdr:row>
      <xdr:rowOff>79744</xdr:rowOff>
    </xdr:to>
    <xdr:sp macro="" textlink="">
      <xdr:nvSpPr>
        <xdr:cNvPr id="422" name="楕円 421">
          <a:extLst>
            <a:ext uri="{FF2B5EF4-FFF2-40B4-BE49-F238E27FC236}">
              <a16:creationId xmlns:a16="http://schemas.microsoft.com/office/drawing/2014/main" id="{00000000-0008-0000-0700-0000A6010000}"/>
            </a:ext>
          </a:extLst>
        </xdr:cNvPr>
        <xdr:cNvSpPr/>
      </xdr:nvSpPr>
      <xdr:spPr>
        <a:xfrm>
          <a:off x="7810500" y="133512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96271</xdr:rowOff>
    </xdr:from>
    <xdr:ext cx="534377" cy="259045"/>
    <xdr:sp macro="" textlink="">
      <xdr:nvSpPr>
        <xdr:cNvPr id="423" name="テキスト ボックス 422">
          <a:extLst>
            <a:ext uri="{FF2B5EF4-FFF2-40B4-BE49-F238E27FC236}">
              <a16:creationId xmlns:a16="http://schemas.microsoft.com/office/drawing/2014/main" id="{00000000-0008-0000-0700-0000A7010000}"/>
            </a:ext>
          </a:extLst>
        </xdr:cNvPr>
        <xdr:cNvSpPr txBox="1"/>
      </xdr:nvSpPr>
      <xdr:spPr>
        <a:xfrm>
          <a:off x="7594111" y="131264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29,814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119742</xdr:rowOff>
    </xdr:from>
    <xdr:to>
      <xdr:col>36</xdr:col>
      <xdr:colOff>165100</xdr:colOff>
      <xdr:row>78</xdr:row>
      <xdr:rowOff>49892</xdr:rowOff>
    </xdr:to>
    <xdr:sp macro="" textlink="">
      <xdr:nvSpPr>
        <xdr:cNvPr id="424" name="楕円 423">
          <a:extLst>
            <a:ext uri="{FF2B5EF4-FFF2-40B4-BE49-F238E27FC236}">
              <a16:creationId xmlns:a16="http://schemas.microsoft.com/office/drawing/2014/main" id="{00000000-0008-0000-0700-0000A8010000}"/>
            </a:ext>
          </a:extLst>
        </xdr:cNvPr>
        <xdr:cNvSpPr/>
      </xdr:nvSpPr>
      <xdr:spPr>
        <a:xfrm>
          <a:off x="6921500" y="133213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66419</xdr:rowOff>
    </xdr:from>
    <xdr:ext cx="534377" cy="259045"/>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6705111" y="13096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8" name="テキスト ボックス 447">
          <a:extLst>
            <a:ext uri="{FF2B5EF4-FFF2-40B4-BE49-F238E27FC236}">
              <a16:creationId xmlns:a16="http://schemas.microsoft.com/office/drawing/2014/main" id="{00000000-0008-0000-0700-0000C0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土木費グラフ枠">
          <a:extLst>
            <a:ext uri="{FF2B5EF4-FFF2-40B4-BE49-F238E27FC236}">
              <a16:creationId xmlns:a16="http://schemas.microsoft.com/office/drawing/2014/main" id="{00000000-0008-0000-07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49828</xdr:rowOff>
    </xdr:from>
    <xdr:to>
      <xdr:col>54</xdr:col>
      <xdr:colOff>189865</xdr:colOff>
      <xdr:row>98</xdr:row>
      <xdr:rowOff>83660</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flipV="1">
          <a:off x="10475595" y="15480328"/>
          <a:ext cx="1270" cy="14054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87487</xdr:rowOff>
    </xdr:from>
    <xdr:ext cx="534377" cy="259045"/>
    <xdr:sp macro="" textlink="">
      <xdr:nvSpPr>
        <xdr:cNvPr id="451" name="土木費最小値テキスト">
          <a:extLst>
            <a:ext uri="{FF2B5EF4-FFF2-40B4-BE49-F238E27FC236}">
              <a16:creationId xmlns:a16="http://schemas.microsoft.com/office/drawing/2014/main" id="{00000000-0008-0000-0700-0000C3010000}"/>
            </a:ext>
          </a:extLst>
        </xdr:cNvPr>
        <xdr:cNvSpPr txBox="1"/>
      </xdr:nvSpPr>
      <xdr:spPr>
        <a:xfrm>
          <a:off x="10528300" y="168895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83660</xdr:rowOff>
    </xdr:from>
    <xdr:to>
      <xdr:col>55</xdr:col>
      <xdr:colOff>88900</xdr:colOff>
      <xdr:row>98</xdr:row>
      <xdr:rowOff>83660</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10388600" y="168857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167955</xdr:rowOff>
    </xdr:from>
    <xdr:ext cx="534377" cy="259045"/>
    <xdr:sp macro="" textlink="">
      <xdr:nvSpPr>
        <xdr:cNvPr id="453" name="土木費最大値テキスト">
          <a:extLst>
            <a:ext uri="{FF2B5EF4-FFF2-40B4-BE49-F238E27FC236}">
              <a16:creationId xmlns:a16="http://schemas.microsoft.com/office/drawing/2014/main" id="{00000000-0008-0000-0700-0000C5010000}"/>
            </a:ext>
          </a:extLst>
        </xdr:cNvPr>
        <xdr:cNvSpPr txBox="1"/>
      </xdr:nvSpPr>
      <xdr:spPr>
        <a:xfrm>
          <a:off x="10528300" y="152555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49828</xdr:rowOff>
    </xdr:from>
    <xdr:to>
      <xdr:col>55</xdr:col>
      <xdr:colOff>88900</xdr:colOff>
      <xdr:row>90</xdr:row>
      <xdr:rowOff>49828</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10388600" y="154803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164030</xdr:rowOff>
    </xdr:from>
    <xdr:to>
      <xdr:col>55</xdr:col>
      <xdr:colOff>0</xdr:colOff>
      <xdr:row>97</xdr:row>
      <xdr:rowOff>61878</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flipV="1">
          <a:off x="9639300" y="16623230"/>
          <a:ext cx="838200" cy="692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7307</xdr:rowOff>
    </xdr:from>
    <xdr:ext cx="534377" cy="259045"/>
    <xdr:sp macro="" textlink="">
      <xdr:nvSpPr>
        <xdr:cNvPr id="456" name="土木費平均値テキスト">
          <a:extLst>
            <a:ext uri="{FF2B5EF4-FFF2-40B4-BE49-F238E27FC236}">
              <a16:creationId xmlns:a16="http://schemas.microsoft.com/office/drawing/2014/main" id="{00000000-0008-0000-0700-0000C8010000}"/>
            </a:ext>
          </a:extLst>
        </xdr:cNvPr>
        <xdr:cNvSpPr txBox="1"/>
      </xdr:nvSpPr>
      <xdr:spPr>
        <a:xfrm>
          <a:off x="10528300" y="1629505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155880</xdr:rowOff>
    </xdr:from>
    <xdr:to>
      <xdr:col>55</xdr:col>
      <xdr:colOff>50800</xdr:colOff>
      <xdr:row>96</xdr:row>
      <xdr:rowOff>86030</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10426700" y="164436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61878</xdr:rowOff>
    </xdr:from>
    <xdr:to>
      <xdr:col>50</xdr:col>
      <xdr:colOff>114300</xdr:colOff>
      <xdr:row>98</xdr:row>
      <xdr:rowOff>3683</xdr:rowOff>
    </xdr:to>
    <xdr:cxnSp macro="">
      <xdr:nvCxnSpPr>
        <xdr:cNvPr id="458" name="直線コネクタ 457">
          <a:extLst>
            <a:ext uri="{FF2B5EF4-FFF2-40B4-BE49-F238E27FC236}">
              <a16:creationId xmlns:a16="http://schemas.microsoft.com/office/drawing/2014/main" id="{00000000-0008-0000-0700-0000CA010000}"/>
            </a:ext>
          </a:extLst>
        </xdr:cNvPr>
        <xdr:cNvCxnSpPr/>
      </xdr:nvCxnSpPr>
      <xdr:spPr>
        <a:xfrm flipV="1">
          <a:off x="8750300" y="16692528"/>
          <a:ext cx="889000" cy="113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87985</xdr:rowOff>
    </xdr:from>
    <xdr:to>
      <xdr:col>50</xdr:col>
      <xdr:colOff>165100</xdr:colOff>
      <xdr:row>96</xdr:row>
      <xdr:rowOff>18135</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9588500" y="16375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34662</xdr:rowOff>
    </xdr:from>
    <xdr:ext cx="534377"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9359411" y="16150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3683</xdr:rowOff>
    </xdr:from>
    <xdr:to>
      <xdr:col>45</xdr:col>
      <xdr:colOff>177800</xdr:colOff>
      <xdr:row>99</xdr:row>
      <xdr:rowOff>94993</xdr:rowOff>
    </xdr:to>
    <xdr:cxnSp macro="">
      <xdr:nvCxnSpPr>
        <xdr:cNvPr id="461" name="直線コネクタ 460">
          <a:extLst>
            <a:ext uri="{FF2B5EF4-FFF2-40B4-BE49-F238E27FC236}">
              <a16:creationId xmlns:a16="http://schemas.microsoft.com/office/drawing/2014/main" id="{00000000-0008-0000-0700-0000CD010000}"/>
            </a:ext>
          </a:extLst>
        </xdr:cNvPr>
        <xdr:cNvCxnSpPr/>
      </xdr:nvCxnSpPr>
      <xdr:spPr>
        <a:xfrm flipV="1">
          <a:off x="7861300" y="16805783"/>
          <a:ext cx="889000" cy="2627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79984</xdr:rowOff>
    </xdr:from>
    <xdr:to>
      <xdr:col>46</xdr:col>
      <xdr:colOff>38100</xdr:colOff>
      <xdr:row>97</xdr:row>
      <xdr:rowOff>10134</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8699500" y="165391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26661</xdr:rowOff>
    </xdr:from>
    <xdr:ext cx="534377"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8483111" y="163144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99</xdr:row>
      <xdr:rowOff>9398</xdr:rowOff>
    </xdr:from>
    <xdr:to>
      <xdr:col>41</xdr:col>
      <xdr:colOff>50800</xdr:colOff>
      <xdr:row>99</xdr:row>
      <xdr:rowOff>94993</xdr:rowOff>
    </xdr:to>
    <xdr:cxnSp macro="">
      <xdr:nvCxnSpPr>
        <xdr:cNvPr id="464" name="直線コネクタ 463">
          <a:extLst>
            <a:ext uri="{FF2B5EF4-FFF2-40B4-BE49-F238E27FC236}">
              <a16:creationId xmlns:a16="http://schemas.microsoft.com/office/drawing/2014/main" id="{00000000-0008-0000-0700-0000D0010000}"/>
            </a:ext>
          </a:extLst>
        </xdr:cNvPr>
        <xdr:cNvCxnSpPr/>
      </xdr:nvCxnSpPr>
      <xdr:spPr>
        <a:xfrm>
          <a:off x="6972300" y="16982948"/>
          <a:ext cx="889000" cy="85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36452</xdr:rowOff>
    </xdr:from>
    <xdr:to>
      <xdr:col>41</xdr:col>
      <xdr:colOff>101600</xdr:colOff>
      <xdr:row>97</xdr:row>
      <xdr:rowOff>138052</xdr:rowOff>
    </xdr:to>
    <xdr:sp macro="" textlink="">
      <xdr:nvSpPr>
        <xdr:cNvPr id="465" name="フローチャート: 判断 464">
          <a:extLst>
            <a:ext uri="{FF2B5EF4-FFF2-40B4-BE49-F238E27FC236}">
              <a16:creationId xmlns:a16="http://schemas.microsoft.com/office/drawing/2014/main" id="{00000000-0008-0000-0700-0000D1010000}"/>
            </a:ext>
          </a:extLst>
        </xdr:cNvPr>
        <xdr:cNvSpPr/>
      </xdr:nvSpPr>
      <xdr:spPr>
        <a:xfrm>
          <a:off x="7810500" y="166671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154579</xdr:rowOff>
    </xdr:from>
    <xdr:ext cx="534377"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7594111" y="16442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132170</xdr:rowOff>
    </xdr:from>
    <xdr:to>
      <xdr:col>36</xdr:col>
      <xdr:colOff>165100</xdr:colOff>
      <xdr:row>98</xdr:row>
      <xdr:rowOff>62320</xdr:rowOff>
    </xdr:to>
    <xdr:sp macro="" textlink="">
      <xdr:nvSpPr>
        <xdr:cNvPr id="467" name="フローチャート: 判断 466">
          <a:extLst>
            <a:ext uri="{FF2B5EF4-FFF2-40B4-BE49-F238E27FC236}">
              <a16:creationId xmlns:a16="http://schemas.microsoft.com/office/drawing/2014/main" id="{00000000-0008-0000-0700-0000D3010000}"/>
            </a:ext>
          </a:extLst>
        </xdr:cNvPr>
        <xdr:cNvSpPr/>
      </xdr:nvSpPr>
      <xdr:spPr>
        <a:xfrm>
          <a:off x="6921500" y="16762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78847</xdr:rowOff>
    </xdr:from>
    <xdr:ext cx="534377"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6705111" y="165380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113230</xdr:rowOff>
    </xdr:from>
    <xdr:to>
      <xdr:col>55</xdr:col>
      <xdr:colOff>50800</xdr:colOff>
      <xdr:row>97</xdr:row>
      <xdr:rowOff>43380</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10426700" y="165724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91657</xdr:rowOff>
    </xdr:from>
    <xdr:ext cx="534377" cy="259045"/>
    <xdr:sp macro="" textlink="">
      <xdr:nvSpPr>
        <xdr:cNvPr id="475" name="土木費該当値テキスト">
          <a:extLst>
            <a:ext uri="{FF2B5EF4-FFF2-40B4-BE49-F238E27FC236}">
              <a16:creationId xmlns:a16="http://schemas.microsoft.com/office/drawing/2014/main" id="{00000000-0008-0000-0700-0000DB010000}"/>
            </a:ext>
          </a:extLst>
        </xdr:cNvPr>
        <xdr:cNvSpPr txBox="1"/>
      </xdr:nvSpPr>
      <xdr:spPr>
        <a:xfrm>
          <a:off x="10528300" y="165508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11078</xdr:rowOff>
    </xdr:from>
    <xdr:to>
      <xdr:col>50</xdr:col>
      <xdr:colOff>165100</xdr:colOff>
      <xdr:row>97</xdr:row>
      <xdr:rowOff>112678</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9588500" y="16641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103805</xdr:rowOff>
    </xdr:from>
    <xdr:ext cx="534377"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9359411" y="167344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124333</xdr:rowOff>
    </xdr:from>
    <xdr:to>
      <xdr:col>46</xdr:col>
      <xdr:colOff>38100</xdr:colOff>
      <xdr:row>98</xdr:row>
      <xdr:rowOff>54483</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8699500" y="167549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45610</xdr:rowOff>
    </xdr:from>
    <xdr:ext cx="534377"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8483111" y="168477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99</xdr:row>
      <xdr:rowOff>44193</xdr:rowOff>
    </xdr:from>
    <xdr:to>
      <xdr:col>41</xdr:col>
      <xdr:colOff>101600</xdr:colOff>
      <xdr:row>99</xdr:row>
      <xdr:rowOff>145793</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7810500" y="17017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99</xdr:row>
      <xdr:rowOff>136920</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7594111" y="171104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130048</xdr:rowOff>
    </xdr:from>
    <xdr:to>
      <xdr:col>36</xdr:col>
      <xdr:colOff>165100</xdr:colOff>
      <xdr:row>99</xdr:row>
      <xdr:rowOff>60198</xdr:rowOff>
    </xdr:to>
    <xdr:sp macro="" textlink="">
      <xdr:nvSpPr>
        <xdr:cNvPr id="482" name="楕円 481">
          <a:extLst>
            <a:ext uri="{FF2B5EF4-FFF2-40B4-BE49-F238E27FC236}">
              <a16:creationId xmlns:a16="http://schemas.microsoft.com/office/drawing/2014/main" id="{00000000-0008-0000-0700-0000E2010000}"/>
            </a:ext>
          </a:extLst>
        </xdr:cNvPr>
        <xdr:cNvSpPr/>
      </xdr:nvSpPr>
      <xdr:spPr>
        <a:xfrm>
          <a:off x="6921500" y="169321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99</xdr:row>
      <xdr:rowOff>51325</xdr:rowOff>
    </xdr:from>
    <xdr:ext cx="534377" cy="259045"/>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6705111" y="170248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4" name="テキスト ボックス 503">
          <a:extLst>
            <a:ext uri="{FF2B5EF4-FFF2-40B4-BE49-F238E27FC236}">
              <a16:creationId xmlns:a16="http://schemas.microsoft.com/office/drawing/2014/main" id="{00000000-0008-0000-0700-0000F8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5" name="警察費グラフ枠">
          <a:extLst>
            <a:ext uri="{FF2B5EF4-FFF2-40B4-BE49-F238E27FC236}">
              <a16:creationId xmlns:a16="http://schemas.microsoft.com/office/drawing/2014/main" id="{00000000-0008-0000-0700-0000F9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98933</xdr:rowOff>
    </xdr:from>
    <xdr:to>
      <xdr:col>85</xdr:col>
      <xdr:colOff>126364</xdr:colOff>
      <xdr:row>39</xdr:row>
      <xdr:rowOff>100838</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flipV="1">
          <a:off x="16317595" y="5413883"/>
          <a:ext cx="1269" cy="13735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104665</xdr:rowOff>
    </xdr:from>
    <xdr:ext cx="534377" cy="259045"/>
    <xdr:sp macro="" textlink="">
      <xdr:nvSpPr>
        <xdr:cNvPr id="507" name="警察費最小値テキスト">
          <a:extLst>
            <a:ext uri="{FF2B5EF4-FFF2-40B4-BE49-F238E27FC236}">
              <a16:creationId xmlns:a16="http://schemas.microsoft.com/office/drawing/2014/main" id="{00000000-0008-0000-0700-0000FB010000}"/>
            </a:ext>
          </a:extLst>
        </xdr:cNvPr>
        <xdr:cNvSpPr txBox="1"/>
      </xdr:nvSpPr>
      <xdr:spPr>
        <a:xfrm>
          <a:off x="16370300" y="6791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21,704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100838</xdr:rowOff>
    </xdr:from>
    <xdr:to>
      <xdr:col>86</xdr:col>
      <xdr:colOff>25400</xdr:colOff>
      <xdr:row>39</xdr:row>
      <xdr:rowOff>100838</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6230600" y="67873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45610</xdr:rowOff>
    </xdr:from>
    <xdr:ext cx="534377" cy="259045"/>
    <xdr:sp macro="" textlink="">
      <xdr:nvSpPr>
        <xdr:cNvPr id="509" name="警察費最大値テキスト">
          <a:extLst>
            <a:ext uri="{FF2B5EF4-FFF2-40B4-BE49-F238E27FC236}">
              <a16:creationId xmlns:a16="http://schemas.microsoft.com/office/drawing/2014/main" id="{00000000-0008-0000-0700-0000FD010000}"/>
            </a:ext>
          </a:extLst>
        </xdr:cNvPr>
        <xdr:cNvSpPr txBox="1"/>
      </xdr:nvSpPr>
      <xdr:spPr>
        <a:xfrm>
          <a:off x="16370300" y="5189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98933</xdr:rowOff>
    </xdr:from>
    <xdr:to>
      <xdr:col>86</xdr:col>
      <xdr:colOff>25400</xdr:colOff>
      <xdr:row>31</xdr:row>
      <xdr:rowOff>98933</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6230600" y="5413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32</xdr:row>
      <xdr:rowOff>108839</xdr:rowOff>
    </xdr:from>
    <xdr:to>
      <xdr:col>85</xdr:col>
      <xdr:colOff>127000</xdr:colOff>
      <xdr:row>33</xdr:row>
      <xdr:rowOff>14351</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a:off x="15481300" y="5595239"/>
          <a:ext cx="838200" cy="76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101236</xdr:rowOff>
    </xdr:from>
    <xdr:ext cx="534377" cy="259045"/>
    <xdr:sp macro="" textlink="">
      <xdr:nvSpPr>
        <xdr:cNvPr id="512" name="警察費平均値テキスト">
          <a:extLst>
            <a:ext uri="{FF2B5EF4-FFF2-40B4-BE49-F238E27FC236}">
              <a16:creationId xmlns:a16="http://schemas.microsoft.com/office/drawing/2014/main" id="{00000000-0008-0000-0700-000000020000}"/>
            </a:ext>
          </a:extLst>
        </xdr:cNvPr>
        <xdr:cNvSpPr txBox="1"/>
      </xdr:nvSpPr>
      <xdr:spPr>
        <a:xfrm>
          <a:off x="16370300" y="627343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122809</xdr:rowOff>
    </xdr:from>
    <xdr:to>
      <xdr:col>85</xdr:col>
      <xdr:colOff>177800</xdr:colOff>
      <xdr:row>37</xdr:row>
      <xdr:rowOff>52959</xdr:rowOff>
    </xdr:to>
    <xdr:sp macro="" textlink="">
      <xdr:nvSpPr>
        <xdr:cNvPr id="513" name="フローチャート: 判断 512">
          <a:extLst>
            <a:ext uri="{FF2B5EF4-FFF2-40B4-BE49-F238E27FC236}">
              <a16:creationId xmlns:a16="http://schemas.microsoft.com/office/drawing/2014/main" id="{00000000-0008-0000-0700-000001020000}"/>
            </a:ext>
          </a:extLst>
        </xdr:cNvPr>
        <xdr:cNvSpPr/>
      </xdr:nvSpPr>
      <xdr:spPr>
        <a:xfrm>
          <a:off x="16268700" y="62950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32</xdr:row>
      <xdr:rowOff>108839</xdr:rowOff>
    </xdr:from>
    <xdr:to>
      <xdr:col>81</xdr:col>
      <xdr:colOff>50800</xdr:colOff>
      <xdr:row>33</xdr:row>
      <xdr:rowOff>106172</xdr:rowOff>
    </xdr:to>
    <xdr:cxnSp macro="">
      <xdr:nvCxnSpPr>
        <xdr:cNvPr id="514" name="直線コネクタ 513">
          <a:extLst>
            <a:ext uri="{FF2B5EF4-FFF2-40B4-BE49-F238E27FC236}">
              <a16:creationId xmlns:a16="http://schemas.microsoft.com/office/drawing/2014/main" id="{00000000-0008-0000-0700-000002020000}"/>
            </a:ext>
          </a:extLst>
        </xdr:cNvPr>
        <xdr:cNvCxnSpPr/>
      </xdr:nvCxnSpPr>
      <xdr:spPr>
        <a:xfrm flipV="1">
          <a:off x="14592300" y="5595239"/>
          <a:ext cx="889000" cy="168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23559</xdr:rowOff>
    </xdr:from>
    <xdr:to>
      <xdr:col>81</xdr:col>
      <xdr:colOff>101600</xdr:colOff>
      <xdr:row>36</xdr:row>
      <xdr:rowOff>125159</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5430500" y="61957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116286</xdr:rowOff>
    </xdr:from>
    <xdr:ext cx="534377" cy="259045"/>
    <xdr:sp macro="" textlink="">
      <xdr:nvSpPr>
        <xdr:cNvPr id="516" name="テキスト ボックス 515">
          <a:extLst>
            <a:ext uri="{FF2B5EF4-FFF2-40B4-BE49-F238E27FC236}">
              <a16:creationId xmlns:a16="http://schemas.microsoft.com/office/drawing/2014/main" id="{00000000-0008-0000-0700-000004020000}"/>
            </a:ext>
          </a:extLst>
        </xdr:cNvPr>
        <xdr:cNvSpPr txBox="1"/>
      </xdr:nvSpPr>
      <xdr:spPr>
        <a:xfrm>
          <a:off x="15201411" y="6288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32</xdr:row>
      <xdr:rowOff>124460</xdr:rowOff>
    </xdr:from>
    <xdr:to>
      <xdr:col>76</xdr:col>
      <xdr:colOff>114300</xdr:colOff>
      <xdr:row>33</xdr:row>
      <xdr:rowOff>106172</xdr:rowOff>
    </xdr:to>
    <xdr:cxnSp macro="">
      <xdr:nvCxnSpPr>
        <xdr:cNvPr id="517" name="直線コネクタ 516">
          <a:extLst>
            <a:ext uri="{FF2B5EF4-FFF2-40B4-BE49-F238E27FC236}">
              <a16:creationId xmlns:a16="http://schemas.microsoft.com/office/drawing/2014/main" id="{00000000-0008-0000-0700-000005020000}"/>
            </a:ext>
          </a:extLst>
        </xdr:cNvPr>
        <xdr:cNvCxnSpPr/>
      </xdr:nvCxnSpPr>
      <xdr:spPr>
        <a:xfrm>
          <a:off x="13703300" y="5610860"/>
          <a:ext cx="889000" cy="153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42990</xdr:rowOff>
    </xdr:from>
    <xdr:to>
      <xdr:col>76</xdr:col>
      <xdr:colOff>165100</xdr:colOff>
      <xdr:row>36</xdr:row>
      <xdr:rowOff>144590</xdr:rowOff>
    </xdr:to>
    <xdr:sp macro="" textlink="">
      <xdr:nvSpPr>
        <xdr:cNvPr id="518" name="フローチャート: 判断 517">
          <a:extLst>
            <a:ext uri="{FF2B5EF4-FFF2-40B4-BE49-F238E27FC236}">
              <a16:creationId xmlns:a16="http://schemas.microsoft.com/office/drawing/2014/main" id="{00000000-0008-0000-0700-000006020000}"/>
            </a:ext>
          </a:extLst>
        </xdr:cNvPr>
        <xdr:cNvSpPr/>
      </xdr:nvSpPr>
      <xdr:spPr>
        <a:xfrm>
          <a:off x="14541500" y="6215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135717</xdr:rowOff>
    </xdr:from>
    <xdr:ext cx="534377"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4325111" y="6307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32</xdr:row>
      <xdr:rowOff>124460</xdr:rowOff>
    </xdr:from>
    <xdr:to>
      <xdr:col>71</xdr:col>
      <xdr:colOff>177800</xdr:colOff>
      <xdr:row>33</xdr:row>
      <xdr:rowOff>38735</xdr:rowOff>
    </xdr:to>
    <xdr:cxnSp macro="">
      <xdr:nvCxnSpPr>
        <xdr:cNvPr id="520" name="直線コネクタ 519">
          <a:extLst>
            <a:ext uri="{FF2B5EF4-FFF2-40B4-BE49-F238E27FC236}">
              <a16:creationId xmlns:a16="http://schemas.microsoft.com/office/drawing/2014/main" id="{00000000-0008-0000-0700-000008020000}"/>
            </a:ext>
          </a:extLst>
        </xdr:cNvPr>
        <xdr:cNvCxnSpPr/>
      </xdr:nvCxnSpPr>
      <xdr:spPr>
        <a:xfrm flipV="1">
          <a:off x="12814300" y="5610860"/>
          <a:ext cx="889000" cy="85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136906</xdr:rowOff>
    </xdr:from>
    <xdr:to>
      <xdr:col>72</xdr:col>
      <xdr:colOff>38100</xdr:colOff>
      <xdr:row>37</xdr:row>
      <xdr:rowOff>67056</xdr:rowOff>
    </xdr:to>
    <xdr:sp macro="" textlink="">
      <xdr:nvSpPr>
        <xdr:cNvPr id="521" name="フローチャート: 判断 520">
          <a:extLst>
            <a:ext uri="{FF2B5EF4-FFF2-40B4-BE49-F238E27FC236}">
              <a16:creationId xmlns:a16="http://schemas.microsoft.com/office/drawing/2014/main" id="{00000000-0008-0000-0700-000009020000}"/>
            </a:ext>
          </a:extLst>
        </xdr:cNvPr>
        <xdr:cNvSpPr/>
      </xdr:nvSpPr>
      <xdr:spPr>
        <a:xfrm>
          <a:off x="13652500" y="6309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58183</xdr:rowOff>
    </xdr:from>
    <xdr:ext cx="534377"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3436111" y="6401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59182</xdr:rowOff>
    </xdr:from>
    <xdr:to>
      <xdr:col>67</xdr:col>
      <xdr:colOff>101600</xdr:colOff>
      <xdr:row>37</xdr:row>
      <xdr:rowOff>160782</xdr:rowOff>
    </xdr:to>
    <xdr:sp macro="" textlink="">
      <xdr:nvSpPr>
        <xdr:cNvPr id="523" name="フローチャート: 判断 522">
          <a:extLst>
            <a:ext uri="{FF2B5EF4-FFF2-40B4-BE49-F238E27FC236}">
              <a16:creationId xmlns:a16="http://schemas.microsoft.com/office/drawing/2014/main" id="{00000000-0008-0000-0700-00000B020000}"/>
            </a:ext>
          </a:extLst>
        </xdr:cNvPr>
        <xdr:cNvSpPr/>
      </xdr:nvSpPr>
      <xdr:spPr>
        <a:xfrm>
          <a:off x="12763500" y="6402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151909</xdr:rowOff>
    </xdr:from>
    <xdr:ext cx="534377"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2547111" y="6495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32</xdr:row>
      <xdr:rowOff>135001</xdr:rowOff>
    </xdr:from>
    <xdr:to>
      <xdr:col>85</xdr:col>
      <xdr:colOff>177800</xdr:colOff>
      <xdr:row>33</xdr:row>
      <xdr:rowOff>65151</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6268700" y="56214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31</xdr:row>
      <xdr:rowOff>157878</xdr:rowOff>
    </xdr:from>
    <xdr:ext cx="534377" cy="259045"/>
    <xdr:sp macro="" textlink="">
      <xdr:nvSpPr>
        <xdr:cNvPr id="531" name="警察費該当値テキスト">
          <a:extLst>
            <a:ext uri="{FF2B5EF4-FFF2-40B4-BE49-F238E27FC236}">
              <a16:creationId xmlns:a16="http://schemas.microsoft.com/office/drawing/2014/main" id="{00000000-0008-0000-0700-000013020000}"/>
            </a:ext>
          </a:extLst>
        </xdr:cNvPr>
        <xdr:cNvSpPr txBox="1"/>
      </xdr:nvSpPr>
      <xdr:spPr>
        <a:xfrm>
          <a:off x="16370300" y="54728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32</xdr:row>
      <xdr:rowOff>58039</xdr:rowOff>
    </xdr:from>
    <xdr:to>
      <xdr:col>81</xdr:col>
      <xdr:colOff>101600</xdr:colOff>
      <xdr:row>32</xdr:row>
      <xdr:rowOff>159639</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5430500" y="55444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31</xdr:row>
      <xdr:rowOff>4716</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5201411" y="53196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33</xdr:row>
      <xdr:rowOff>55372</xdr:rowOff>
    </xdr:from>
    <xdr:to>
      <xdr:col>76</xdr:col>
      <xdr:colOff>165100</xdr:colOff>
      <xdr:row>33</xdr:row>
      <xdr:rowOff>156972</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4541500" y="57132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2049</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4325111" y="54884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32</xdr:row>
      <xdr:rowOff>73660</xdr:rowOff>
    </xdr:from>
    <xdr:to>
      <xdr:col>72</xdr:col>
      <xdr:colOff>38100</xdr:colOff>
      <xdr:row>33</xdr:row>
      <xdr:rowOff>3810</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3652500" y="5560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31</xdr:row>
      <xdr:rowOff>20337</xdr:rowOff>
    </xdr:from>
    <xdr:ext cx="534377" cy="259045"/>
    <xdr:sp macro="" textlink="">
      <xdr:nvSpPr>
        <xdr:cNvPr id="537" name="テキスト ボックス 536">
          <a:extLst>
            <a:ext uri="{FF2B5EF4-FFF2-40B4-BE49-F238E27FC236}">
              <a16:creationId xmlns:a16="http://schemas.microsoft.com/office/drawing/2014/main" id="{00000000-0008-0000-0700-000019020000}"/>
            </a:ext>
          </a:extLst>
        </xdr:cNvPr>
        <xdr:cNvSpPr txBox="1"/>
      </xdr:nvSpPr>
      <xdr:spPr>
        <a:xfrm>
          <a:off x="13436111" y="53352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32</xdr:row>
      <xdr:rowOff>159385</xdr:rowOff>
    </xdr:from>
    <xdr:to>
      <xdr:col>67</xdr:col>
      <xdr:colOff>101600</xdr:colOff>
      <xdr:row>33</xdr:row>
      <xdr:rowOff>89535</xdr:rowOff>
    </xdr:to>
    <xdr:sp macro="" textlink="">
      <xdr:nvSpPr>
        <xdr:cNvPr id="538" name="楕円 537">
          <a:extLst>
            <a:ext uri="{FF2B5EF4-FFF2-40B4-BE49-F238E27FC236}">
              <a16:creationId xmlns:a16="http://schemas.microsoft.com/office/drawing/2014/main" id="{00000000-0008-0000-0700-00001A020000}"/>
            </a:ext>
          </a:extLst>
        </xdr:cNvPr>
        <xdr:cNvSpPr/>
      </xdr:nvSpPr>
      <xdr:spPr>
        <a:xfrm>
          <a:off x="12763500" y="5645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31</xdr:row>
      <xdr:rowOff>106062</xdr:rowOff>
    </xdr:from>
    <xdr:ext cx="534377" cy="259045"/>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2547111" y="5421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168927</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0" name="テキスト ボックス 559">
          <a:extLst>
            <a:ext uri="{FF2B5EF4-FFF2-40B4-BE49-F238E27FC236}">
              <a16:creationId xmlns:a16="http://schemas.microsoft.com/office/drawing/2014/main" id="{00000000-0008-0000-0700-000030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1" name="教育費グラフ枠">
          <a:extLst>
            <a:ext uri="{FF2B5EF4-FFF2-40B4-BE49-F238E27FC236}">
              <a16:creationId xmlns:a16="http://schemas.microsoft.com/office/drawing/2014/main" id="{00000000-0008-0000-0700-000031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5969</xdr:rowOff>
    </xdr:from>
    <xdr:to>
      <xdr:col>85</xdr:col>
      <xdr:colOff>126364</xdr:colOff>
      <xdr:row>58</xdr:row>
      <xdr:rowOff>164960</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flipV="1">
          <a:off x="16317595" y="8578469"/>
          <a:ext cx="1269" cy="15305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168787</xdr:rowOff>
    </xdr:from>
    <xdr:ext cx="534377" cy="259045"/>
    <xdr:sp macro="" textlink="">
      <xdr:nvSpPr>
        <xdr:cNvPr id="563" name="教育費最小値テキスト">
          <a:extLst>
            <a:ext uri="{FF2B5EF4-FFF2-40B4-BE49-F238E27FC236}">
              <a16:creationId xmlns:a16="http://schemas.microsoft.com/office/drawing/2014/main" id="{00000000-0008-0000-0700-000033020000}"/>
            </a:ext>
          </a:extLst>
        </xdr:cNvPr>
        <xdr:cNvSpPr txBox="1"/>
      </xdr:nvSpPr>
      <xdr:spPr>
        <a:xfrm>
          <a:off x="16370300" y="101128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81,337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164960</xdr:rowOff>
    </xdr:from>
    <xdr:to>
      <xdr:col>86</xdr:col>
      <xdr:colOff>25400</xdr:colOff>
      <xdr:row>58</xdr:row>
      <xdr:rowOff>164960</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a:off x="16230600" y="101090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124096</xdr:rowOff>
    </xdr:from>
    <xdr:ext cx="599010" cy="259045"/>
    <xdr:sp macro="" textlink="">
      <xdr:nvSpPr>
        <xdr:cNvPr id="565" name="教育費最大値テキスト">
          <a:extLst>
            <a:ext uri="{FF2B5EF4-FFF2-40B4-BE49-F238E27FC236}">
              <a16:creationId xmlns:a16="http://schemas.microsoft.com/office/drawing/2014/main" id="{00000000-0008-0000-0700-000035020000}"/>
            </a:ext>
          </a:extLst>
        </xdr:cNvPr>
        <xdr:cNvSpPr txBox="1"/>
      </xdr:nvSpPr>
      <xdr:spPr>
        <a:xfrm>
          <a:off x="16370300" y="83536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5969</xdr:rowOff>
    </xdr:from>
    <xdr:to>
      <xdr:col>86</xdr:col>
      <xdr:colOff>25400</xdr:colOff>
      <xdr:row>50</xdr:row>
      <xdr:rowOff>5969</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a:off x="16230600" y="85784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47574</xdr:rowOff>
    </xdr:from>
    <xdr:to>
      <xdr:col>85</xdr:col>
      <xdr:colOff>127000</xdr:colOff>
      <xdr:row>54</xdr:row>
      <xdr:rowOff>86855</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5481300" y="9305874"/>
          <a:ext cx="838200" cy="392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80395</xdr:rowOff>
    </xdr:from>
    <xdr:ext cx="534377" cy="259045"/>
    <xdr:sp macro="" textlink="">
      <xdr:nvSpPr>
        <xdr:cNvPr id="568" name="教育費平均値テキスト">
          <a:extLst>
            <a:ext uri="{FF2B5EF4-FFF2-40B4-BE49-F238E27FC236}">
              <a16:creationId xmlns:a16="http://schemas.microsoft.com/office/drawing/2014/main" id="{00000000-0008-0000-0700-000038020000}"/>
            </a:ext>
          </a:extLst>
        </xdr:cNvPr>
        <xdr:cNvSpPr txBox="1"/>
      </xdr:nvSpPr>
      <xdr:spPr>
        <a:xfrm>
          <a:off x="16370300" y="968159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101968</xdr:rowOff>
    </xdr:from>
    <xdr:to>
      <xdr:col>85</xdr:col>
      <xdr:colOff>177800</xdr:colOff>
      <xdr:row>57</xdr:row>
      <xdr:rowOff>32118</xdr:rowOff>
    </xdr:to>
    <xdr:sp macro="" textlink="">
      <xdr:nvSpPr>
        <xdr:cNvPr id="569" name="フローチャート: 判断 568">
          <a:extLst>
            <a:ext uri="{FF2B5EF4-FFF2-40B4-BE49-F238E27FC236}">
              <a16:creationId xmlns:a16="http://schemas.microsoft.com/office/drawing/2014/main" id="{00000000-0008-0000-0700-000039020000}"/>
            </a:ext>
          </a:extLst>
        </xdr:cNvPr>
        <xdr:cNvSpPr/>
      </xdr:nvSpPr>
      <xdr:spPr>
        <a:xfrm>
          <a:off x="16268700" y="97031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53</xdr:row>
      <xdr:rowOff>106058</xdr:rowOff>
    </xdr:from>
    <xdr:to>
      <xdr:col>81</xdr:col>
      <xdr:colOff>50800</xdr:colOff>
      <xdr:row>54</xdr:row>
      <xdr:rowOff>47574</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a:off x="14592300" y="9192908"/>
          <a:ext cx="889000" cy="1129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117361</xdr:rowOff>
    </xdr:from>
    <xdr:to>
      <xdr:col>81</xdr:col>
      <xdr:colOff>101600</xdr:colOff>
      <xdr:row>57</xdr:row>
      <xdr:rowOff>47511</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5430500" y="971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57</xdr:row>
      <xdr:rowOff>38638</xdr:rowOff>
    </xdr:from>
    <xdr:ext cx="534377" cy="259045"/>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5201411" y="9811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53</xdr:row>
      <xdr:rowOff>106058</xdr:rowOff>
    </xdr:from>
    <xdr:to>
      <xdr:col>76</xdr:col>
      <xdr:colOff>114300</xdr:colOff>
      <xdr:row>54</xdr:row>
      <xdr:rowOff>105829</xdr:rowOff>
    </xdr:to>
    <xdr:cxnSp macro="">
      <xdr:nvCxnSpPr>
        <xdr:cNvPr id="573" name="直線コネクタ 572">
          <a:extLst>
            <a:ext uri="{FF2B5EF4-FFF2-40B4-BE49-F238E27FC236}">
              <a16:creationId xmlns:a16="http://schemas.microsoft.com/office/drawing/2014/main" id="{00000000-0008-0000-0700-00003D020000}"/>
            </a:ext>
          </a:extLst>
        </xdr:cNvPr>
        <xdr:cNvCxnSpPr/>
      </xdr:nvCxnSpPr>
      <xdr:spPr>
        <a:xfrm flipV="1">
          <a:off x="13703300" y="9192908"/>
          <a:ext cx="889000" cy="1712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131114</xdr:rowOff>
    </xdr:from>
    <xdr:to>
      <xdr:col>76</xdr:col>
      <xdr:colOff>165100</xdr:colOff>
      <xdr:row>57</xdr:row>
      <xdr:rowOff>61264</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4541500" y="9732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57</xdr:row>
      <xdr:rowOff>52391</xdr:rowOff>
    </xdr:from>
    <xdr:ext cx="534377"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4325111" y="9825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105829</xdr:rowOff>
    </xdr:from>
    <xdr:to>
      <xdr:col>71</xdr:col>
      <xdr:colOff>177800</xdr:colOff>
      <xdr:row>54</xdr:row>
      <xdr:rowOff>115126</xdr:rowOff>
    </xdr:to>
    <xdr:cxnSp macro="">
      <xdr:nvCxnSpPr>
        <xdr:cNvPr id="576" name="直線コネクタ 575">
          <a:extLst>
            <a:ext uri="{FF2B5EF4-FFF2-40B4-BE49-F238E27FC236}">
              <a16:creationId xmlns:a16="http://schemas.microsoft.com/office/drawing/2014/main" id="{00000000-0008-0000-0700-000040020000}"/>
            </a:ext>
          </a:extLst>
        </xdr:cNvPr>
        <xdr:cNvCxnSpPr/>
      </xdr:nvCxnSpPr>
      <xdr:spPr>
        <a:xfrm flipV="1">
          <a:off x="12814300" y="9364129"/>
          <a:ext cx="889000" cy="92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130201</xdr:rowOff>
    </xdr:from>
    <xdr:to>
      <xdr:col>72</xdr:col>
      <xdr:colOff>38100</xdr:colOff>
      <xdr:row>57</xdr:row>
      <xdr:rowOff>60351</xdr:rowOff>
    </xdr:to>
    <xdr:sp macro="" textlink="">
      <xdr:nvSpPr>
        <xdr:cNvPr id="577" name="フローチャート: 判断 576">
          <a:extLst>
            <a:ext uri="{FF2B5EF4-FFF2-40B4-BE49-F238E27FC236}">
              <a16:creationId xmlns:a16="http://schemas.microsoft.com/office/drawing/2014/main" id="{00000000-0008-0000-0700-000041020000}"/>
            </a:ext>
          </a:extLst>
        </xdr:cNvPr>
        <xdr:cNvSpPr/>
      </xdr:nvSpPr>
      <xdr:spPr>
        <a:xfrm>
          <a:off x="13652500" y="9731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57</xdr:row>
      <xdr:rowOff>51478</xdr:rowOff>
    </xdr:from>
    <xdr:ext cx="534377"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3436111" y="9824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128029</xdr:rowOff>
    </xdr:from>
    <xdr:to>
      <xdr:col>67</xdr:col>
      <xdr:colOff>101600</xdr:colOff>
      <xdr:row>57</xdr:row>
      <xdr:rowOff>58179</xdr:rowOff>
    </xdr:to>
    <xdr:sp macro="" textlink="">
      <xdr:nvSpPr>
        <xdr:cNvPr id="579" name="フローチャート: 判断 578">
          <a:extLst>
            <a:ext uri="{FF2B5EF4-FFF2-40B4-BE49-F238E27FC236}">
              <a16:creationId xmlns:a16="http://schemas.microsoft.com/office/drawing/2014/main" id="{00000000-0008-0000-0700-000043020000}"/>
            </a:ext>
          </a:extLst>
        </xdr:cNvPr>
        <xdr:cNvSpPr/>
      </xdr:nvSpPr>
      <xdr:spPr>
        <a:xfrm>
          <a:off x="12763500" y="97292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57</xdr:row>
      <xdr:rowOff>49306</xdr:rowOff>
    </xdr:from>
    <xdr:ext cx="534377"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2547111" y="9821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36055</xdr:rowOff>
    </xdr:from>
    <xdr:to>
      <xdr:col>85</xdr:col>
      <xdr:colOff>177800</xdr:colOff>
      <xdr:row>54</xdr:row>
      <xdr:rowOff>137655</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6268700" y="92943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58932</xdr:rowOff>
    </xdr:from>
    <xdr:ext cx="599010" cy="259045"/>
    <xdr:sp macro="" textlink="">
      <xdr:nvSpPr>
        <xdr:cNvPr id="587" name="教育費該当値テキスト">
          <a:extLst>
            <a:ext uri="{FF2B5EF4-FFF2-40B4-BE49-F238E27FC236}">
              <a16:creationId xmlns:a16="http://schemas.microsoft.com/office/drawing/2014/main" id="{00000000-0008-0000-0700-00004B020000}"/>
            </a:ext>
          </a:extLst>
        </xdr:cNvPr>
        <xdr:cNvSpPr txBox="1"/>
      </xdr:nvSpPr>
      <xdr:spPr>
        <a:xfrm>
          <a:off x="16370300" y="91457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53</xdr:row>
      <xdr:rowOff>168224</xdr:rowOff>
    </xdr:from>
    <xdr:to>
      <xdr:col>81</xdr:col>
      <xdr:colOff>101600</xdr:colOff>
      <xdr:row>54</xdr:row>
      <xdr:rowOff>98374</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5430500" y="92550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52</xdr:row>
      <xdr:rowOff>114901</xdr:rowOff>
    </xdr:from>
    <xdr:ext cx="599010"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5169095" y="90303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53</xdr:row>
      <xdr:rowOff>55258</xdr:rowOff>
    </xdr:from>
    <xdr:to>
      <xdr:col>76</xdr:col>
      <xdr:colOff>165100</xdr:colOff>
      <xdr:row>53</xdr:row>
      <xdr:rowOff>156858</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4541500" y="91421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52</xdr:row>
      <xdr:rowOff>1935</xdr:rowOff>
    </xdr:from>
    <xdr:ext cx="599010"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4292795" y="89173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55029</xdr:rowOff>
    </xdr:from>
    <xdr:to>
      <xdr:col>72</xdr:col>
      <xdr:colOff>38100</xdr:colOff>
      <xdr:row>54</xdr:row>
      <xdr:rowOff>156629</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3652500" y="93133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53</xdr:row>
      <xdr:rowOff>1706</xdr:rowOff>
    </xdr:from>
    <xdr:ext cx="599010"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3403795" y="90885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64326</xdr:rowOff>
    </xdr:from>
    <xdr:to>
      <xdr:col>67</xdr:col>
      <xdr:colOff>101600</xdr:colOff>
      <xdr:row>54</xdr:row>
      <xdr:rowOff>165926</xdr:rowOff>
    </xdr:to>
    <xdr:sp macro="" textlink="">
      <xdr:nvSpPr>
        <xdr:cNvPr id="594" name="楕円 593">
          <a:extLst>
            <a:ext uri="{FF2B5EF4-FFF2-40B4-BE49-F238E27FC236}">
              <a16:creationId xmlns:a16="http://schemas.microsoft.com/office/drawing/2014/main" id="{00000000-0008-0000-0700-000052020000}"/>
            </a:ext>
          </a:extLst>
        </xdr:cNvPr>
        <xdr:cNvSpPr/>
      </xdr:nvSpPr>
      <xdr:spPr>
        <a:xfrm>
          <a:off x="12763500" y="93226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53</xdr:row>
      <xdr:rowOff>11003</xdr:rowOff>
    </xdr:from>
    <xdr:ext cx="599010" cy="259045"/>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2514795" y="90978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4" name="災害復旧費グラフ枠">
          <a:extLst>
            <a:ext uri="{FF2B5EF4-FFF2-40B4-BE49-F238E27FC236}">
              <a16:creationId xmlns:a16="http://schemas.microsoft.com/office/drawing/2014/main" id="{00000000-0008-0000-0700-000066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55575</xdr:rowOff>
    </xdr:from>
    <xdr:to>
      <xdr:col>85</xdr:col>
      <xdr:colOff>126364</xdr:colOff>
      <xdr:row>78</xdr:row>
      <xdr:rowOff>127859</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flipV="1">
          <a:off x="16317595" y="12399975"/>
          <a:ext cx="1269" cy="1100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131686</xdr:rowOff>
    </xdr:from>
    <xdr:ext cx="378565" cy="259045"/>
    <xdr:sp macro="" textlink="">
      <xdr:nvSpPr>
        <xdr:cNvPr id="616" name="災害復旧費最小値テキスト">
          <a:extLst>
            <a:ext uri="{FF2B5EF4-FFF2-40B4-BE49-F238E27FC236}">
              <a16:creationId xmlns:a16="http://schemas.microsoft.com/office/drawing/2014/main" id="{00000000-0008-0000-0700-000068020000}"/>
            </a:ext>
          </a:extLst>
        </xdr:cNvPr>
        <xdr:cNvSpPr txBox="1"/>
      </xdr:nvSpPr>
      <xdr:spPr>
        <a:xfrm>
          <a:off x="16370300" y="135047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127859</xdr:rowOff>
    </xdr:from>
    <xdr:to>
      <xdr:col>86</xdr:col>
      <xdr:colOff>25400</xdr:colOff>
      <xdr:row>78</xdr:row>
      <xdr:rowOff>127859</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6230600" y="135009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2252</xdr:rowOff>
    </xdr:from>
    <xdr:ext cx="534377" cy="259045"/>
    <xdr:sp macro="" textlink="">
      <xdr:nvSpPr>
        <xdr:cNvPr id="618" name="災害復旧費最大値テキスト">
          <a:extLst>
            <a:ext uri="{FF2B5EF4-FFF2-40B4-BE49-F238E27FC236}">
              <a16:creationId xmlns:a16="http://schemas.microsoft.com/office/drawing/2014/main" id="{00000000-0008-0000-0700-00006A020000}"/>
            </a:ext>
          </a:extLst>
        </xdr:cNvPr>
        <xdr:cNvSpPr txBox="1"/>
      </xdr:nvSpPr>
      <xdr:spPr>
        <a:xfrm>
          <a:off x="16370300" y="12175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55575</xdr:rowOff>
    </xdr:from>
    <xdr:to>
      <xdr:col>86</xdr:col>
      <xdr:colOff>25400</xdr:colOff>
      <xdr:row>72</xdr:row>
      <xdr:rowOff>55575</xdr:rowOff>
    </xdr:to>
    <xdr:cxnSp macro="">
      <xdr:nvCxnSpPr>
        <xdr:cNvPr id="619" name="直線コネクタ 618">
          <a:extLst>
            <a:ext uri="{FF2B5EF4-FFF2-40B4-BE49-F238E27FC236}">
              <a16:creationId xmlns:a16="http://schemas.microsoft.com/office/drawing/2014/main" id="{00000000-0008-0000-0700-00006B020000}"/>
            </a:ext>
          </a:extLst>
        </xdr:cNvPr>
        <xdr:cNvCxnSpPr/>
      </xdr:nvCxnSpPr>
      <xdr:spPr>
        <a:xfrm>
          <a:off x="16230600" y="123999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156983</xdr:rowOff>
    </xdr:from>
    <xdr:to>
      <xdr:col>85</xdr:col>
      <xdr:colOff>127000</xdr:colOff>
      <xdr:row>78</xdr:row>
      <xdr:rowOff>6060</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5481300" y="13358633"/>
          <a:ext cx="838200" cy="205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77167</xdr:rowOff>
    </xdr:from>
    <xdr:ext cx="469744" cy="259045"/>
    <xdr:sp macro="" textlink="">
      <xdr:nvSpPr>
        <xdr:cNvPr id="621" name="災害復旧費平均値テキスト">
          <a:extLst>
            <a:ext uri="{FF2B5EF4-FFF2-40B4-BE49-F238E27FC236}">
              <a16:creationId xmlns:a16="http://schemas.microsoft.com/office/drawing/2014/main" id="{00000000-0008-0000-0700-00006D020000}"/>
            </a:ext>
          </a:extLst>
        </xdr:cNvPr>
        <xdr:cNvSpPr txBox="1"/>
      </xdr:nvSpPr>
      <xdr:spPr>
        <a:xfrm>
          <a:off x="16370300" y="131073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54290</xdr:rowOff>
    </xdr:from>
    <xdr:to>
      <xdr:col>85</xdr:col>
      <xdr:colOff>177800</xdr:colOff>
      <xdr:row>77</xdr:row>
      <xdr:rowOff>155890</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6268700" y="1325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68056</xdr:rowOff>
    </xdr:from>
    <xdr:to>
      <xdr:col>81</xdr:col>
      <xdr:colOff>50800</xdr:colOff>
      <xdr:row>77</xdr:row>
      <xdr:rowOff>156983</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a:off x="14592300" y="13269706"/>
          <a:ext cx="889000" cy="88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153457</xdr:rowOff>
    </xdr:from>
    <xdr:to>
      <xdr:col>81</xdr:col>
      <xdr:colOff>101600</xdr:colOff>
      <xdr:row>77</xdr:row>
      <xdr:rowOff>83607</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5430500" y="13183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100134</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5233728" y="12958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68056</xdr:rowOff>
    </xdr:from>
    <xdr:to>
      <xdr:col>76</xdr:col>
      <xdr:colOff>114300</xdr:colOff>
      <xdr:row>77</xdr:row>
      <xdr:rowOff>126076</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flipV="1">
          <a:off x="13703300" y="13269706"/>
          <a:ext cx="889000" cy="58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114001</xdr:rowOff>
    </xdr:from>
    <xdr:to>
      <xdr:col>76</xdr:col>
      <xdr:colOff>165100</xdr:colOff>
      <xdr:row>77</xdr:row>
      <xdr:rowOff>44151</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4541500" y="131442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75</xdr:row>
      <xdr:rowOff>60677</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4357428" y="12919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126076</xdr:rowOff>
    </xdr:from>
    <xdr:to>
      <xdr:col>71</xdr:col>
      <xdr:colOff>177800</xdr:colOff>
      <xdr:row>78</xdr:row>
      <xdr:rowOff>102988</xdr:rowOff>
    </xdr:to>
    <xdr:cxnSp macro="">
      <xdr:nvCxnSpPr>
        <xdr:cNvPr id="629" name="直線コネクタ 628">
          <a:extLst>
            <a:ext uri="{FF2B5EF4-FFF2-40B4-BE49-F238E27FC236}">
              <a16:creationId xmlns:a16="http://schemas.microsoft.com/office/drawing/2014/main" id="{00000000-0008-0000-0700-000075020000}"/>
            </a:ext>
          </a:extLst>
        </xdr:cNvPr>
        <xdr:cNvCxnSpPr/>
      </xdr:nvCxnSpPr>
      <xdr:spPr>
        <a:xfrm flipV="1">
          <a:off x="12814300" y="13327726"/>
          <a:ext cx="889000" cy="1483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56393</xdr:rowOff>
    </xdr:from>
    <xdr:to>
      <xdr:col>72</xdr:col>
      <xdr:colOff>38100</xdr:colOff>
      <xdr:row>75</xdr:row>
      <xdr:rowOff>157993</xdr:rowOff>
    </xdr:to>
    <xdr:sp macro="" textlink="">
      <xdr:nvSpPr>
        <xdr:cNvPr id="630" name="フローチャート: 判断 629">
          <a:extLst>
            <a:ext uri="{FF2B5EF4-FFF2-40B4-BE49-F238E27FC236}">
              <a16:creationId xmlns:a16="http://schemas.microsoft.com/office/drawing/2014/main" id="{00000000-0008-0000-0700-000076020000}"/>
            </a:ext>
          </a:extLst>
        </xdr:cNvPr>
        <xdr:cNvSpPr/>
      </xdr:nvSpPr>
      <xdr:spPr>
        <a:xfrm>
          <a:off x="13652500" y="12915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3070</xdr:rowOff>
    </xdr:from>
    <xdr:ext cx="534377"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3436111" y="12690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171151</xdr:rowOff>
    </xdr:from>
    <xdr:to>
      <xdr:col>67</xdr:col>
      <xdr:colOff>101600</xdr:colOff>
      <xdr:row>76</xdr:row>
      <xdr:rowOff>101301</xdr:rowOff>
    </xdr:to>
    <xdr:sp macro="" textlink="">
      <xdr:nvSpPr>
        <xdr:cNvPr id="632" name="フローチャート: 判断 631">
          <a:extLst>
            <a:ext uri="{FF2B5EF4-FFF2-40B4-BE49-F238E27FC236}">
              <a16:creationId xmlns:a16="http://schemas.microsoft.com/office/drawing/2014/main" id="{00000000-0008-0000-0700-000078020000}"/>
            </a:ext>
          </a:extLst>
        </xdr:cNvPr>
        <xdr:cNvSpPr/>
      </xdr:nvSpPr>
      <xdr:spPr>
        <a:xfrm>
          <a:off x="12763500" y="130299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74</xdr:row>
      <xdr:rowOff>117827</xdr:rowOff>
    </xdr:from>
    <xdr:ext cx="469744"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2579428" y="12805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126710</xdr:rowOff>
    </xdr:from>
    <xdr:to>
      <xdr:col>85</xdr:col>
      <xdr:colOff>177800</xdr:colOff>
      <xdr:row>78</xdr:row>
      <xdr:rowOff>56860</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6268700" y="13328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41637</xdr:rowOff>
    </xdr:from>
    <xdr:ext cx="469744" cy="259045"/>
    <xdr:sp macro="" textlink="">
      <xdr:nvSpPr>
        <xdr:cNvPr id="640" name="災害復旧費該当値テキスト">
          <a:extLst>
            <a:ext uri="{FF2B5EF4-FFF2-40B4-BE49-F238E27FC236}">
              <a16:creationId xmlns:a16="http://schemas.microsoft.com/office/drawing/2014/main" id="{00000000-0008-0000-0700-000080020000}"/>
            </a:ext>
          </a:extLst>
        </xdr:cNvPr>
        <xdr:cNvSpPr txBox="1"/>
      </xdr:nvSpPr>
      <xdr:spPr>
        <a:xfrm>
          <a:off x="16370300" y="132432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106183</xdr:rowOff>
    </xdr:from>
    <xdr:to>
      <xdr:col>81</xdr:col>
      <xdr:colOff>101600</xdr:colOff>
      <xdr:row>78</xdr:row>
      <xdr:rowOff>36333</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5430500" y="133078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27460</xdr:rowOff>
    </xdr:from>
    <xdr:ext cx="469744"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5233728" y="134005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17256</xdr:rowOff>
    </xdr:from>
    <xdr:to>
      <xdr:col>76</xdr:col>
      <xdr:colOff>165100</xdr:colOff>
      <xdr:row>77</xdr:row>
      <xdr:rowOff>118856</xdr:rowOff>
    </xdr:to>
    <xdr:sp macro="" textlink="">
      <xdr:nvSpPr>
        <xdr:cNvPr id="643" name="楕円 642">
          <a:extLst>
            <a:ext uri="{FF2B5EF4-FFF2-40B4-BE49-F238E27FC236}">
              <a16:creationId xmlns:a16="http://schemas.microsoft.com/office/drawing/2014/main" id="{00000000-0008-0000-0700-000083020000}"/>
            </a:ext>
          </a:extLst>
        </xdr:cNvPr>
        <xdr:cNvSpPr/>
      </xdr:nvSpPr>
      <xdr:spPr>
        <a:xfrm>
          <a:off x="14541500" y="132189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109983</xdr:rowOff>
    </xdr:from>
    <xdr:ext cx="469744"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4357428" y="133116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75276</xdr:rowOff>
    </xdr:from>
    <xdr:to>
      <xdr:col>72</xdr:col>
      <xdr:colOff>38100</xdr:colOff>
      <xdr:row>78</xdr:row>
      <xdr:rowOff>5426</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3652500" y="13276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77</xdr:row>
      <xdr:rowOff>168003</xdr:rowOff>
    </xdr:from>
    <xdr:ext cx="469744" cy="259045"/>
    <xdr:sp macro="" textlink="">
      <xdr:nvSpPr>
        <xdr:cNvPr id="646" name="テキスト ボックス 645">
          <a:extLst>
            <a:ext uri="{FF2B5EF4-FFF2-40B4-BE49-F238E27FC236}">
              <a16:creationId xmlns:a16="http://schemas.microsoft.com/office/drawing/2014/main" id="{00000000-0008-0000-0700-000086020000}"/>
            </a:ext>
          </a:extLst>
        </xdr:cNvPr>
        <xdr:cNvSpPr txBox="1"/>
      </xdr:nvSpPr>
      <xdr:spPr>
        <a:xfrm>
          <a:off x="13468428" y="133696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52188</xdr:rowOff>
    </xdr:from>
    <xdr:to>
      <xdr:col>67</xdr:col>
      <xdr:colOff>101600</xdr:colOff>
      <xdr:row>78</xdr:row>
      <xdr:rowOff>153788</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2763500" y="134252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78</xdr:row>
      <xdr:rowOff>144915</xdr:rowOff>
    </xdr:from>
    <xdr:ext cx="378565"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2625017" y="1351801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92</xdr:row>
      <xdr:rowOff>111777</xdr:rowOff>
    </xdr:from>
    <xdr:ext cx="59541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850581" y="15885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8" name="公債費グラフ枠">
          <a:extLst>
            <a:ext uri="{FF2B5EF4-FFF2-40B4-BE49-F238E27FC236}">
              <a16:creationId xmlns:a16="http://schemas.microsoft.com/office/drawing/2014/main" id="{00000000-0008-0000-0700-00009C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20005</xdr:rowOff>
    </xdr:from>
    <xdr:to>
      <xdr:col>85</xdr:col>
      <xdr:colOff>126364</xdr:colOff>
      <xdr:row>99</xdr:row>
      <xdr:rowOff>57449</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flipV="1">
          <a:off x="16317595" y="15621955"/>
          <a:ext cx="1269" cy="14090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61276</xdr:rowOff>
    </xdr:from>
    <xdr:ext cx="534377" cy="259045"/>
    <xdr:sp macro="" textlink="">
      <xdr:nvSpPr>
        <xdr:cNvPr id="670" name="公債費最小値テキスト">
          <a:extLst>
            <a:ext uri="{FF2B5EF4-FFF2-40B4-BE49-F238E27FC236}">
              <a16:creationId xmlns:a16="http://schemas.microsoft.com/office/drawing/2014/main" id="{00000000-0008-0000-0700-00009E020000}"/>
            </a:ext>
          </a:extLst>
        </xdr:cNvPr>
        <xdr:cNvSpPr txBox="1"/>
      </xdr:nvSpPr>
      <xdr:spPr>
        <a:xfrm>
          <a:off x="16370300" y="170348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57449</xdr:rowOff>
    </xdr:from>
    <xdr:to>
      <xdr:col>86</xdr:col>
      <xdr:colOff>25400</xdr:colOff>
      <xdr:row>99</xdr:row>
      <xdr:rowOff>57449</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a:off x="16230600" y="170309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138132</xdr:rowOff>
    </xdr:from>
    <xdr:ext cx="599010" cy="259045"/>
    <xdr:sp macro="" textlink="">
      <xdr:nvSpPr>
        <xdr:cNvPr id="672" name="公債費最大値テキスト">
          <a:extLst>
            <a:ext uri="{FF2B5EF4-FFF2-40B4-BE49-F238E27FC236}">
              <a16:creationId xmlns:a16="http://schemas.microsoft.com/office/drawing/2014/main" id="{00000000-0008-0000-0700-0000A0020000}"/>
            </a:ext>
          </a:extLst>
        </xdr:cNvPr>
        <xdr:cNvSpPr txBox="1"/>
      </xdr:nvSpPr>
      <xdr:spPr>
        <a:xfrm>
          <a:off x="16370300" y="153971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20005</xdr:rowOff>
    </xdr:from>
    <xdr:to>
      <xdr:col>86</xdr:col>
      <xdr:colOff>25400</xdr:colOff>
      <xdr:row>91</xdr:row>
      <xdr:rowOff>20005</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a:off x="16230600" y="156219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146535</xdr:rowOff>
    </xdr:from>
    <xdr:to>
      <xdr:col>85</xdr:col>
      <xdr:colOff>127000</xdr:colOff>
      <xdr:row>97</xdr:row>
      <xdr:rowOff>163612</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flipV="1">
          <a:off x="15481300" y="16777185"/>
          <a:ext cx="838200" cy="170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146913</xdr:rowOff>
    </xdr:from>
    <xdr:ext cx="534377" cy="259045"/>
    <xdr:sp macro="" textlink="">
      <xdr:nvSpPr>
        <xdr:cNvPr id="675" name="公債費平均値テキスト">
          <a:extLst>
            <a:ext uri="{FF2B5EF4-FFF2-40B4-BE49-F238E27FC236}">
              <a16:creationId xmlns:a16="http://schemas.microsoft.com/office/drawing/2014/main" id="{00000000-0008-0000-0700-0000A3020000}"/>
            </a:ext>
          </a:extLst>
        </xdr:cNvPr>
        <xdr:cNvSpPr txBox="1"/>
      </xdr:nvSpPr>
      <xdr:spPr>
        <a:xfrm>
          <a:off x="16370300" y="164346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124036</xdr:rowOff>
    </xdr:from>
    <xdr:to>
      <xdr:col>85</xdr:col>
      <xdr:colOff>177800</xdr:colOff>
      <xdr:row>97</xdr:row>
      <xdr:rowOff>54186</xdr:rowOff>
    </xdr:to>
    <xdr:sp macro="" textlink="">
      <xdr:nvSpPr>
        <xdr:cNvPr id="676" name="フローチャート: 判断 675">
          <a:extLst>
            <a:ext uri="{FF2B5EF4-FFF2-40B4-BE49-F238E27FC236}">
              <a16:creationId xmlns:a16="http://schemas.microsoft.com/office/drawing/2014/main" id="{00000000-0008-0000-0700-0000A4020000}"/>
            </a:ext>
          </a:extLst>
        </xdr:cNvPr>
        <xdr:cNvSpPr/>
      </xdr:nvSpPr>
      <xdr:spPr>
        <a:xfrm>
          <a:off x="16268700" y="16583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116497</xdr:rowOff>
    </xdr:from>
    <xdr:to>
      <xdr:col>81</xdr:col>
      <xdr:colOff>50800</xdr:colOff>
      <xdr:row>97</xdr:row>
      <xdr:rowOff>163612</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4592300" y="16747147"/>
          <a:ext cx="889000" cy="47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154394</xdr:rowOff>
    </xdr:from>
    <xdr:to>
      <xdr:col>81</xdr:col>
      <xdr:colOff>101600</xdr:colOff>
      <xdr:row>97</xdr:row>
      <xdr:rowOff>84544</xdr:rowOff>
    </xdr:to>
    <xdr:sp macro="" textlink="">
      <xdr:nvSpPr>
        <xdr:cNvPr id="678" name="フローチャート: 判断 677">
          <a:extLst>
            <a:ext uri="{FF2B5EF4-FFF2-40B4-BE49-F238E27FC236}">
              <a16:creationId xmlns:a16="http://schemas.microsoft.com/office/drawing/2014/main" id="{00000000-0008-0000-0700-0000A6020000}"/>
            </a:ext>
          </a:extLst>
        </xdr:cNvPr>
        <xdr:cNvSpPr/>
      </xdr:nvSpPr>
      <xdr:spPr>
        <a:xfrm>
          <a:off x="15430500" y="16613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101071</xdr:rowOff>
    </xdr:from>
    <xdr:ext cx="534377" cy="259045"/>
    <xdr:sp macro="" textlink="">
      <xdr:nvSpPr>
        <xdr:cNvPr id="679" name="テキスト ボックス 678">
          <a:extLst>
            <a:ext uri="{FF2B5EF4-FFF2-40B4-BE49-F238E27FC236}">
              <a16:creationId xmlns:a16="http://schemas.microsoft.com/office/drawing/2014/main" id="{00000000-0008-0000-0700-0000A7020000}"/>
            </a:ext>
          </a:extLst>
        </xdr:cNvPr>
        <xdr:cNvSpPr txBox="1"/>
      </xdr:nvSpPr>
      <xdr:spPr>
        <a:xfrm>
          <a:off x="15201411" y="163888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84996</xdr:rowOff>
    </xdr:from>
    <xdr:to>
      <xdr:col>76</xdr:col>
      <xdr:colOff>114300</xdr:colOff>
      <xdr:row>97</xdr:row>
      <xdr:rowOff>116497</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a:off x="13703300" y="16715646"/>
          <a:ext cx="889000" cy="315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144678</xdr:rowOff>
    </xdr:from>
    <xdr:to>
      <xdr:col>76</xdr:col>
      <xdr:colOff>165100</xdr:colOff>
      <xdr:row>97</xdr:row>
      <xdr:rowOff>74828</xdr:rowOff>
    </xdr:to>
    <xdr:sp macro="" textlink="">
      <xdr:nvSpPr>
        <xdr:cNvPr id="681" name="フローチャート: 判断 680">
          <a:extLst>
            <a:ext uri="{FF2B5EF4-FFF2-40B4-BE49-F238E27FC236}">
              <a16:creationId xmlns:a16="http://schemas.microsoft.com/office/drawing/2014/main" id="{00000000-0008-0000-0700-0000A9020000}"/>
            </a:ext>
          </a:extLst>
        </xdr:cNvPr>
        <xdr:cNvSpPr/>
      </xdr:nvSpPr>
      <xdr:spPr>
        <a:xfrm>
          <a:off x="14541500" y="16603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91355</xdr:rowOff>
    </xdr:from>
    <xdr:ext cx="534377"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4325111" y="163791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60308</xdr:rowOff>
    </xdr:from>
    <xdr:to>
      <xdr:col>71</xdr:col>
      <xdr:colOff>177800</xdr:colOff>
      <xdr:row>97</xdr:row>
      <xdr:rowOff>84996</xdr:rowOff>
    </xdr:to>
    <xdr:cxnSp macro="">
      <xdr:nvCxnSpPr>
        <xdr:cNvPr id="683" name="直線コネクタ 682">
          <a:extLst>
            <a:ext uri="{FF2B5EF4-FFF2-40B4-BE49-F238E27FC236}">
              <a16:creationId xmlns:a16="http://schemas.microsoft.com/office/drawing/2014/main" id="{00000000-0008-0000-0700-0000AB020000}"/>
            </a:ext>
          </a:extLst>
        </xdr:cNvPr>
        <xdr:cNvCxnSpPr/>
      </xdr:nvCxnSpPr>
      <xdr:spPr>
        <a:xfrm>
          <a:off x="12814300" y="16519508"/>
          <a:ext cx="889000" cy="1961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127442</xdr:rowOff>
    </xdr:from>
    <xdr:to>
      <xdr:col>72</xdr:col>
      <xdr:colOff>38100</xdr:colOff>
      <xdr:row>97</xdr:row>
      <xdr:rowOff>57592</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3652500" y="16586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74119</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3436111" y="163618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61102</xdr:rowOff>
    </xdr:from>
    <xdr:to>
      <xdr:col>67</xdr:col>
      <xdr:colOff>101600</xdr:colOff>
      <xdr:row>96</xdr:row>
      <xdr:rowOff>162702</xdr:rowOff>
    </xdr:to>
    <xdr:sp macro="" textlink="">
      <xdr:nvSpPr>
        <xdr:cNvPr id="686" name="フローチャート: 判断 685">
          <a:extLst>
            <a:ext uri="{FF2B5EF4-FFF2-40B4-BE49-F238E27FC236}">
              <a16:creationId xmlns:a16="http://schemas.microsoft.com/office/drawing/2014/main" id="{00000000-0008-0000-0700-0000AE020000}"/>
            </a:ext>
          </a:extLst>
        </xdr:cNvPr>
        <xdr:cNvSpPr/>
      </xdr:nvSpPr>
      <xdr:spPr>
        <a:xfrm>
          <a:off x="12763500" y="16520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153829</xdr:rowOff>
    </xdr:from>
    <xdr:ext cx="534377"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2547111" y="16613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95735</xdr:rowOff>
    </xdr:from>
    <xdr:to>
      <xdr:col>85</xdr:col>
      <xdr:colOff>177800</xdr:colOff>
      <xdr:row>98</xdr:row>
      <xdr:rowOff>25885</xdr:rowOff>
    </xdr:to>
    <xdr:sp macro="" textlink="">
      <xdr:nvSpPr>
        <xdr:cNvPr id="693" name="楕円 692">
          <a:extLst>
            <a:ext uri="{FF2B5EF4-FFF2-40B4-BE49-F238E27FC236}">
              <a16:creationId xmlns:a16="http://schemas.microsoft.com/office/drawing/2014/main" id="{00000000-0008-0000-0700-0000B5020000}"/>
            </a:ext>
          </a:extLst>
        </xdr:cNvPr>
        <xdr:cNvSpPr/>
      </xdr:nvSpPr>
      <xdr:spPr>
        <a:xfrm>
          <a:off x="16268700" y="16726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74162</xdr:rowOff>
    </xdr:from>
    <xdr:ext cx="534377" cy="259045"/>
    <xdr:sp macro="" textlink="">
      <xdr:nvSpPr>
        <xdr:cNvPr id="694" name="公債費該当値テキスト">
          <a:extLst>
            <a:ext uri="{FF2B5EF4-FFF2-40B4-BE49-F238E27FC236}">
              <a16:creationId xmlns:a16="http://schemas.microsoft.com/office/drawing/2014/main" id="{00000000-0008-0000-0700-0000B6020000}"/>
            </a:ext>
          </a:extLst>
        </xdr:cNvPr>
        <xdr:cNvSpPr txBox="1"/>
      </xdr:nvSpPr>
      <xdr:spPr>
        <a:xfrm>
          <a:off x="16370300" y="167048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112812</xdr:rowOff>
    </xdr:from>
    <xdr:to>
      <xdr:col>81</xdr:col>
      <xdr:colOff>101600</xdr:colOff>
      <xdr:row>98</xdr:row>
      <xdr:rowOff>42962</xdr:rowOff>
    </xdr:to>
    <xdr:sp macro="" textlink="">
      <xdr:nvSpPr>
        <xdr:cNvPr id="695" name="楕円 694">
          <a:extLst>
            <a:ext uri="{FF2B5EF4-FFF2-40B4-BE49-F238E27FC236}">
              <a16:creationId xmlns:a16="http://schemas.microsoft.com/office/drawing/2014/main" id="{00000000-0008-0000-0700-0000B7020000}"/>
            </a:ext>
          </a:extLst>
        </xdr:cNvPr>
        <xdr:cNvSpPr/>
      </xdr:nvSpPr>
      <xdr:spPr>
        <a:xfrm>
          <a:off x="15430500" y="16743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98</xdr:row>
      <xdr:rowOff>34089</xdr:rowOff>
    </xdr:from>
    <xdr:ext cx="534377"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5201411" y="16836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65697</xdr:rowOff>
    </xdr:from>
    <xdr:to>
      <xdr:col>76</xdr:col>
      <xdr:colOff>165100</xdr:colOff>
      <xdr:row>97</xdr:row>
      <xdr:rowOff>167297</xdr:rowOff>
    </xdr:to>
    <xdr:sp macro="" textlink="">
      <xdr:nvSpPr>
        <xdr:cNvPr id="697" name="楕円 696">
          <a:extLst>
            <a:ext uri="{FF2B5EF4-FFF2-40B4-BE49-F238E27FC236}">
              <a16:creationId xmlns:a16="http://schemas.microsoft.com/office/drawing/2014/main" id="{00000000-0008-0000-0700-0000B9020000}"/>
            </a:ext>
          </a:extLst>
        </xdr:cNvPr>
        <xdr:cNvSpPr/>
      </xdr:nvSpPr>
      <xdr:spPr>
        <a:xfrm>
          <a:off x="14541500" y="166963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158424</xdr:rowOff>
    </xdr:from>
    <xdr:ext cx="534377"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4325111" y="167890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34196</xdr:rowOff>
    </xdr:from>
    <xdr:to>
      <xdr:col>72</xdr:col>
      <xdr:colOff>38100</xdr:colOff>
      <xdr:row>97</xdr:row>
      <xdr:rowOff>135796</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3652500" y="166648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126923</xdr:rowOff>
    </xdr:from>
    <xdr:ext cx="534377" cy="259045"/>
    <xdr:sp macro="" textlink="">
      <xdr:nvSpPr>
        <xdr:cNvPr id="700" name="テキスト ボックス 699">
          <a:extLst>
            <a:ext uri="{FF2B5EF4-FFF2-40B4-BE49-F238E27FC236}">
              <a16:creationId xmlns:a16="http://schemas.microsoft.com/office/drawing/2014/main" id="{00000000-0008-0000-0700-0000BC020000}"/>
            </a:ext>
          </a:extLst>
        </xdr:cNvPr>
        <xdr:cNvSpPr txBox="1"/>
      </xdr:nvSpPr>
      <xdr:spPr>
        <a:xfrm>
          <a:off x="13436111" y="167575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9508</xdr:rowOff>
    </xdr:from>
    <xdr:to>
      <xdr:col>67</xdr:col>
      <xdr:colOff>101600</xdr:colOff>
      <xdr:row>96</xdr:row>
      <xdr:rowOff>111108</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2763500" y="16468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127635</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2547111" y="162439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9" name="テキスト ボックス 708">
          <a:extLst>
            <a:ext uri="{FF2B5EF4-FFF2-40B4-BE49-F238E27FC236}">
              <a16:creationId xmlns:a16="http://schemas.microsoft.com/office/drawing/2014/main" id="{00000000-0008-0000-0700-0000C5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1" name="直線コネクタ 710">
          <a:extLst>
            <a:ext uri="{FF2B5EF4-FFF2-40B4-BE49-F238E27FC236}">
              <a16:creationId xmlns:a16="http://schemas.microsoft.com/office/drawing/2014/main" id="{00000000-0008-0000-0700-0000C7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14" name="テキスト ボックス 713">
          <a:extLst>
            <a:ext uri="{FF2B5EF4-FFF2-40B4-BE49-F238E27FC236}">
              <a16:creationId xmlns:a16="http://schemas.microsoft.com/office/drawing/2014/main" id="{00000000-0008-0000-0700-0000CA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33</xdr:row>
      <xdr:rowOff>168927</xdr:rowOff>
    </xdr:from>
    <xdr:ext cx="467179" cy="25904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7820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31</xdr:row>
      <xdr:rowOff>130827</xdr:rowOff>
    </xdr:from>
    <xdr:ext cx="467179"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820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92727</xdr:rowOff>
    </xdr:from>
    <xdr:ext cx="467179"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820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3" name="諸支出金グラフ枠">
          <a:extLst>
            <a:ext uri="{FF2B5EF4-FFF2-40B4-BE49-F238E27FC236}">
              <a16:creationId xmlns:a16="http://schemas.microsoft.com/office/drawing/2014/main" id="{00000000-0008-0000-0700-0000D3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39</xdr:row>
      <xdr:rowOff>39878</xdr:rowOff>
    </xdr:from>
    <xdr:to>
      <xdr:col>116</xdr:col>
      <xdr:colOff>62864</xdr:colOff>
      <xdr:row>39</xdr:row>
      <xdr:rowOff>44450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flipV="1">
          <a:off x="22159595" y="6726428"/>
          <a:ext cx="1269" cy="45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40</xdr:row>
      <xdr:rowOff>24655</xdr:rowOff>
    </xdr:from>
    <xdr:ext cx="249299" cy="259045"/>
    <xdr:sp macro="" textlink="">
      <xdr:nvSpPr>
        <xdr:cNvPr id="725" name="諸支出金最小値テキスト">
          <a:extLst>
            <a:ext uri="{FF2B5EF4-FFF2-40B4-BE49-F238E27FC236}">
              <a16:creationId xmlns:a16="http://schemas.microsoft.com/office/drawing/2014/main" id="{00000000-0008-0000-0700-0000D5020000}"/>
            </a:ext>
          </a:extLst>
        </xdr:cNvPr>
        <xdr:cNvSpPr txBox="1"/>
      </xdr:nvSpPr>
      <xdr:spPr>
        <a:xfrm>
          <a:off x="22212300" y="68826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158005</xdr:rowOff>
    </xdr:from>
    <xdr:ext cx="249299" cy="259045"/>
    <xdr:sp macro="" textlink="">
      <xdr:nvSpPr>
        <xdr:cNvPr id="727" name="諸支出金最大値テキスト">
          <a:extLst>
            <a:ext uri="{FF2B5EF4-FFF2-40B4-BE49-F238E27FC236}">
              <a16:creationId xmlns:a16="http://schemas.microsoft.com/office/drawing/2014/main" id="{00000000-0008-0000-0700-0000D7020000}"/>
            </a:ext>
          </a:extLst>
        </xdr:cNvPr>
        <xdr:cNvSpPr txBox="1"/>
      </xdr:nvSpPr>
      <xdr:spPr>
        <a:xfrm>
          <a:off x="22212300" y="65016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39878</xdr:rowOff>
    </xdr:from>
    <xdr:to>
      <xdr:col>116</xdr:col>
      <xdr:colOff>152400</xdr:colOff>
      <xdr:row>39</xdr:row>
      <xdr:rowOff>39878</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2072600" y="6726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40640</xdr:rowOff>
    </xdr:from>
    <xdr:to>
      <xdr:col>116</xdr:col>
      <xdr:colOff>63500</xdr:colOff>
      <xdr:row>39</xdr:row>
      <xdr:rowOff>42164</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flipV="1">
          <a:off x="21323300" y="6727190"/>
          <a:ext cx="838200" cy="1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69105</xdr:rowOff>
    </xdr:from>
    <xdr:ext cx="249299" cy="259045"/>
    <xdr:sp macro="" textlink="">
      <xdr:nvSpPr>
        <xdr:cNvPr id="730" name="諸支出金平均値テキスト">
          <a:extLst>
            <a:ext uri="{FF2B5EF4-FFF2-40B4-BE49-F238E27FC236}">
              <a16:creationId xmlns:a16="http://schemas.microsoft.com/office/drawing/2014/main" id="{00000000-0008-0000-0700-0000DA020000}"/>
            </a:ext>
          </a:extLst>
        </xdr:cNvPr>
        <xdr:cNvSpPr txBox="1"/>
      </xdr:nvSpPr>
      <xdr:spPr>
        <a:xfrm>
          <a:off x="22212300" y="6755655"/>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164338</xdr:rowOff>
    </xdr:from>
    <xdr:to>
      <xdr:col>116</xdr:col>
      <xdr:colOff>114300</xdr:colOff>
      <xdr:row>39</xdr:row>
      <xdr:rowOff>94488</xdr:rowOff>
    </xdr:to>
    <xdr:sp macro="" textlink="">
      <xdr:nvSpPr>
        <xdr:cNvPr id="731" name="フローチャート: 判断 730">
          <a:extLst>
            <a:ext uri="{FF2B5EF4-FFF2-40B4-BE49-F238E27FC236}">
              <a16:creationId xmlns:a16="http://schemas.microsoft.com/office/drawing/2014/main" id="{00000000-0008-0000-0700-0000DB020000}"/>
            </a:ext>
          </a:extLst>
        </xdr:cNvPr>
        <xdr:cNvSpPr/>
      </xdr:nvSpPr>
      <xdr:spPr>
        <a:xfrm>
          <a:off x="22110700" y="66794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35</xdr:row>
      <xdr:rowOff>4064</xdr:rowOff>
    </xdr:from>
    <xdr:to>
      <xdr:col>111</xdr:col>
      <xdr:colOff>177800</xdr:colOff>
      <xdr:row>39</xdr:row>
      <xdr:rowOff>42164</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20434300" y="6004814"/>
          <a:ext cx="889000" cy="723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158242</xdr:rowOff>
    </xdr:from>
    <xdr:to>
      <xdr:col>112</xdr:col>
      <xdr:colOff>38100</xdr:colOff>
      <xdr:row>39</xdr:row>
      <xdr:rowOff>88392</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21272500" y="66733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104919</xdr:rowOff>
    </xdr:from>
    <xdr:ext cx="249299"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21185950" y="6448569"/>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30</xdr:row>
      <xdr:rowOff>96266</xdr:rowOff>
    </xdr:from>
    <xdr:to>
      <xdr:col>107</xdr:col>
      <xdr:colOff>50800</xdr:colOff>
      <xdr:row>35</xdr:row>
      <xdr:rowOff>4064</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19545300" y="5239766"/>
          <a:ext cx="889000" cy="765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100330</xdr:rowOff>
    </xdr:from>
    <xdr:to>
      <xdr:col>107</xdr:col>
      <xdr:colOff>101600</xdr:colOff>
      <xdr:row>39</xdr:row>
      <xdr:rowOff>30480</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20383500" y="66154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39</xdr:row>
      <xdr:rowOff>21607</xdr:rowOff>
    </xdr:from>
    <xdr:ext cx="313932"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20277333" y="670815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30</xdr:row>
      <xdr:rowOff>96266</xdr:rowOff>
    </xdr:from>
    <xdr:to>
      <xdr:col>102</xdr:col>
      <xdr:colOff>114300</xdr:colOff>
      <xdr:row>39</xdr:row>
      <xdr:rowOff>41402</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flipV="1">
          <a:off x="18656300" y="5239766"/>
          <a:ext cx="889000" cy="14881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4318</xdr:rowOff>
    </xdr:from>
    <xdr:to>
      <xdr:col>102</xdr:col>
      <xdr:colOff>165100</xdr:colOff>
      <xdr:row>38</xdr:row>
      <xdr:rowOff>105918</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19494500" y="65194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38</xdr:row>
      <xdr:rowOff>97045</xdr:rowOff>
    </xdr:from>
    <xdr:ext cx="378565"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19356017" y="661214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159004</xdr:rowOff>
    </xdr:from>
    <xdr:to>
      <xdr:col>98</xdr:col>
      <xdr:colOff>38100</xdr:colOff>
      <xdr:row>39</xdr:row>
      <xdr:rowOff>89154</xdr:rowOff>
    </xdr:to>
    <xdr:sp macro="" textlink="">
      <xdr:nvSpPr>
        <xdr:cNvPr id="741" name="フローチャート: 判断 740">
          <a:extLst>
            <a:ext uri="{FF2B5EF4-FFF2-40B4-BE49-F238E27FC236}">
              <a16:creationId xmlns:a16="http://schemas.microsoft.com/office/drawing/2014/main" id="{00000000-0008-0000-0700-0000E5020000}"/>
            </a:ext>
          </a:extLst>
        </xdr:cNvPr>
        <xdr:cNvSpPr/>
      </xdr:nvSpPr>
      <xdr:spPr>
        <a:xfrm>
          <a:off x="18605500" y="66741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37</xdr:row>
      <xdr:rowOff>105681</xdr:rowOff>
    </xdr:from>
    <xdr:ext cx="249299"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8531650" y="644933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161290</xdr:rowOff>
    </xdr:from>
    <xdr:to>
      <xdr:col>116</xdr:col>
      <xdr:colOff>114300</xdr:colOff>
      <xdr:row>39</xdr:row>
      <xdr:rowOff>91440</xdr:rowOff>
    </xdr:to>
    <xdr:sp macro="" textlink="">
      <xdr:nvSpPr>
        <xdr:cNvPr id="748" name="楕円 747">
          <a:extLst>
            <a:ext uri="{FF2B5EF4-FFF2-40B4-BE49-F238E27FC236}">
              <a16:creationId xmlns:a16="http://schemas.microsoft.com/office/drawing/2014/main" id="{00000000-0008-0000-0700-0000EC020000}"/>
            </a:ext>
          </a:extLst>
        </xdr:cNvPr>
        <xdr:cNvSpPr/>
      </xdr:nvSpPr>
      <xdr:spPr>
        <a:xfrm>
          <a:off x="22110700" y="6676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113555</xdr:rowOff>
    </xdr:from>
    <xdr:ext cx="249299" cy="259045"/>
    <xdr:sp macro="" textlink="">
      <xdr:nvSpPr>
        <xdr:cNvPr id="749" name="諸支出金該当値テキスト">
          <a:extLst>
            <a:ext uri="{FF2B5EF4-FFF2-40B4-BE49-F238E27FC236}">
              <a16:creationId xmlns:a16="http://schemas.microsoft.com/office/drawing/2014/main" id="{00000000-0008-0000-0700-0000ED020000}"/>
            </a:ext>
          </a:extLst>
        </xdr:cNvPr>
        <xdr:cNvSpPr txBox="1"/>
      </xdr:nvSpPr>
      <xdr:spPr>
        <a:xfrm>
          <a:off x="22212300" y="66286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162814</xdr:rowOff>
    </xdr:from>
    <xdr:to>
      <xdr:col>112</xdr:col>
      <xdr:colOff>38100</xdr:colOff>
      <xdr:row>39</xdr:row>
      <xdr:rowOff>92964</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21272500" y="66779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84091</xdr:rowOff>
    </xdr:from>
    <xdr:ext cx="249299"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21185950" y="67706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34</xdr:row>
      <xdr:rowOff>124714</xdr:rowOff>
    </xdr:from>
    <xdr:to>
      <xdr:col>107</xdr:col>
      <xdr:colOff>101600</xdr:colOff>
      <xdr:row>35</xdr:row>
      <xdr:rowOff>54864</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20383500" y="5954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33</xdr:row>
      <xdr:rowOff>71391</xdr:rowOff>
    </xdr:from>
    <xdr:ext cx="378565"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20245017" y="57292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30</xdr:row>
      <xdr:rowOff>45466</xdr:rowOff>
    </xdr:from>
    <xdr:to>
      <xdr:col>102</xdr:col>
      <xdr:colOff>165100</xdr:colOff>
      <xdr:row>30</xdr:row>
      <xdr:rowOff>147066</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19494500" y="51889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28</xdr:row>
      <xdr:rowOff>163593</xdr:rowOff>
    </xdr:from>
    <xdr:ext cx="469744"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19310428" y="49641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162052</xdr:rowOff>
    </xdr:from>
    <xdr:to>
      <xdr:col>98</xdr:col>
      <xdr:colOff>38100</xdr:colOff>
      <xdr:row>39</xdr:row>
      <xdr:rowOff>92202</xdr:rowOff>
    </xdr:to>
    <xdr:sp macro="" textlink="">
      <xdr:nvSpPr>
        <xdr:cNvPr id="756" name="楕円 755">
          <a:extLst>
            <a:ext uri="{FF2B5EF4-FFF2-40B4-BE49-F238E27FC236}">
              <a16:creationId xmlns:a16="http://schemas.microsoft.com/office/drawing/2014/main" id="{00000000-0008-0000-0700-0000F4020000}"/>
            </a:ext>
          </a:extLst>
        </xdr:cNvPr>
        <xdr:cNvSpPr/>
      </xdr:nvSpPr>
      <xdr:spPr>
        <a:xfrm>
          <a:off x="18605500" y="66771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83329</xdr:rowOff>
    </xdr:from>
    <xdr:ext cx="249299"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18531650" y="6769879"/>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7" name="テキスト ボックス 766">
          <a:extLst>
            <a:ext uri="{FF2B5EF4-FFF2-40B4-BE49-F238E27FC236}">
              <a16:creationId xmlns:a16="http://schemas.microsoft.com/office/drawing/2014/main" id="{00000000-0008-0000-0700-0000FF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9" name="テキスト ボックス 768">
          <a:extLst>
            <a:ext uri="{FF2B5EF4-FFF2-40B4-BE49-F238E27FC236}">
              <a16:creationId xmlns:a16="http://schemas.microsoft.com/office/drawing/2014/main" id="{00000000-0008-0000-0700-000001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0" name="前年度繰上充用金グラフ枠">
          <a:extLst>
            <a:ext uri="{FF2B5EF4-FFF2-40B4-BE49-F238E27FC236}">
              <a16:creationId xmlns:a16="http://schemas.microsoft.com/office/drawing/2014/main" id="{00000000-0008-0000-0700-000002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2" name="前年度繰上充用金最小値テキスト">
          <a:extLst>
            <a:ext uri="{FF2B5EF4-FFF2-40B4-BE49-F238E27FC236}">
              <a16:creationId xmlns:a16="http://schemas.microsoft.com/office/drawing/2014/main" id="{00000000-0008-0000-0700-000004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4" name="前年度繰上充用金最大値テキスト">
          <a:extLst>
            <a:ext uri="{FF2B5EF4-FFF2-40B4-BE49-F238E27FC236}">
              <a16:creationId xmlns:a16="http://schemas.microsoft.com/office/drawing/2014/main" id="{00000000-0008-0000-0700-000006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7" name="前年度繰上充用金平均値テキスト">
          <a:extLst>
            <a:ext uri="{FF2B5EF4-FFF2-40B4-BE49-F238E27FC236}">
              <a16:creationId xmlns:a16="http://schemas.microsoft.com/office/drawing/2014/main" id="{00000000-0008-0000-0700-000009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8" name="フローチャート: 判断 777">
          <a:extLst>
            <a:ext uri="{FF2B5EF4-FFF2-40B4-BE49-F238E27FC236}">
              <a16:creationId xmlns:a16="http://schemas.microsoft.com/office/drawing/2014/main" id="{00000000-0008-0000-0700-00000A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5" name="直線コネクタ 784">
          <a:extLst>
            <a:ext uri="{FF2B5EF4-FFF2-40B4-BE49-F238E27FC236}">
              <a16:creationId xmlns:a16="http://schemas.microsoft.com/office/drawing/2014/main" id="{00000000-0008-0000-0700-000011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8" name="フローチャート: 判断 787">
          <a:extLst>
            <a:ext uri="{FF2B5EF4-FFF2-40B4-BE49-F238E27FC236}">
              <a16:creationId xmlns:a16="http://schemas.microsoft.com/office/drawing/2014/main" id="{00000000-0008-0000-0700-000014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5" name="楕円 794">
          <a:extLst>
            <a:ext uri="{FF2B5EF4-FFF2-40B4-BE49-F238E27FC236}">
              <a16:creationId xmlns:a16="http://schemas.microsoft.com/office/drawing/2014/main" id="{00000000-0008-0000-0700-00001B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6" name="前年度繰上充用金該当値テキスト">
          <a:extLst>
            <a:ext uri="{FF2B5EF4-FFF2-40B4-BE49-F238E27FC236}">
              <a16:creationId xmlns:a16="http://schemas.microsoft.com/office/drawing/2014/main" id="{00000000-0008-0000-0700-00001C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3" name="楕円 802">
          <a:extLst>
            <a:ext uri="{FF2B5EF4-FFF2-40B4-BE49-F238E27FC236}">
              <a16:creationId xmlns:a16="http://schemas.microsoft.com/office/drawing/2014/main" id="{00000000-0008-0000-0700-000023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5" name="正方形/長方形 804">
          <a:extLst>
            <a:ext uri="{FF2B5EF4-FFF2-40B4-BE49-F238E27FC236}">
              <a16:creationId xmlns:a16="http://schemas.microsoft.com/office/drawing/2014/main" id="{00000000-0008-0000-0700-000025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6" name="正方形/長方形 805">
          <a:extLst>
            <a:ext uri="{FF2B5EF4-FFF2-40B4-BE49-F238E27FC236}">
              <a16:creationId xmlns:a16="http://schemas.microsoft.com/office/drawing/2014/main" id="{00000000-0008-0000-0700-000026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○警察費</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住民一人当たり</a:t>
          </a:r>
          <a:r>
            <a:rPr kumimoji="1" lang="en-US" altLang="ja-JP" sz="1300">
              <a:latin typeface="ＭＳ Ｐゴシック" panose="020B0600070205080204" pitchFamily="50" charset="-128"/>
              <a:ea typeface="ＭＳ Ｐゴシック" panose="020B0600070205080204" pitchFamily="50" charset="-128"/>
            </a:rPr>
            <a:t>27,558</a:t>
          </a:r>
          <a:r>
            <a:rPr kumimoji="1" lang="ja-JP" altLang="en-US" sz="1300">
              <a:latin typeface="ＭＳ Ｐゴシック" panose="020B0600070205080204" pitchFamily="50" charset="-128"/>
              <a:ea typeface="ＭＳ Ｐゴシック" panose="020B0600070205080204" pitchFamily="50" charset="-128"/>
            </a:rPr>
            <a:t>円で、類似団体の平均を上回っており、高いコストとなっている。職員数が類似団体と比較して多いためであり、業務見直し等による人員配置の適正化の推進等により、総人件費の縮減に取り組む。</a:t>
          </a:r>
        </a:p>
        <a:p>
          <a:r>
            <a:rPr kumimoji="1" lang="ja-JP" altLang="en-US" sz="1300">
              <a:latin typeface="ＭＳ Ｐゴシック" panose="020B0600070205080204" pitchFamily="50" charset="-128"/>
              <a:ea typeface="ＭＳ Ｐゴシック" panose="020B0600070205080204" pitchFamily="50" charset="-128"/>
            </a:rPr>
            <a:t>○教育費</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住民一人当たり</a:t>
          </a:r>
          <a:r>
            <a:rPr kumimoji="1" lang="en-US" altLang="ja-JP" sz="1300">
              <a:latin typeface="ＭＳ Ｐゴシック" panose="020B0600070205080204" pitchFamily="50" charset="-128"/>
              <a:ea typeface="ＭＳ Ｐゴシック" panose="020B0600070205080204" pitchFamily="50" charset="-128"/>
            </a:rPr>
            <a:t>101,387</a:t>
          </a:r>
          <a:r>
            <a:rPr kumimoji="1" lang="ja-JP" altLang="en-US" sz="1300">
              <a:latin typeface="ＭＳ Ｐゴシック" panose="020B0600070205080204" pitchFamily="50" charset="-128"/>
              <a:ea typeface="ＭＳ Ｐゴシック" panose="020B0600070205080204" pitchFamily="50" charset="-128"/>
            </a:rPr>
            <a:t>円で、類似団体の平均を上回っており、高いコストとなっている。職員数が類似団体と比較して多いためであり、児童・生徒数の減少やそれに伴う学校の統廃合を適切に人員配置に反映するとともに加配人員等を精査し、総人件費の縮減に取り組む。</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山口県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itchFamily="49" charset="-128"/>
              <a:ea typeface="ＭＳ ゴシック" pitchFamily="49" charset="-128"/>
            </a:rPr>
            <a:t>○財政調整基金残高</a:t>
          </a:r>
        </a:p>
        <a:p>
          <a:r>
            <a:rPr kumimoji="1" lang="ja-JP" altLang="en-US" sz="1100">
              <a:latin typeface="ＭＳ ゴシック" pitchFamily="49" charset="-128"/>
              <a:ea typeface="ＭＳ ゴシック" pitchFamily="49" charset="-128"/>
            </a:rPr>
            <a:t>　平成</a:t>
          </a:r>
          <a:r>
            <a:rPr kumimoji="1" lang="en-US" altLang="ja-JP" sz="1100">
              <a:latin typeface="ＭＳ ゴシック" pitchFamily="49" charset="-128"/>
              <a:ea typeface="ＭＳ ゴシック" pitchFamily="49" charset="-128"/>
            </a:rPr>
            <a:t>30</a:t>
          </a:r>
          <a:r>
            <a:rPr kumimoji="1" lang="ja-JP" altLang="en-US" sz="1100">
              <a:latin typeface="ＭＳ ゴシック" pitchFamily="49" charset="-128"/>
              <a:ea typeface="ＭＳ ゴシック" pitchFamily="49" charset="-128"/>
            </a:rPr>
            <a:t>年度以降、災害等への備えや年度間の財源調整のため積立を行った結果、比率が上昇した。</a:t>
          </a:r>
        </a:p>
        <a:p>
          <a:r>
            <a:rPr kumimoji="1" lang="ja-JP" altLang="en-US" sz="1100">
              <a:latin typeface="ＭＳ ゴシック" pitchFamily="49" charset="-128"/>
              <a:ea typeface="ＭＳ ゴシック" pitchFamily="49" charset="-128"/>
            </a:rPr>
            <a:t>○実質収支額、実質単年度収支</a:t>
          </a:r>
        </a:p>
        <a:p>
          <a:r>
            <a:rPr kumimoji="1" lang="ja-JP" altLang="en-US" sz="1100">
              <a:latin typeface="ＭＳ ゴシック" pitchFamily="49" charset="-128"/>
              <a:ea typeface="ＭＳ ゴシック" pitchFamily="49" charset="-128"/>
            </a:rPr>
            <a:t>　社会保障関係経費が増加する中、新型コロナウイルス感染症関連の国庫支出金の増加や公債費の減少等により、比率が上昇した。</a:t>
          </a:r>
        </a:p>
        <a:p>
          <a:r>
            <a:rPr kumimoji="1" lang="ja-JP" altLang="en-US" sz="1100">
              <a:latin typeface="ＭＳ ゴシック" pitchFamily="49" charset="-128"/>
              <a:ea typeface="ＭＳ ゴシック" pitchFamily="49" charset="-128"/>
            </a:rPr>
            <a:t>○今後の対応</a:t>
          </a:r>
        </a:p>
        <a:p>
          <a:r>
            <a:rPr kumimoji="1" lang="ja-JP" altLang="en-US" sz="1100">
              <a:latin typeface="ＭＳ ゴシック" pitchFamily="49" charset="-128"/>
              <a:ea typeface="ＭＳ ゴシック" pitchFamily="49" charset="-128"/>
            </a:rPr>
            <a:t>　地方財政計画や社会情勢等を踏まえつつ、適正な財政運営を行っていく。</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山口県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○現状</a:t>
          </a:r>
        </a:p>
        <a:p>
          <a:r>
            <a:rPr kumimoji="1" lang="ja-JP" altLang="en-US" sz="1400">
              <a:latin typeface="ＭＳ ゴシック" pitchFamily="49" charset="-128"/>
              <a:ea typeface="ＭＳ ゴシック" pitchFamily="49" charset="-128"/>
            </a:rPr>
            <a:t>　一般会計及び全ての特別会計で赤字が生じていない。</a:t>
          </a:r>
        </a:p>
        <a:p>
          <a:r>
            <a:rPr kumimoji="1" lang="ja-JP" altLang="en-US" sz="1400">
              <a:latin typeface="ＭＳ ゴシック" pitchFamily="49" charset="-128"/>
              <a:ea typeface="ＭＳ ゴシック" pitchFamily="49" charset="-128"/>
            </a:rPr>
            <a:t>○今後の対応</a:t>
          </a:r>
        </a:p>
        <a:p>
          <a:r>
            <a:rPr kumimoji="1" lang="ja-JP" altLang="en-US" sz="1400">
              <a:latin typeface="ＭＳ ゴシック" pitchFamily="49" charset="-128"/>
              <a:ea typeface="ＭＳ ゴシック" pitchFamily="49" charset="-128"/>
            </a:rPr>
            <a:t>　各会計で適正な財政運営、企業運営を行っていく。</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zoomScale="85" zoomScaleNormal="85"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405" t="s">
        <v>78</v>
      </c>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H1" s="405"/>
      <c r="CI1" s="405"/>
      <c r="CJ1" s="405"/>
      <c r="CK1" s="405"/>
      <c r="CL1" s="405"/>
      <c r="CM1" s="405"/>
      <c r="CN1" s="405"/>
      <c r="CO1" s="405"/>
      <c r="CP1" s="405"/>
      <c r="CQ1" s="405"/>
      <c r="CR1" s="405"/>
      <c r="CS1" s="405"/>
      <c r="CT1" s="405"/>
      <c r="CU1" s="405"/>
      <c r="CV1" s="405"/>
      <c r="CW1" s="405"/>
      <c r="CX1" s="405"/>
      <c r="CY1" s="405"/>
      <c r="CZ1" s="405"/>
      <c r="DA1" s="405"/>
      <c r="DB1" s="405"/>
      <c r="DC1" s="405"/>
      <c r="DD1" s="405"/>
      <c r="DE1" s="405"/>
      <c r="DF1" s="405"/>
      <c r="DG1" s="405"/>
      <c r="DH1" s="405"/>
      <c r="DI1" s="405"/>
      <c r="DJ1" s="159"/>
      <c r="DK1" s="159"/>
      <c r="DL1" s="159"/>
      <c r="DM1" s="159"/>
      <c r="DN1" s="159"/>
      <c r="DO1" s="159"/>
    </row>
    <row r="2" spans="1:119" ht="24" thickBot="1" x14ac:dyDescent="0.25">
      <c r="B2" s="406" t="s">
        <v>79</v>
      </c>
      <c r="C2" s="406"/>
      <c r="D2" s="406"/>
      <c r="E2" s="406"/>
      <c r="F2" s="406"/>
      <c r="G2" s="406"/>
      <c r="H2" s="406"/>
      <c r="I2" s="406"/>
      <c r="J2" s="406"/>
      <c r="K2" s="406"/>
      <c r="L2" s="406"/>
      <c r="M2" s="406"/>
      <c r="N2" s="406"/>
      <c r="O2" s="406"/>
      <c r="P2" s="406"/>
      <c r="Q2" s="406"/>
      <c r="R2" s="406"/>
      <c r="S2" s="406"/>
      <c r="T2" s="406"/>
      <c r="U2" s="406"/>
      <c r="V2" s="406"/>
    </row>
    <row r="3" spans="1:119" ht="18.75" customHeight="1" thickBot="1" x14ac:dyDescent="0.25">
      <c r="A3" s="159"/>
      <c r="B3" s="407" t="s">
        <v>80</v>
      </c>
      <c r="C3" s="408"/>
      <c r="D3" s="409"/>
      <c r="E3" s="409"/>
      <c r="F3" s="409"/>
      <c r="G3" s="409"/>
      <c r="H3" s="409"/>
      <c r="I3" s="409"/>
      <c r="J3" s="409"/>
      <c r="K3" s="409"/>
      <c r="L3" s="409" t="s">
        <v>81</v>
      </c>
      <c r="M3" s="409"/>
      <c r="N3" s="409"/>
      <c r="O3" s="409"/>
      <c r="P3" s="409"/>
      <c r="Q3" s="409"/>
      <c r="R3" s="413"/>
      <c r="S3" s="413"/>
      <c r="T3" s="413"/>
      <c r="U3" s="413"/>
      <c r="V3" s="414"/>
      <c r="W3" s="420" t="s">
        <v>82</v>
      </c>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2"/>
      <c r="AZ3" s="423" t="s">
        <v>2</v>
      </c>
      <c r="BA3" s="424"/>
      <c r="BB3" s="424"/>
      <c r="BC3" s="424"/>
      <c r="BD3" s="424"/>
      <c r="BE3" s="424"/>
      <c r="BF3" s="424"/>
      <c r="BG3" s="424"/>
      <c r="BH3" s="424"/>
      <c r="BI3" s="424"/>
      <c r="BJ3" s="424"/>
      <c r="BK3" s="424"/>
      <c r="BL3" s="424"/>
      <c r="BM3" s="425"/>
      <c r="BN3" s="426" t="s">
        <v>83</v>
      </c>
      <c r="BO3" s="427"/>
      <c r="BP3" s="427"/>
      <c r="BQ3" s="427"/>
      <c r="BR3" s="427"/>
      <c r="BS3" s="427"/>
      <c r="BT3" s="427"/>
      <c r="BU3" s="428"/>
      <c r="BV3" s="426" t="s">
        <v>84</v>
      </c>
      <c r="BW3" s="427"/>
      <c r="BX3" s="427"/>
      <c r="BY3" s="427"/>
      <c r="BZ3" s="427"/>
      <c r="CA3" s="427"/>
      <c r="CB3" s="427"/>
      <c r="CC3" s="428"/>
      <c r="CD3" s="423" t="s">
        <v>2</v>
      </c>
      <c r="CE3" s="424"/>
      <c r="CF3" s="424"/>
      <c r="CG3" s="424"/>
      <c r="CH3" s="424"/>
      <c r="CI3" s="424"/>
      <c r="CJ3" s="424"/>
      <c r="CK3" s="424"/>
      <c r="CL3" s="424"/>
      <c r="CM3" s="424"/>
      <c r="CN3" s="424"/>
      <c r="CO3" s="424"/>
      <c r="CP3" s="424"/>
      <c r="CQ3" s="424"/>
      <c r="CR3" s="424"/>
      <c r="CS3" s="425"/>
      <c r="CT3" s="426" t="s">
        <v>85</v>
      </c>
      <c r="CU3" s="427"/>
      <c r="CV3" s="427"/>
      <c r="CW3" s="427"/>
      <c r="CX3" s="427"/>
      <c r="CY3" s="427"/>
      <c r="CZ3" s="427"/>
      <c r="DA3" s="428"/>
      <c r="DB3" s="426" t="s">
        <v>86</v>
      </c>
      <c r="DC3" s="427"/>
      <c r="DD3" s="427"/>
      <c r="DE3" s="427"/>
      <c r="DF3" s="427"/>
      <c r="DG3" s="427"/>
      <c r="DH3" s="427"/>
      <c r="DI3" s="428"/>
    </row>
    <row r="4" spans="1:119" ht="18.75" customHeight="1" x14ac:dyDescent="0.2">
      <c r="A4" s="159"/>
      <c r="B4" s="410"/>
      <c r="C4" s="411"/>
      <c r="D4" s="412"/>
      <c r="E4" s="412"/>
      <c r="F4" s="412"/>
      <c r="G4" s="412"/>
      <c r="H4" s="412"/>
      <c r="I4" s="412"/>
      <c r="J4" s="412"/>
      <c r="K4" s="412"/>
      <c r="L4" s="412"/>
      <c r="M4" s="412"/>
      <c r="N4" s="412"/>
      <c r="O4" s="412"/>
      <c r="P4" s="412"/>
      <c r="Q4" s="412"/>
      <c r="R4" s="415"/>
      <c r="S4" s="415"/>
      <c r="T4" s="415"/>
      <c r="U4" s="415"/>
      <c r="V4" s="416"/>
      <c r="W4" s="438" t="s">
        <v>87</v>
      </c>
      <c r="X4" s="439"/>
      <c r="Y4" s="440"/>
      <c r="Z4" s="447" t="s">
        <v>2</v>
      </c>
      <c r="AA4" s="448"/>
      <c r="AB4" s="448"/>
      <c r="AC4" s="448"/>
      <c r="AD4" s="448"/>
      <c r="AE4" s="448"/>
      <c r="AF4" s="448"/>
      <c r="AG4" s="448"/>
      <c r="AH4" s="449"/>
      <c r="AI4" s="447" t="s">
        <v>88</v>
      </c>
      <c r="AJ4" s="378"/>
      <c r="AK4" s="378"/>
      <c r="AL4" s="378"/>
      <c r="AM4" s="378"/>
      <c r="AN4" s="378"/>
      <c r="AO4" s="378"/>
      <c r="AP4" s="452"/>
      <c r="AQ4" s="376" t="s">
        <v>89</v>
      </c>
      <c r="AR4" s="377"/>
      <c r="AS4" s="378"/>
      <c r="AT4" s="378"/>
      <c r="AU4" s="378"/>
      <c r="AV4" s="378"/>
      <c r="AW4" s="378"/>
      <c r="AX4" s="378"/>
      <c r="AY4" s="379"/>
      <c r="AZ4" s="383" t="s">
        <v>90</v>
      </c>
      <c r="BA4" s="384"/>
      <c r="BB4" s="384"/>
      <c r="BC4" s="384"/>
      <c r="BD4" s="384"/>
      <c r="BE4" s="384"/>
      <c r="BF4" s="384"/>
      <c r="BG4" s="384"/>
      <c r="BH4" s="384"/>
      <c r="BI4" s="384"/>
      <c r="BJ4" s="384"/>
      <c r="BK4" s="384"/>
      <c r="BL4" s="384"/>
      <c r="BM4" s="385"/>
      <c r="BN4" s="386">
        <v>773936649</v>
      </c>
      <c r="BO4" s="387"/>
      <c r="BP4" s="387"/>
      <c r="BQ4" s="387"/>
      <c r="BR4" s="387"/>
      <c r="BS4" s="387"/>
      <c r="BT4" s="387"/>
      <c r="BU4" s="388"/>
      <c r="BV4" s="386">
        <v>744943228</v>
      </c>
      <c r="BW4" s="387"/>
      <c r="BX4" s="387"/>
      <c r="BY4" s="387"/>
      <c r="BZ4" s="387"/>
      <c r="CA4" s="387"/>
      <c r="CB4" s="387"/>
      <c r="CC4" s="388"/>
      <c r="CD4" s="435" t="s">
        <v>91</v>
      </c>
      <c r="CE4" s="436"/>
      <c r="CF4" s="436"/>
      <c r="CG4" s="436"/>
      <c r="CH4" s="436"/>
      <c r="CI4" s="436"/>
      <c r="CJ4" s="436"/>
      <c r="CK4" s="436"/>
      <c r="CL4" s="436"/>
      <c r="CM4" s="436"/>
      <c r="CN4" s="436"/>
      <c r="CO4" s="436"/>
      <c r="CP4" s="436"/>
      <c r="CQ4" s="436"/>
      <c r="CR4" s="436"/>
      <c r="CS4" s="437"/>
      <c r="CT4" s="429">
        <v>7.1</v>
      </c>
      <c r="CU4" s="430"/>
      <c r="CV4" s="430"/>
      <c r="CW4" s="430"/>
      <c r="CX4" s="430"/>
      <c r="CY4" s="430"/>
      <c r="CZ4" s="430"/>
      <c r="DA4" s="431"/>
      <c r="DB4" s="429">
        <v>4.7</v>
      </c>
      <c r="DC4" s="430"/>
      <c r="DD4" s="430"/>
      <c r="DE4" s="430"/>
      <c r="DF4" s="430"/>
      <c r="DG4" s="430"/>
      <c r="DH4" s="430"/>
      <c r="DI4" s="431"/>
    </row>
    <row r="5" spans="1:119" ht="18.75" customHeight="1" thickBot="1" x14ac:dyDescent="0.25">
      <c r="A5" s="159"/>
      <c r="B5" s="410"/>
      <c r="C5" s="411"/>
      <c r="D5" s="412"/>
      <c r="E5" s="412"/>
      <c r="F5" s="412"/>
      <c r="G5" s="412"/>
      <c r="H5" s="412"/>
      <c r="I5" s="412"/>
      <c r="J5" s="412"/>
      <c r="K5" s="412"/>
      <c r="L5" s="417"/>
      <c r="M5" s="417"/>
      <c r="N5" s="417"/>
      <c r="O5" s="417"/>
      <c r="P5" s="417"/>
      <c r="Q5" s="417"/>
      <c r="R5" s="418"/>
      <c r="S5" s="418"/>
      <c r="T5" s="418"/>
      <c r="U5" s="418"/>
      <c r="V5" s="419"/>
      <c r="W5" s="441"/>
      <c r="X5" s="442"/>
      <c r="Y5" s="443"/>
      <c r="Z5" s="418"/>
      <c r="AA5" s="450"/>
      <c r="AB5" s="450"/>
      <c r="AC5" s="450"/>
      <c r="AD5" s="450"/>
      <c r="AE5" s="450"/>
      <c r="AF5" s="450"/>
      <c r="AG5" s="450"/>
      <c r="AH5" s="451"/>
      <c r="AI5" s="380"/>
      <c r="AJ5" s="381"/>
      <c r="AK5" s="381"/>
      <c r="AL5" s="381"/>
      <c r="AM5" s="381"/>
      <c r="AN5" s="381"/>
      <c r="AO5" s="381"/>
      <c r="AP5" s="453"/>
      <c r="AQ5" s="380"/>
      <c r="AR5" s="381"/>
      <c r="AS5" s="381"/>
      <c r="AT5" s="381"/>
      <c r="AU5" s="381"/>
      <c r="AV5" s="381"/>
      <c r="AW5" s="381"/>
      <c r="AX5" s="381"/>
      <c r="AY5" s="382"/>
      <c r="AZ5" s="393" t="s">
        <v>92</v>
      </c>
      <c r="BA5" s="394"/>
      <c r="BB5" s="394"/>
      <c r="BC5" s="394"/>
      <c r="BD5" s="394"/>
      <c r="BE5" s="394"/>
      <c r="BF5" s="394"/>
      <c r="BG5" s="394"/>
      <c r="BH5" s="394"/>
      <c r="BI5" s="394"/>
      <c r="BJ5" s="394"/>
      <c r="BK5" s="394"/>
      <c r="BL5" s="394"/>
      <c r="BM5" s="395"/>
      <c r="BN5" s="396">
        <v>735504502</v>
      </c>
      <c r="BO5" s="397"/>
      <c r="BP5" s="397"/>
      <c r="BQ5" s="397"/>
      <c r="BR5" s="397"/>
      <c r="BS5" s="397"/>
      <c r="BT5" s="397"/>
      <c r="BU5" s="398"/>
      <c r="BV5" s="396">
        <v>719028382</v>
      </c>
      <c r="BW5" s="397"/>
      <c r="BX5" s="397"/>
      <c r="BY5" s="397"/>
      <c r="BZ5" s="397"/>
      <c r="CA5" s="397"/>
      <c r="CB5" s="397"/>
      <c r="CC5" s="398"/>
      <c r="CD5" s="399" t="s">
        <v>93</v>
      </c>
      <c r="CE5" s="400"/>
      <c r="CF5" s="400"/>
      <c r="CG5" s="400"/>
      <c r="CH5" s="400"/>
      <c r="CI5" s="400"/>
      <c r="CJ5" s="400"/>
      <c r="CK5" s="400"/>
      <c r="CL5" s="400"/>
      <c r="CM5" s="400"/>
      <c r="CN5" s="400"/>
      <c r="CO5" s="400"/>
      <c r="CP5" s="400"/>
      <c r="CQ5" s="400"/>
      <c r="CR5" s="400"/>
      <c r="CS5" s="401"/>
      <c r="CT5" s="432">
        <v>86.6</v>
      </c>
      <c r="CU5" s="433"/>
      <c r="CV5" s="433"/>
      <c r="CW5" s="433"/>
      <c r="CX5" s="433"/>
      <c r="CY5" s="433"/>
      <c r="CZ5" s="433"/>
      <c r="DA5" s="434"/>
      <c r="DB5" s="432">
        <v>91.2</v>
      </c>
      <c r="DC5" s="433"/>
      <c r="DD5" s="433"/>
      <c r="DE5" s="433"/>
      <c r="DF5" s="433"/>
      <c r="DG5" s="433"/>
      <c r="DH5" s="433"/>
      <c r="DI5" s="434"/>
    </row>
    <row r="6" spans="1:119" ht="18.75" customHeight="1" x14ac:dyDescent="0.2">
      <c r="A6" s="159"/>
      <c r="B6" s="426" t="s">
        <v>94</v>
      </c>
      <c r="C6" s="427"/>
      <c r="D6" s="427"/>
      <c r="E6" s="427"/>
      <c r="F6" s="427"/>
      <c r="G6" s="427"/>
      <c r="H6" s="427"/>
      <c r="I6" s="427"/>
      <c r="J6" s="427"/>
      <c r="K6" s="408"/>
      <c r="L6" s="409" t="s">
        <v>95</v>
      </c>
      <c r="M6" s="409"/>
      <c r="N6" s="409"/>
      <c r="O6" s="409"/>
      <c r="P6" s="409"/>
      <c r="Q6" s="409"/>
      <c r="R6" s="413"/>
      <c r="S6" s="413"/>
      <c r="T6" s="413"/>
      <c r="U6" s="413"/>
      <c r="V6" s="414"/>
      <c r="W6" s="441"/>
      <c r="X6" s="442"/>
      <c r="Y6" s="443"/>
      <c r="Z6" s="466" t="s">
        <v>96</v>
      </c>
      <c r="AA6" s="467"/>
      <c r="AB6" s="467"/>
      <c r="AC6" s="467"/>
      <c r="AD6" s="467"/>
      <c r="AE6" s="467"/>
      <c r="AF6" s="467"/>
      <c r="AG6" s="467"/>
      <c r="AH6" s="468"/>
      <c r="AI6" s="389">
        <v>1</v>
      </c>
      <c r="AJ6" s="390"/>
      <c r="AK6" s="390"/>
      <c r="AL6" s="390"/>
      <c r="AM6" s="390"/>
      <c r="AN6" s="390"/>
      <c r="AO6" s="390"/>
      <c r="AP6" s="391"/>
      <c r="AQ6" s="389">
        <v>11610</v>
      </c>
      <c r="AR6" s="390"/>
      <c r="AS6" s="390"/>
      <c r="AT6" s="390"/>
      <c r="AU6" s="390"/>
      <c r="AV6" s="390"/>
      <c r="AW6" s="390"/>
      <c r="AX6" s="390"/>
      <c r="AY6" s="392"/>
      <c r="AZ6" s="393" t="s">
        <v>97</v>
      </c>
      <c r="BA6" s="394"/>
      <c r="BB6" s="394"/>
      <c r="BC6" s="394"/>
      <c r="BD6" s="394"/>
      <c r="BE6" s="394"/>
      <c r="BF6" s="394"/>
      <c r="BG6" s="394"/>
      <c r="BH6" s="394"/>
      <c r="BI6" s="394"/>
      <c r="BJ6" s="394"/>
      <c r="BK6" s="394"/>
      <c r="BL6" s="394"/>
      <c r="BM6" s="395"/>
      <c r="BN6" s="396">
        <v>38432147</v>
      </c>
      <c r="BO6" s="397"/>
      <c r="BP6" s="397"/>
      <c r="BQ6" s="397"/>
      <c r="BR6" s="397"/>
      <c r="BS6" s="397"/>
      <c r="BT6" s="397"/>
      <c r="BU6" s="398"/>
      <c r="BV6" s="396">
        <v>25914846</v>
      </c>
      <c r="BW6" s="397"/>
      <c r="BX6" s="397"/>
      <c r="BY6" s="397"/>
      <c r="BZ6" s="397"/>
      <c r="CA6" s="397"/>
      <c r="CB6" s="397"/>
      <c r="CC6" s="398"/>
      <c r="CD6" s="399" t="s">
        <v>98</v>
      </c>
      <c r="CE6" s="400"/>
      <c r="CF6" s="400"/>
      <c r="CG6" s="400"/>
      <c r="CH6" s="400"/>
      <c r="CI6" s="400"/>
      <c r="CJ6" s="400"/>
      <c r="CK6" s="400"/>
      <c r="CL6" s="400"/>
      <c r="CM6" s="400"/>
      <c r="CN6" s="400"/>
      <c r="CO6" s="400"/>
      <c r="CP6" s="400"/>
      <c r="CQ6" s="400"/>
      <c r="CR6" s="400"/>
      <c r="CS6" s="401"/>
      <c r="CT6" s="402">
        <v>88.8</v>
      </c>
      <c r="CU6" s="403"/>
      <c r="CV6" s="403"/>
      <c r="CW6" s="403"/>
      <c r="CX6" s="403"/>
      <c r="CY6" s="403"/>
      <c r="CZ6" s="403"/>
      <c r="DA6" s="404"/>
      <c r="DB6" s="402">
        <v>99.2</v>
      </c>
      <c r="DC6" s="403"/>
      <c r="DD6" s="403"/>
      <c r="DE6" s="403"/>
      <c r="DF6" s="403"/>
      <c r="DG6" s="403"/>
      <c r="DH6" s="403"/>
      <c r="DI6" s="404"/>
    </row>
    <row r="7" spans="1:119" ht="18.75" customHeight="1" x14ac:dyDescent="0.2">
      <c r="A7" s="159"/>
      <c r="B7" s="455"/>
      <c r="C7" s="456"/>
      <c r="D7" s="456"/>
      <c r="E7" s="456"/>
      <c r="F7" s="456"/>
      <c r="G7" s="456"/>
      <c r="H7" s="456"/>
      <c r="I7" s="456"/>
      <c r="J7" s="456"/>
      <c r="K7" s="411"/>
      <c r="L7" s="412"/>
      <c r="M7" s="412"/>
      <c r="N7" s="412"/>
      <c r="O7" s="412"/>
      <c r="P7" s="412"/>
      <c r="Q7" s="412"/>
      <c r="R7" s="415"/>
      <c r="S7" s="415"/>
      <c r="T7" s="415"/>
      <c r="U7" s="415"/>
      <c r="V7" s="416"/>
      <c r="W7" s="441"/>
      <c r="X7" s="442"/>
      <c r="Y7" s="443"/>
      <c r="Z7" s="466" t="s">
        <v>99</v>
      </c>
      <c r="AA7" s="467"/>
      <c r="AB7" s="467"/>
      <c r="AC7" s="467"/>
      <c r="AD7" s="467"/>
      <c r="AE7" s="467"/>
      <c r="AF7" s="467"/>
      <c r="AG7" s="467"/>
      <c r="AH7" s="468"/>
      <c r="AI7" s="389">
        <v>2</v>
      </c>
      <c r="AJ7" s="390"/>
      <c r="AK7" s="390"/>
      <c r="AL7" s="390"/>
      <c r="AM7" s="390"/>
      <c r="AN7" s="390"/>
      <c r="AO7" s="390"/>
      <c r="AP7" s="391"/>
      <c r="AQ7" s="389">
        <v>9690</v>
      </c>
      <c r="AR7" s="390"/>
      <c r="AS7" s="390"/>
      <c r="AT7" s="390"/>
      <c r="AU7" s="390"/>
      <c r="AV7" s="390"/>
      <c r="AW7" s="390"/>
      <c r="AX7" s="390"/>
      <c r="AY7" s="392"/>
      <c r="AZ7" s="393" t="s">
        <v>100</v>
      </c>
      <c r="BA7" s="394"/>
      <c r="BB7" s="394"/>
      <c r="BC7" s="394"/>
      <c r="BD7" s="394"/>
      <c r="BE7" s="394"/>
      <c r="BF7" s="394"/>
      <c r="BG7" s="394"/>
      <c r="BH7" s="394"/>
      <c r="BI7" s="394"/>
      <c r="BJ7" s="394"/>
      <c r="BK7" s="394"/>
      <c r="BL7" s="394"/>
      <c r="BM7" s="395"/>
      <c r="BN7" s="396">
        <v>10997140</v>
      </c>
      <c r="BO7" s="397"/>
      <c r="BP7" s="397"/>
      <c r="BQ7" s="397"/>
      <c r="BR7" s="397"/>
      <c r="BS7" s="397"/>
      <c r="BT7" s="397"/>
      <c r="BU7" s="398"/>
      <c r="BV7" s="396">
        <v>8493557</v>
      </c>
      <c r="BW7" s="397"/>
      <c r="BX7" s="397"/>
      <c r="BY7" s="397"/>
      <c r="BZ7" s="397"/>
      <c r="CA7" s="397"/>
      <c r="CB7" s="397"/>
      <c r="CC7" s="398"/>
      <c r="CD7" s="399" t="s">
        <v>101</v>
      </c>
      <c r="CE7" s="400"/>
      <c r="CF7" s="400"/>
      <c r="CG7" s="400"/>
      <c r="CH7" s="400"/>
      <c r="CI7" s="400"/>
      <c r="CJ7" s="400"/>
      <c r="CK7" s="400"/>
      <c r="CL7" s="400"/>
      <c r="CM7" s="400"/>
      <c r="CN7" s="400"/>
      <c r="CO7" s="400"/>
      <c r="CP7" s="400"/>
      <c r="CQ7" s="400"/>
      <c r="CR7" s="400"/>
      <c r="CS7" s="401"/>
      <c r="CT7" s="396">
        <v>387586051</v>
      </c>
      <c r="CU7" s="397"/>
      <c r="CV7" s="397"/>
      <c r="CW7" s="397"/>
      <c r="CX7" s="397"/>
      <c r="CY7" s="397"/>
      <c r="CZ7" s="397"/>
      <c r="DA7" s="398"/>
      <c r="DB7" s="396">
        <v>373160540</v>
      </c>
      <c r="DC7" s="397"/>
      <c r="DD7" s="397"/>
      <c r="DE7" s="397"/>
      <c r="DF7" s="397"/>
      <c r="DG7" s="397"/>
      <c r="DH7" s="397"/>
      <c r="DI7" s="398"/>
    </row>
    <row r="8" spans="1:119" ht="18.75" customHeight="1" thickBot="1" x14ac:dyDescent="0.25">
      <c r="A8" s="159"/>
      <c r="B8" s="457"/>
      <c r="C8" s="458"/>
      <c r="D8" s="458"/>
      <c r="E8" s="458"/>
      <c r="F8" s="458"/>
      <c r="G8" s="458"/>
      <c r="H8" s="458"/>
      <c r="I8" s="458"/>
      <c r="J8" s="458"/>
      <c r="K8" s="459"/>
      <c r="L8" s="417"/>
      <c r="M8" s="417"/>
      <c r="N8" s="417"/>
      <c r="O8" s="417"/>
      <c r="P8" s="417"/>
      <c r="Q8" s="417"/>
      <c r="R8" s="418"/>
      <c r="S8" s="418"/>
      <c r="T8" s="418"/>
      <c r="U8" s="418"/>
      <c r="V8" s="419"/>
      <c r="W8" s="441"/>
      <c r="X8" s="442"/>
      <c r="Y8" s="443"/>
      <c r="Z8" s="466" t="s">
        <v>102</v>
      </c>
      <c r="AA8" s="467"/>
      <c r="AB8" s="467"/>
      <c r="AC8" s="467"/>
      <c r="AD8" s="467"/>
      <c r="AE8" s="467"/>
      <c r="AF8" s="467"/>
      <c r="AG8" s="467"/>
      <c r="AH8" s="468"/>
      <c r="AI8" s="389">
        <v>1</v>
      </c>
      <c r="AJ8" s="390"/>
      <c r="AK8" s="390"/>
      <c r="AL8" s="390"/>
      <c r="AM8" s="390"/>
      <c r="AN8" s="390"/>
      <c r="AO8" s="390"/>
      <c r="AP8" s="391"/>
      <c r="AQ8" s="389">
        <v>8360</v>
      </c>
      <c r="AR8" s="390"/>
      <c r="AS8" s="390"/>
      <c r="AT8" s="390"/>
      <c r="AU8" s="390"/>
      <c r="AV8" s="390"/>
      <c r="AW8" s="390"/>
      <c r="AX8" s="390"/>
      <c r="AY8" s="392"/>
      <c r="AZ8" s="393" t="s">
        <v>103</v>
      </c>
      <c r="BA8" s="394"/>
      <c r="BB8" s="394"/>
      <c r="BC8" s="394"/>
      <c r="BD8" s="394"/>
      <c r="BE8" s="394"/>
      <c r="BF8" s="394"/>
      <c r="BG8" s="394"/>
      <c r="BH8" s="394"/>
      <c r="BI8" s="394"/>
      <c r="BJ8" s="394"/>
      <c r="BK8" s="394"/>
      <c r="BL8" s="394"/>
      <c r="BM8" s="395"/>
      <c r="BN8" s="396">
        <v>27435007</v>
      </c>
      <c r="BO8" s="397"/>
      <c r="BP8" s="397"/>
      <c r="BQ8" s="397"/>
      <c r="BR8" s="397"/>
      <c r="BS8" s="397"/>
      <c r="BT8" s="397"/>
      <c r="BU8" s="398"/>
      <c r="BV8" s="396">
        <v>17421289</v>
      </c>
      <c r="BW8" s="397"/>
      <c r="BX8" s="397"/>
      <c r="BY8" s="397"/>
      <c r="BZ8" s="397"/>
      <c r="CA8" s="397"/>
      <c r="CB8" s="397"/>
      <c r="CC8" s="398"/>
      <c r="CD8" s="399" t="s">
        <v>104</v>
      </c>
      <c r="CE8" s="400"/>
      <c r="CF8" s="400"/>
      <c r="CG8" s="400"/>
      <c r="CH8" s="400"/>
      <c r="CI8" s="400"/>
      <c r="CJ8" s="400"/>
      <c r="CK8" s="400"/>
      <c r="CL8" s="400"/>
      <c r="CM8" s="400"/>
      <c r="CN8" s="400"/>
      <c r="CO8" s="400"/>
      <c r="CP8" s="400"/>
      <c r="CQ8" s="400"/>
      <c r="CR8" s="400"/>
      <c r="CS8" s="401"/>
      <c r="CT8" s="478">
        <v>0.43530999999999997</v>
      </c>
      <c r="CU8" s="479"/>
      <c r="CV8" s="479"/>
      <c r="CW8" s="479"/>
      <c r="CX8" s="479"/>
      <c r="CY8" s="479"/>
      <c r="CZ8" s="479"/>
      <c r="DA8" s="480"/>
      <c r="DB8" s="478">
        <v>0.45738000000000001</v>
      </c>
      <c r="DC8" s="479"/>
      <c r="DD8" s="479"/>
      <c r="DE8" s="479"/>
      <c r="DF8" s="479"/>
      <c r="DG8" s="479"/>
      <c r="DH8" s="479"/>
      <c r="DI8" s="480"/>
    </row>
    <row r="9" spans="1:119" ht="18.75" customHeight="1" thickBot="1" x14ac:dyDescent="0.25">
      <c r="A9" s="159"/>
      <c r="B9" s="454" t="s">
        <v>105</v>
      </c>
      <c r="C9" s="448"/>
      <c r="D9" s="448"/>
      <c r="E9" s="448"/>
      <c r="F9" s="448"/>
      <c r="G9" s="448"/>
      <c r="H9" s="448"/>
      <c r="I9" s="448"/>
      <c r="J9" s="448"/>
      <c r="K9" s="449"/>
      <c r="L9" s="460" t="s">
        <v>106</v>
      </c>
      <c r="M9" s="461"/>
      <c r="N9" s="461"/>
      <c r="O9" s="461"/>
      <c r="P9" s="461"/>
      <c r="Q9" s="462"/>
      <c r="R9" s="463">
        <v>1342059</v>
      </c>
      <c r="S9" s="464"/>
      <c r="T9" s="464"/>
      <c r="U9" s="464"/>
      <c r="V9" s="465"/>
      <c r="W9" s="441"/>
      <c r="X9" s="442"/>
      <c r="Y9" s="443"/>
      <c r="Z9" s="466" t="s">
        <v>107</v>
      </c>
      <c r="AA9" s="467"/>
      <c r="AB9" s="467"/>
      <c r="AC9" s="467"/>
      <c r="AD9" s="467"/>
      <c r="AE9" s="467"/>
      <c r="AF9" s="467"/>
      <c r="AG9" s="467"/>
      <c r="AH9" s="468"/>
      <c r="AI9" s="389">
        <v>1</v>
      </c>
      <c r="AJ9" s="390"/>
      <c r="AK9" s="390"/>
      <c r="AL9" s="390"/>
      <c r="AM9" s="390"/>
      <c r="AN9" s="390"/>
      <c r="AO9" s="390"/>
      <c r="AP9" s="391"/>
      <c r="AQ9" s="389">
        <v>9800</v>
      </c>
      <c r="AR9" s="390"/>
      <c r="AS9" s="390"/>
      <c r="AT9" s="390"/>
      <c r="AU9" s="390"/>
      <c r="AV9" s="390"/>
      <c r="AW9" s="390"/>
      <c r="AX9" s="390"/>
      <c r="AY9" s="392"/>
      <c r="AZ9" s="393" t="s">
        <v>108</v>
      </c>
      <c r="BA9" s="394"/>
      <c r="BB9" s="394"/>
      <c r="BC9" s="394"/>
      <c r="BD9" s="394"/>
      <c r="BE9" s="394"/>
      <c r="BF9" s="394"/>
      <c r="BG9" s="394"/>
      <c r="BH9" s="394"/>
      <c r="BI9" s="394"/>
      <c r="BJ9" s="394"/>
      <c r="BK9" s="394"/>
      <c r="BL9" s="394"/>
      <c r="BM9" s="395"/>
      <c r="BN9" s="396">
        <v>10013718</v>
      </c>
      <c r="BO9" s="397"/>
      <c r="BP9" s="397"/>
      <c r="BQ9" s="397"/>
      <c r="BR9" s="397"/>
      <c r="BS9" s="397"/>
      <c r="BT9" s="397"/>
      <c r="BU9" s="398"/>
      <c r="BV9" s="396">
        <v>8409710</v>
      </c>
      <c r="BW9" s="397"/>
      <c r="BX9" s="397"/>
      <c r="BY9" s="397"/>
      <c r="BZ9" s="397"/>
      <c r="CA9" s="397"/>
      <c r="CB9" s="397"/>
      <c r="CC9" s="398"/>
      <c r="CD9" s="484" t="s">
        <v>109</v>
      </c>
      <c r="CE9" s="485"/>
      <c r="CF9" s="485"/>
      <c r="CG9" s="485"/>
      <c r="CH9" s="485"/>
      <c r="CI9" s="485"/>
      <c r="CJ9" s="485"/>
      <c r="CK9" s="485"/>
      <c r="CL9" s="485"/>
      <c r="CM9" s="485"/>
      <c r="CN9" s="485"/>
      <c r="CO9" s="485"/>
      <c r="CP9" s="485"/>
      <c r="CQ9" s="485"/>
      <c r="CR9" s="485"/>
      <c r="CS9" s="486"/>
      <c r="CT9" s="432">
        <v>16.8</v>
      </c>
      <c r="CU9" s="433"/>
      <c r="CV9" s="433"/>
      <c r="CW9" s="433"/>
      <c r="CX9" s="433"/>
      <c r="CY9" s="433"/>
      <c r="CZ9" s="433"/>
      <c r="DA9" s="434"/>
      <c r="DB9" s="432">
        <v>18.5</v>
      </c>
      <c r="DC9" s="433"/>
      <c r="DD9" s="433"/>
      <c r="DE9" s="433"/>
      <c r="DF9" s="433"/>
      <c r="DG9" s="433"/>
      <c r="DH9" s="433"/>
      <c r="DI9" s="434"/>
    </row>
    <row r="10" spans="1:119" ht="18.75" customHeight="1" x14ac:dyDescent="0.2">
      <c r="A10" s="159"/>
      <c r="B10" s="455"/>
      <c r="C10" s="456"/>
      <c r="D10" s="456"/>
      <c r="E10" s="456"/>
      <c r="F10" s="456"/>
      <c r="G10" s="456"/>
      <c r="H10" s="456"/>
      <c r="I10" s="456"/>
      <c r="J10" s="456"/>
      <c r="K10" s="411"/>
      <c r="L10" s="475" t="s">
        <v>110</v>
      </c>
      <c r="M10" s="476"/>
      <c r="N10" s="476"/>
      <c r="O10" s="476"/>
      <c r="P10" s="476"/>
      <c r="Q10" s="477"/>
      <c r="R10" s="389">
        <v>1404729</v>
      </c>
      <c r="S10" s="390"/>
      <c r="T10" s="390"/>
      <c r="U10" s="390"/>
      <c r="V10" s="392"/>
      <c r="W10" s="441"/>
      <c r="X10" s="442"/>
      <c r="Y10" s="443"/>
      <c r="Z10" s="466" t="s">
        <v>111</v>
      </c>
      <c r="AA10" s="467"/>
      <c r="AB10" s="467"/>
      <c r="AC10" s="467"/>
      <c r="AD10" s="467"/>
      <c r="AE10" s="467"/>
      <c r="AF10" s="467"/>
      <c r="AG10" s="467"/>
      <c r="AH10" s="468"/>
      <c r="AI10" s="389">
        <v>1</v>
      </c>
      <c r="AJ10" s="390"/>
      <c r="AK10" s="390"/>
      <c r="AL10" s="390"/>
      <c r="AM10" s="390"/>
      <c r="AN10" s="390"/>
      <c r="AO10" s="390"/>
      <c r="AP10" s="391"/>
      <c r="AQ10" s="389">
        <v>8800</v>
      </c>
      <c r="AR10" s="390"/>
      <c r="AS10" s="390"/>
      <c r="AT10" s="390"/>
      <c r="AU10" s="390"/>
      <c r="AV10" s="390"/>
      <c r="AW10" s="390"/>
      <c r="AX10" s="390"/>
      <c r="AY10" s="392"/>
      <c r="AZ10" s="393" t="s">
        <v>112</v>
      </c>
      <c r="BA10" s="394"/>
      <c r="BB10" s="394"/>
      <c r="BC10" s="394"/>
      <c r="BD10" s="394"/>
      <c r="BE10" s="394"/>
      <c r="BF10" s="394"/>
      <c r="BG10" s="394"/>
      <c r="BH10" s="394"/>
      <c r="BI10" s="394"/>
      <c r="BJ10" s="394"/>
      <c r="BK10" s="394"/>
      <c r="BL10" s="394"/>
      <c r="BM10" s="395"/>
      <c r="BN10" s="396">
        <v>18106216</v>
      </c>
      <c r="BO10" s="397"/>
      <c r="BP10" s="397"/>
      <c r="BQ10" s="397"/>
      <c r="BR10" s="397"/>
      <c r="BS10" s="397"/>
      <c r="BT10" s="397"/>
      <c r="BU10" s="398"/>
      <c r="BV10" s="396">
        <v>12721817</v>
      </c>
      <c r="BW10" s="397"/>
      <c r="BX10" s="397"/>
      <c r="BY10" s="397"/>
      <c r="BZ10" s="397"/>
      <c r="CA10" s="397"/>
      <c r="CB10" s="397"/>
      <c r="CC10" s="398"/>
      <c r="CD10" s="435" t="s">
        <v>113</v>
      </c>
      <c r="CE10" s="436"/>
      <c r="CF10" s="436"/>
      <c r="CG10" s="436"/>
      <c r="CH10" s="436"/>
      <c r="CI10" s="436"/>
      <c r="CJ10" s="436"/>
      <c r="CK10" s="436"/>
      <c r="CL10" s="436"/>
      <c r="CM10" s="436"/>
      <c r="CN10" s="436"/>
      <c r="CO10" s="436"/>
      <c r="CP10" s="436"/>
      <c r="CQ10" s="436"/>
      <c r="CR10" s="436"/>
      <c r="CS10" s="437"/>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457"/>
      <c r="C11" s="458"/>
      <c r="D11" s="458"/>
      <c r="E11" s="458"/>
      <c r="F11" s="458"/>
      <c r="G11" s="458"/>
      <c r="H11" s="458"/>
      <c r="I11" s="458"/>
      <c r="J11" s="458"/>
      <c r="K11" s="459"/>
      <c r="L11" s="469" t="s">
        <v>114</v>
      </c>
      <c r="M11" s="470"/>
      <c r="N11" s="470"/>
      <c r="O11" s="470"/>
      <c r="P11" s="470"/>
      <c r="Q11" s="471"/>
      <c r="R11" s="472" t="s">
        <v>115</v>
      </c>
      <c r="S11" s="473"/>
      <c r="T11" s="473"/>
      <c r="U11" s="473"/>
      <c r="V11" s="474"/>
      <c r="W11" s="444"/>
      <c r="X11" s="445"/>
      <c r="Y11" s="446"/>
      <c r="Z11" s="466" t="s">
        <v>116</v>
      </c>
      <c r="AA11" s="467"/>
      <c r="AB11" s="467"/>
      <c r="AC11" s="467"/>
      <c r="AD11" s="467"/>
      <c r="AE11" s="467"/>
      <c r="AF11" s="467"/>
      <c r="AG11" s="467"/>
      <c r="AH11" s="468"/>
      <c r="AI11" s="389">
        <v>47</v>
      </c>
      <c r="AJ11" s="390"/>
      <c r="AK11" s="390"/>
      <c r="AL11" s="390"/>
      <c r="AM11" s="390"/>
      <c r="AN11" s="390"/>
      <c r="AO11" s="390"/>
      <c r="AP11" s="391"/>
      <c r="AQ11" s="389">
        <v>8400</v>
      </c>
      <c r="AR11" s="390"/>
      <c r="AS11" s="390"/>
      <c r="AT11" s="390"/>
      <c r="AU11" s="390"/>
      <c r="AV11" s="390"/>
      <c r="AW11" s="390"/>
      <c r="AX11" s="390"/>
      <c r="AY11" s="392"/>
      <c r="AZ11" s="393" t="s">
        <v>117</v>
      </c>
      <c r="BA11" s="394"/>
      <c r="BB11" s="394"/>
      <c r="BC11" s="394"/>
      <c r="BD11" s="394"/>
      <c r="BE11" s="394"/>
      <c r="BF11" s="394"/>
      <c r="BG11" s="394"/>
      <c r="BH11" s="394"/>
      <c r="BI11" s="394"/>
      <c r="BJ11" s="394"/>
      <c r="BK11" s="394"/>
      <c r="BL11" s="394"/>
      <c r="BM11" s="395"/>
      <c r="BN11" s="396">
        <v>2298441</v>
      </c>
      <c r="BO11" s="397"/>
      <c r="BP11" s="397"/>
      <c r="BQ11" s="397"/>
      <c r="BR11" s="397"/>
      <c r="BS11" s="397"/>
      <c r="BT11" s="397"/>
      <c r="BU11" s="398"/>
      <c r="BV11" s="396">
        <v>0</v>
      </c>
      <c r="BW11" s="397"/>
      <c r="BX11" s="397"/>
      <c r="BY11" s="397"/>
      <c r="BZ11" s="397"/>
      <c r="CA11" s="397"/>
      <c r="CB11" s="397"/>
      <c r="CC11" s="398"/>
      <c r="CD11" s="399" t="s">
        <v>118</v>
      </c>
      <c r="CE11" s="400"/>
      <c r="CF11" s="400"/>
      <c r="CG11" s="400"/>
      <c r="CH11" s="400"/>
      <c r="CI11" s="400"/>
      <c r="CJ11" s="400"/>
      <c r="CK11" s="400"/>
      <c r="CL11" s="400"/>
      <c r="CM11" s="400"/>
      <c r="CN11" s="400"/>
      <c r="CO11" s="400"/>
      <c r="CP11" s="400"/>
      <c r="CQ11" s="400"/>
      <c r="CR11" s="400"/>
      <c r="CS11" s="401"/>
      <c r="CT11" s="481" t="s">
        <v>119</v>
      </c>
      <c r="CU11" s="482"/>
      <c r="CV11" s="482"/>
      <c r="CW11" s="482"/>
      <c r="CX11" s="482"/>
      <c r="CY11" s="482"/>
      <c r="CZ11" s="482"/>
      <c r="DA11" s="483"/>
      <c r="DB11" s="481" t="s">
        <v>120</v>
      </c>
      <c r="DC11" s="482"/>
      <c r="DD11" s="482"/>
      <c r="DE11" s="482"/>
      <c r="DF11" s="482"/>
      <c r="DG11" s="482"/>
      <c r="DH11" s="482"/>
      <c r="DI11" s="483"/>
    </row>
    <row r="12" spans="1:119" ht="18.75" customHeight="1" x14ac:dyDescent="0.2">
      <c r="A12" s="159"/>
      <c r="B12" s="487" t="s">
        <v>121</v>
      </c>
      <c r="C12" s="488"/>
      <c r="D12" s="488"/>
      <c r="E12" s="488"/>
      <c r="F12" s="488"/>
      <c r="G12" s="488"/>
      <c r="H12" s="488"/>
      <c r="I12" s="488"/>
      <c r="J12" s="488"/>
      <c r="K12" s="489"/>
      <c r="L12" s="496" t="s">
        <v>122</v>
      </c>
      <c r="M12" s="497"/>
      <c r="N12" s="497"/>
      <c r="O12" s="497"/>
      <c r="P12" s="497"/>
      <c r="Q12" s="498"/>
      <c r="R12" s="499">
        <v>1340458</v>
      </c>
      <c r="S12" s="500"/>
      <c r="T12" s="500"/>
      <c r="U12" s="500"/>
      <c r="V12" s="501"/>
      <c r="W12" s="438" t="s">
        <v>123</v>
      </c>
      <c r="X12" s="439"/>
      <c r="Y12" s="440"/>
      <c r="Z12" s="447" t="s">
        <v>2</v>
      </c>
      <c r="AA12" s="448"/>
      <c r="AB12" s="448"/>
      <c r="AC12" s="448"/>
      <c r="AD12" s="448"/>
      <c r="AE12" s="448"/>
      <c r="AF12" s="448"/>
      <c r="AG12" s="448"/>
      <c r="AH12" s="449"/>
      <c r="AI12" s="376" t="s">
        <v>124</v>
      </c>
      <c r="AJ12" s="448"/>
      <c r="AK12" s="448"/>
      <c r="AL12" s="448"/>
      <c r="AM12" s="449"/>
      <c r="AN12" s="376" t="s">
        <v>125</v>
      </c>
      <c r="AO12" s="377"/>
      <c r="AP12" s="377"/>
      <c r="AQ12" s="377"/>
      <c r="AR12" s="377"/>
      <c r="AS12" s="511"/>
      <c r="AT12" s="515" t="s">
        <v>126</v>
      </c>
      <c r="AU12" s="516"/>
      <c r="AV12" s="516"/>
      <c r="AW12" s="516"/>
      <c r="AX12" s="516"/>
      <c r="AY12" s="517"/>
      <c r="AZ12" s="393" t="s">
        <v>127</v>
      </c>
      <c r="BA12" s="394"/>
      <c r="BB12" s="394"/>
      <c r="BC12" s="394"/>
      <c r="BD12" s="394"/>
      <c r="BE12" s="394"/>
      <c r="BF12" s="394"/>
      <c r="BG12" s="394"/>
      <c r="BH12" s="394"/>
      <c r="BI12" s="394"/>
      <c r="BJ12" s="394"/>
      <c r="BK12" s="394"/>
      <c r="BL12" s="394"/>
      <c r="BM12" s="395"/>
      <c r="BN12" s="396">
        <v>12087127</v>
      </c>
      <c r="BO12" s="397"/>
      <c r="BP12" s="397"/>
      <c r="BQ12" s="397"/>
      <c r="BR12" s="397"/>
      <c r="BS12" s="397"/>
      <c r="BT12" s="397"/>
      <c r="BU12" s="398"/>
      <c r="BV12" s="396">
        <v>6858425</v>
      </c>
      <c r="BW12" s="397"/>
      <c r="BX12" s="397"/>
      <c r="BY12" s="397"/>
      <c r="BZ12" s="397"/>
      <c r="CA12" s="397"/>
      <c r="CB12" s="397"/>
      <c r="CC12" s="398"/>
      <c r="CD12" s="399" t="s">
        <v>128</v>
      </c>
      <c r="CE12" s="400"/>
      <c r="CF12" s="400"/>
      <c r="CG12" s="400"/>
      <c r="CH12" s="400"/>
      <c r="CI12" s="400"/>
      <c r="CJ12" s="400"/>
      <c r="CK12" s="400"/>
      <c r="CL12" s="400"/>
      <c r="CM12" s="400"/>
      <c r="CN12" s="400"/>
      <c r="CO12" s="400"/>
      <c r="CP12" s="400"/>
      <c r="CQ12" s="400"/>
      <c r="CR12" s="400"/>
      <c r="CS12" s="401"/>
      <c r="CT12" s="481" t="s">
        <v>119</v>
      </c>
      <c r="CU12" s="482"/>
      <c r="CV12" s="482"/>
      <c r="CW12" s="482"/>
      <c r="CX12" s="482"/>
      <c r="CY12" s="482"/>
      <c r="CZ12" s="482"/>
      <c r="DA12" s="483"/>
      <c r="DB12" s="481" t="s">
        <v>119</v>
      </c>
      <c r="DC12" s="482"/>
      <c r="DD12" s="482"/>
      <c r="DE12" s="482"/>
      <c r="DF12" s="482"/>
      <c r="DG12" s="482"/>
      <c r="DH12" s="482"/>
      <c r="DI12" s="483"/>
    </row>
    <row r="13" spans="1:119" ht="18.75" customHeight="1" thickBot="1" x14ac:dyDescent="0.25">
      <c r="A13" s="159"/>
      <c r="B13" s="490"/>
      <c r="C13" s="491"/>
      <c r="D13" s="491"/>
      <c r="E13" s="491"/>
      <c r="F13" s="491"/>
      <c r="G13" s="491"/>
      <c r="H13" s="491"/>
      <c r="I13" s="491"/>
      <c r="J13" s="491"/>
      <c r="K13" s="492"/>
      <c r="L13" s="163"/>
      <c r="M13" s="502" t="s">
        <v>129</v>
      </c>
      <c r="N13" s="503"/>
      <c r="O13" s="503"/>
      <c r="P13" s="503"/>
      <c r="Q13" s="504"/>
      <c r="R13" s="505">
        <v>1324819</v>
      </c>
      <c r="S13" s="506"/>
      <c r="T13" s="506"/>
      <c r="U13" s="506"/>
      <c r="V13" s="507"/>
      <c r="W13" s="441"/>
      <c r="X13" s="442"/>
      <c r="Y13" s="443"/>
      <c r="Z13" s="418"/>
      <c r="AA13" s="450"/>
      <c r="AB13" s="450"/>
      <c r="AC13" s="450"/>
      <c r="AD13" s="450"/>
      <c r="AE13" s="450"/>
      <c r="AF13" s="450"/>
      <c r="AG13" s="450"/>
      <c r="AH13" s="451"/>
      <c r="AI13" s="418"/>
      <c r="AJ13" s="450"/>
      <c r="AK13" s="450"/>
      <c r="AL13" s="450"/>
      <c r="AM13" s="451"/>
      <c r="AN13" s="512"/>
      <c r="AO13" s="513"/>
      <c r="AP13" s="513"/>
      <c r="AQ13" s="513"/>
      <c r="AR13" s="513"/>
      <c r="AS13" s="514"/>
      <c r="AT13" s="518"/>
      <c r="AU13" s="519"/>
      <c r="AV13" s="519"/>
      <c r="AW13" s="519"/>
      <c r="AX13" s="519"/>
      <c r="AY13" s="520"/>
      <c r="AZ13" s="508" t="s">
        <v>130</v>
      </c>
      <c r="BA13" s="509"/>
      <c r="BB13" s="509"/>
      <c r="BC13" s="509"/>
      <c r="BD13" s="509"/>
      <c r="BE13" s="509"/>
      <c r="BF13" s="509"/>
      <c r="BG13" s="509"/>
      <c r="BH13" s="509"/>
      <c r="BI13" s="509"/>
      <c r="BJ13" s="509"/>
      <c r="BK13" s="509"/>
      <c r="BL13" s="509"/>
      <c r="BM13" s="510"/>
      <c r="BN13" s="396">
        <v>18331248</v>
      </c>
      <c r="BO13" s="397"/>
      <c r="BP13" s="397"/>
      <c r="BQ13" s="397"/>
      <c r="BR13" s="397"/>
      <c r="BS13" s="397"/>
      <c r="BT13" s="397"/>
      <c r="BU13" s="398"/>
      <c r="BV13" s="396">
        <v>14273102</v>
      </c>
      <c r="BW13" s="397"/>
      <c r="BX13" s="397"/>
      <c r="BY13" s="397"/>
      <c r="BZ13" s="397"/>
      <c r="CA13" s="397"/>
      <c r="CB13" s="397"/>
      <c r="CC13" s="398"/>
      <c r="CD13" s="399" t="s">
        <v>131</v>
      </c>
      <c r="CE13" s="400"/>
      <c r="CF13" s="400"/>
      <c r="CG13" s="400"/>
      <c r="CH13" s="400"/>
      <c r="CI13" s="400"/>
      <c r="CJ13" s="400"/>
      <c r="CK13" s="400"/>
      <c r="CL13" s="400"/>
      <c r="CM13" s="400"/>
      <c r="CN13" s="400"/>
      <c r="CO13" s="400"/>
      <c r="CP13" s="400"/>
      <c r="CQ13" s="400"/>
      <c r="CR13" s="400"/>
      <c r="CS13" s="401"/>
      <c r="CT13" s="432">
        <v>8.4</v>
      </c>
      <c r="CU13" s="433"/>
      <c r="CV13" s="433"/>
      <c r="CW13" s="433"/>
      <c r="CX13" s="433"/>
      <c r="CY13" s="433"/>
      <c r="CZ13" s="433"/>
      <c r="DA13" s="434"/>
      <c r="DB13" s="432">
        <v>8.6999999999999993</v>
      </c>
      <c r="DC13" s="433"/>
      <c r="DD13" s="433"/>
      <c r="DE13" s="433"/>
      <c r="DF13" s="433"/>
      <c r="DG13" s="433"/>
      <c r="DH13" s="433"/>
      <c r="DI13" s="434"/>
    </row>
    <row r="14" spans="1:119" ht="18.75" customHeight="1" thickBot="1" x14ac:dyDescent="0.25">
      <c r="A14" s="159"/>
      <c r="B14" s="490"/>
      <c r="C14" s="491"/>
      <c r="D14" s="491"/>
      <c r="E14" s="491"/>
      <c r="F14" s="491"/>
      <c r="G14" s="491"/>
      <c r="H14" s="491"/>
      <c r="I14" s="491"/>
      <c r="J14" s="491"/>
      <c r="K14" s="492"/>
      <c r="L14" s="521" t="s">
        <v>132</v>
      </c>
      <c r="M14" s="522"/>
      <c r="N14" s="522"/>
      <c r="O14" s="522"/>
      <c r="P14" s="522"/>
      <c r="Q14" s="523"/>
      <c r="R14" s="524">
        <v>1356144</v>
      </c>
      <c r="S14" s="525"/>
      <c r="T14" s="525"/>
      <c r="U14" s="525"/>
      <c r="V14" s="526"/>
      <c r="W14" s="441"/>
      <c r="X14" s="442"/>
      <c r="Y14" s="443"/>
      <c r="Z14" s="475" t="s">
        <v>133</v>
      </c>
      <c r="AA14" s="476"/>
      <c r="AB14" s="476"/>
      <c r="AC14" s="476"/>
      <c r="AD14" s="476"/>
      <c r="AE14" s="476"/>
      <c r="AF14" s="476"/>
      <c r="AG14" s="476"/>
      <c r="AH14" s="477"/>
      <c r="AI14" s="389">
        <v>4739</v>
      </c>
      <c r="AJ14" s="390"/>
      <c r="AK14" s="390"/>
      <c r="AL14" s="390"/>
      <c r="AM14" s="391"/>
      <c r="AN14" s="389">
        <v>15487052</v>
      </c>
      <c r="AO14" s="390"/>
      <c r="AP14" s="390"/>
      <c r="AQ14" s="390"/>
      <c r="AR14" s="390"/>
      <c r="AS14" s="391"/>
      <c r="AT14" s="389">
        <v>3268</v>
      </c>
      <c r="AU14" s="390"/>
      <c r="AV14" s="390"/>
      <c r="AW14" s="390"/>
      <c r="AX14" s="390"/>
      <c r="AY14" s="392"/>
      <c r="AZ14" s="383" t="s">
        <v>134</v>
      </c>
      <c r="BA14" s="384"/>
      <c r="BB14" s="384"/>
      <c r="BC14" s="384"/>
      <c r="BD14" s="384"/>
      <c r="BE14" s="384"/>
      <c r="BF14" s="384"/>
      <c r="BG14" s="384"/>
      <c r="BH14" s="384"/>
      <c r="BI14" s="384"/>
      <c r="BJ14" s="384"/>
      <c r="BK14" s="384"/>
      <c r="BL14" s="384"/>
      <c r="BM14" s="385"/>
      <c r="BN14" s="386">
        <v>125622513</v>
      </c>
      <c r="BO14" s="387"/>
      <c r="BP14" s="387"/>
      <c r="BQ14" s="387"/>
      <c r="BR14" s="387"/>
      <c r="BS14" s="387"/>
      <c r="BT14" s="387"/>
      <c r="BU14" s="388"/>
      <c r="BV14" s="386">
        <v>143111948</v>
      </c>
      <c r="BW14" s="387"/>
      <c r="BX14" s="387"/>
      <c r="BY14" s="387"/>
      <c r="BZ14" s="387"/>
      <c r="CA14" s="387"/>
      <c r="CB14" s="387"/>
      <c r="CC14" s="388"/>
      <c r="CD14" s="484" t="s">
        <v>135</v>
      </c>
      <c r="CE14" s="485"/>
      <c r="CF14" s="485"/>
      <c r="CG14" s="485"/>
      <c r="CH14" s="485"/>
      <c r="CI14" s="485"/>
      <c r="CJ14" s="485"/>
      <c r="CK14" s="485"/>
      <c r="CL14" s="485"/>
      <c r="CM14" s="485"/>
      <c r="CN14" s="485"/>
      <c r="CO14" s="485"/>
      <c r="CP14" s="485"/>
      <c r="CQ14" s="485"/>
      <c r="CR14" s="485"/>
      <c r="CS14" s="486"/>
      <c r="CT14" s="527">
        <v>181.1</v>
      </c>
      <c r="CU14" s="528"/>
      <c r="CV14" s="528"/>
      <c r="CW14" s="528"/>
      <c r="CX14" s="528"/>
      <c r="CY14" s="528"/>
      <c r="CZ14" s="528"/>
      <c r="DA14" s="529"/>
      <c r="DB14" s="527">
        <v>200.7</v>
      </c>
      <c r="DC14" s="528"/>
      <c r="DD14" s="528"/>
      <c r="DE14" s="528"/>
      <c r="DF14" s="528"/>
      <c r="DG14" s="528"/>
      <c r="DH14" s="528"/>
      <c r="DI14" s="529"/>
    </row>
    <row r="15" spans="1:119" ht="18.75" customHeight="1" x14ac:dyDescent="0.2">
      <c r="A15" s="159"/>
      <c r="B15" s="490"/>
      <c r="C15" s="491"/>
      <c r="D15" s="491"/>
      <c r="E15" s="491"/>
      <c r="F15" s="491"/>
      <c r="G15" s="491"/>
      <c r="H15" s="491"/>
      <c r="I15" s="491"/>
      <c r="J15" s="491"/>
      <c r="K15" s="492"/>
      <c r="L15" s="163"/>
      <c r="M15" s="502" t="s">
        <v>129</v>
      </c>
      <c r="N15" s="503"/>
      <c r="O15" s="503"/>
      <c r="P15" s="503"/>
      <c r="Q15" s="504"/>
      <c r="R15" s="524">
        <v>1339070</v>
      </c>
      <c r="S15" s="525"/>
      <c r="T15" s="525"/>
      <c r="U15" s="525"/>
      <c r="V15" s="526"/>
      <c r="W15" s="441"/>
      <c r="X15" s="442"/>
      <c r="Y15" s="443"/>
      <c r="Z15" s="475" t="s">
        <v>136</v>
      </c>
      <c r="AA15" s="476"/>
      <c r="AB15" s="476"/>
      <c r="AC15" s="476"/>
      <c r="AD15" s="476"/>
      <c r="AE15" s="476"/>
      <c r="AF15" s="476"/>
      <c r="AG15" s="476"/>
      <c r="AH15" s="477"/>
      <c r="AI15" s="389" t="s">
        <v>137</v>
      </c>
      <c r="AJ15" s="390"/>
      <c r="AK15" s="390"/>
      <c r="AL15" s="390"/>
      <c r="AM15" s="391"/>
      <c r="AN15" s="389" t="s">
        <v>138</v>
      </c>
      <c r="AO15" s="390"/>
      <c r="AP15" s="390"/>
      <c r="AQ15" s="390"/>
      <c r="AR15" s="390"/>
      <c r="AS15" s="391"/>
      <c r="AT15" s="389" t="s">
        <v>119</v>
      </c>
      <c r="AU15" s="390"/>
      <c r="AV15" s="390"/>
      <c r="AW15" s="390"/>
      <c r="AX15" s="390"/>
      <c r="AY15" s="392"/>
      <c r="AZ15" s="393" t="s">
        <v>139</v>
      </c>
      <c r="BA15" s="394"/>
      <c r="BB15" s="394"/>
      <c r="BC15" s="394"/>
      <c r="BD15" s="394"/>
      <c r="BE15" s="394"/>
      <c r="BF15" s="394"/>
      <c r="BG15" s="394"/>
      <c r="BH15" s="394"/>
      <c r="BI15" s="394"/>
      <c r="BJ15" s="394"/>
      <c r="BK15" s="394"/>
      <c r="BL15" s="394"/>
      <c r="BM15" s="395"/>
      <c r="BN15" s="396">
        <v>320061523</v>
      </c>
      <c r="BO15" s="397"/>
      <c r="BP15" s="397"/>
      <c r="BQ15" s="397"/>
      <c r="BR15" s="397"/>
      <c r="BS15" s="397"/>
      <c r="BT15" s="397"/>
      <c r="BU15" s="398"/>
      <c r="BV15" s="396">
        <v>315838236</v>
      </c>
      <c r="BW15" s="397"/>
      <c r="BX15" s="397"/>
      <c r="BY15" s="397"/>
      <c r="BZ15" s="397"/>
      <c r="CA15" s="397"/>
      <c r="CB15" s="397"/>
      <c r="CC15" s="398"/>
      <c r="CD15" s="530" t="s">
        <v>140</v>
      </c>
      <c r="CE15" s="531"/>
      <c r="CF15" s="531"/>
      <c r="CG15" s="531"/>
      <c r="CH15" s="531"/>
      <c r="CI15" s="531"/>
      <c r="CJ15" s="531"/>
      <c r="CK15" s="531"/>
      <c r="CL15" s="531"/>
      <c r="CM15" s="531"/>
      <c r="CN15" s="531"/>
      <c r="CO15" s="531"/>
      <c r="CP15" s="531"/>
      <c r="CQ15" s="531"/>
      <c r="CR15" s="531"/>
      <c r="CS15" s="532"/>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90"/>
      <c r="C16" s="491"/>
      <c r="D16" s="491"/>
      <c r="E16" s="491"/>
      <c r="F16" s="491"/>
      <c r="G16" s="491"/>
      <c r="H16" s="491"/>
      <c r="I16" s="491"/>
      <c r="J16" s="491"/>
      <c r="K16" s="492"/>
      <c r="L16" s="521" t="s">
        <v>141</v>
      </c>
      <c r="M16" s="533"/>
      <c r="N16" s="533"/>
      <c r="O16" s="533"/>
      <c r="P16" s="533"/>
      <c r="Q16" s="534"/>
      <c r="R16" s="535" t="s">
        <v>142</v>
      </c>
      <c r="S16" s="536"/>
      <c r="T16" s="536"/>
      <c r="U16" s="536"/>
      <c r="V16" s="537"/>
      <c r="W16" s="441"/>
      <c r="X16" s="442"/>
      <c r="Y16" s="443"/>
      <c r="Z16" s="475" t="s">
        <v>143</v>
      </c>
      <c r="AA16" s="476"/>
      <c r="AB16" s="476"/>
      <c r="AC16" s="476"/>
      <c r="AD16" s="476"/>
      <c r="AE16" s="476"/>
      <c r="AF16" s="476"/>
      <c r="AG16" s="476"/>
      <c r="AH16" s="477"/>
      <c r="AI16" s="389">
        <v>2</v>
      </c>
      <c r="AJ16" s="390"/>
      <c r="AK16" s="390"/>
      <c r="AL16" s="390"/>
      <c r="AM16" s="391"/>
      <c r="AN16" s="389" t="s">
        <v>144</v>
      </c>
      <c r="AO16" s="390"/>
      <c r="AP16" s="390"/>
      <c r="AQ16" s="390"/>
      <c r="AR16" s="390"/>
      <c r="AS16" s="391"/>
      <c r="AT16" s="389" t="s">
        <v>145</v>
      </c>
      <c r="AU16" s="390"/>
      <c r="AV16" s="390"/>
      <c r="AW16" s="390"/>
      <c r="AX16" s="390"/>
      <c r="AY16" s="392"/>
      <c r="AZ16" s="393" t="s">
        <v>146</v>
      </c>
      <c r="BA16" s="394"/>
      <c r="BB16" s="394"/>
      <c r="BC16" s="394"/>
      <c r="BD16" s="394"/>
      <c r="BE16" s="394"/>
      <c r="BF16" s="394"/>
      <c r="BG16" s="394"/>
      <c r="BH16" s="394"/>
      <c r="BI16" s="394"/>
      <c r="BJ16" s="394"/>
      <c r="BK16" s="394"/>
      <c r="BL16" s="394"/>
      <c r="BM16" s="395"/>
      <c r="BN16" s="396">
        <v>154294747</v>
      </c>
      <c r="BO16" s="397"/>
      <c r="BP16" s="397"/>
      <c r="BQ16" s="397"/>
      <c r="BR16" s="397"/>
      <c r="BS16" s="397"/>
      <c r="BT16" s="397"/>
      <c r="BU16" s="398"/>
      <c r="BV16" s="396">
        <v>177079660</v>
      </c>
      <c r="BW16" s="397"/>
      <c r="BX16" s="397"/>
      <c r="BY16" s="397"/>
      <c r="BZ16" s="397"/>
      <c r="CA16" s="397"/>
      <c r="CB16" s="397"/>
      <c r="CC16" s="398"/>
      <c r="CD16" s="167"/>
      <c r="CE16" s="538"/>
      <c r="CF16" s="538"/>
      <c r="CG16" s="538"/>
      <c r="CH16" s="538"/>
      <c r="CI16" s="538"/>
      <c r="CJ16" s="538"/>
      <c r="CK16" s="538"/>
      <c r="CL16" s="538"/>
      <c r="CM16" s="538"/>
      <c r="CN16" s="538"/>
      <c r="CO16" s="538"/>
      <c r="CP16" s="538"/>
      <c r="CQ16" s="538"/>
      <c r="CR16" s="538"/>
      <c r="CS16" s="539"/>
      <c r="CT16" s="432"/>
      <c r="CU16" s="433"/>
      <c r="CV16" s="433"/>
      <c r="CW16" s="433"/>
      <c r="CX16" s="433"/>
      <c r="CY16" s="433"/>
      <c r="CZ16" s="433"/>
      <c r="DA16" s="434"/>
      <c r="DB16" s="432"/>
      <c r="DC16" s="433"/>
      <c r="DD16" s="433"/>
      <c r="DE16" s="433"/>
      <c r="DF16" s="433"/>
      <c r="DG16" s="433"/>
      <c r="DH16" s="433"/>
      <c r="DI16" s="434"/>
    </row>
    <row r="17" spans="1:113" ht="18.75" customHeight="1" thickBot="1" x14ac:dyDescent="0.25">
      <c r="A17" s="159"/>
      <c r="B17" s="493"/>
      <c r="C17" s="494"/>
      <c r="D17" s="494"/>
      <c r="E17" s="494"/>
      <c r="F17" s="494"/>
      <c r="G17" s="494"/>
      <c r="H17" s="494"/>
      <c r="I17" s="494"/>
      <c r="J17" s="494"/>
      <c r="K17" s="495"/>
      <c r="L17" s="168"/>
      <c r="M17" s="540" t="s">
        <v>147</v>
      </c>
      <c r="N17" s="541"/>
      <c r="O17" s="541"/>
      <c r="P17" s="541"/>
      <c r="Q17" s="542"/>
      <c r="R17" s="535" t="s">
        <v>148</v>
      </c>
      <c r="S17" s="536"/>
      <c r="T17" s="536"/>
      <c r="U17" s="536"/>
      <c r="V17" s="537"/>
      <c r="W17" s="441"/>
      <c r="X17" s="442"/>
      <c r="Y17" s="443"/>
      <c r="Z17" s="475" t="s">
        <v>149</v>
      </c>
      <c r="AA17" s="476"/>
      <c r="AB17" s="476"/>
      <c r="AC17" s="476"/>
      <c r="AD17" s="476"/>
      <c r="AE17" s="476"/>
      <c r="AF17" s="476"/>
      <c r="AG17" s="476"/>
      <c r="AH17" s="477"/>
      <c r="AI17" s="389">
        <v>3176</v>
      </c>
      <c r="AJ17" s="390"/>
      <c r="AK17" s="390"/>
      <c r="AL17" s="390"/>
      <c r="AM17" s="391"/>
      <c r="AN17" s="389">
        <v>10194960</v>
      </c>
      <c r="AO17" s="390"/>
      <c r="AP17" s="390"/>
      <c r="AQ17" s="390"/>
      <c r="AR17" s="390"/>
      <c r="AS17" s="391"/>
      <c r="AT17" s="389">
        <v>3210</v>
      </c>
      <c r="AU17" s="390"/>
      <c r="AV17" s="390"/>
      <c r="AW17" s="390"/>
      <c r="AX17" s="390"/>
      <c r="AY17" s="392"/>
      <c r="AZ17" s="393" t="s">
        <v>150</v>
      </c>
      <c r="BA17" s="394"/>
      <c r="BB17" s="394"/>
      <c r="BC17" s="394"/>
      <c r="BD17" s="394"/>
      <c r="BE17" s="394"/>
      <c r="BF17" s="394"/>
      <c r="BG17" s="394"/>
      <c r="BH17" s="394"/>
      <c r="BI17" s="394"/>
      <c r="BJ17" s="394"/>
      <c r="BK17" s="394"/>
      <c r="BL17" s="394"/>
      <c r="BM17" s="395"/>
      <c r="BN17" s="396">
        <v>337616389</v>
      </c>
      <c r="BO17" s="397"/>
      <c r="BP17" s="397"/>
      <c r="BQ17" s="397"/>
      <c r="BR17" s="397"/>
      <c r="BS17" s="397"/>
      <c r="BT17" s="397"/>
      <c r="BU17" s="398"/>
      <c r="BV17" s="396">
        <v>340792286</v>
      </c>
      <c r="BW17" s="397"/>
      <c r="BX17" s="397"/>
      <c r="BY17" s="397"/>
      <c r="BZ17" s="397"/>
      <c r="CA17" s="397"/>
      <c r="CB17" s="397"/>
      <c r="CC17" s="398"/>
      <c r="CD17" s="167"/>
      <c r="CE17" s="538"/>
      <c r="CF17" s="538"/>
      <c r="CG17" s="538"/>
      <c r="CH17" s="538"/>
      <c r="CI17" s="538"/>
      <c r="CJ17" s="538"/>
      <c r="CK17" s="538"/>
      <c r="CL17" s="538"/>
      <c r="CM17" s="538"/>
      <c r="CN17" s="538"/>
      <c r="CO17" s="538"/>
      <c r="CP17" s="538"/>
      <c r="CQ17" s="538"/>
      <c r="CR17" s="538"/>
      <c r="CS17" s="539"/>
      <c r="CT17" s="432"/>
      <c r="CU17" s="433"/>
      <c r="CV17" s="433"/>
      <c r="CW17" s="433"/>
      <c r="CX17" s="433"/>
      <c r="CY17" s="433"/>
      <c r="CZ17" s="433"/>
      <c r="DA17" s="434"/>
      <c r="DB17" s="432"/>
      <c r="DC17" s="433"/>
      <c r="DD17" s="433"/>
      <c r="DE17" s="433"/>
      <c r="DF17" s="433"/>
      <c r="DG17" s="433"/>
      <c r="DH17" s="433"/>
      <c r="DI17" s="434"/>
    </row>
    <row r="18" spans="1:113" ht="18.75" customHeight="1" thickBot="1" x14ac:dyDescent="0.25">
      <c r="A18" s="159"/>
      <c r="B18" s="423" t="s">
        <v>151</v>
      </c>
      <c r="C18" s="424"/>
      <c r="D18" s="424"/>
      <c r="E18" s="424"/>
      <c r="F18" s="424"/>
      <c r="G18" s="424"/>
      <c r="H18" s="424"/>
      <c r="I18" s="424"/>
      <c r="J18" s="424"/>
      <c r="K18" s="543"/>
      <c r="L18" s="544">
        <v>6113</v>
      </c>
      <c r="M18" s="545"/>
      <c r="N18" s="545"/>
      <c r="O18" s="545"/>
      <c r="P18" s="545"/>
      <c r="Q18" s="545"/>
      <c r="R18" s="545"/>
      <c r="S18" s="545"/>
      <c r="T18" s="545"/>
      <c r="U18" s="545"/>
      <c r="V18" s="545"/>
      <c r="W18" s="441"/>
      <c r="X18" s="442"/>
      <c r="Y18" s="443"/>
      <c r="Z18" s="475" t="s">
        <v>152</v>
      </c>
      <c r="AA18" s="476"/>
      <c r="AB18" s="476"/>
      <c r="AC18" s="476"/>
      <c r="AD18" s="476"/>
      <c r="AE18" s="476"/>
      <c r="AF18" s="476"/>
      <c r="AG18" s="476"/>
      <c r="AH18" s="477"/>
      <c r="AI18" s="389">
        <v>10330</v>
      </c>
      <c r="AJ18" s="390"/>
      <c r="AK18" s="390"/>
      <c r="AL18" s="390"/>
      <c r="AM18" s="391"/>
      <c r="AN18" s="389">
        <v>37956261</v>
      </c>
      <c r="AO18" s="390"/>
      <c r="AP18" s="390"/>
      <c r="AQ18" s="390"/>
      <c r="AR18" s="390"/>
      <c r="AS18" s="391"/>
      <c r="AT18" s="389">
        <v>3674</v>
      </c>
      <c r="AU18" s="390"/>
      <c r="AV18" s="390"/>
      <c r="AW18" s="390"/>
      <c r="AX18" s="390"/>
      <c r="AY18" s="392"/>
      <c r="AZ18" s="508" t="s">
        <v>153</v>
      </c>
      <c r="BA18" s="509"/>
      <c r="BB18" s="509"/>
      <c r="BC18" s="509"/>
      <c r="BD18" s="509"/>
      <c r="BE18" s="509"/>
      <c r="BF18" s="509"/>
      <c r="BG18" s="509"/>
      <c r="BH18" s="509"/>
      <c r="BI18" s="509"/>
      <c r="BJ18" s="509"/>
      <c r="BK18" s="509"/>
      <c r="BL18" s="509"/>
      <c r="BM18" s="510"/>
      <c r="BN18" s="546">
        <v>502080099</v>
      </c>
      <c r="BO18" s="547"/>
      <c r="BP18" s="547"/>
      <c r="BQ18" s="547"/>
      <c r="BR18" s="547"/>
      <c r="BS18" s="547"/>
      <c r="BT18" s="547"/>
      <c r="BU18" s="548"/>
      <c r="BV18" s="546">
        <v>468837684</v>
      </c>
      <c r="BW18" s="547"/>
      <c r="BX18" s="547"/>
      <c r="BY18" s="547"/>
      <c r="BZ18" s="547"/>
      <c r="CA18" s="547"/>
      <c r="CB18" s="547"/>
      <c r="CC18" s="548"/>
      <c r="CD18" s="167"/>
      <c r="CE18" s="538"/>
      <c r="CF18" s="538"/>
      <c r="CG18" s="538"/>
      <c r="CH18" s="538"/>
      <c r="CI18" s="538"/>
      <c r="CJ18" s="538"/>
      <c r="CK18" s="538"/>
      <c r="CL18" s="538"/>
      <c r="CM18" s="538"/>
      <c r="CN18" s="538"/>
      <c r="CO18" s="538"/>
      <c r="CP18" s="538"/>
      <c r="CQ18" s="538"/>
      <c r="CR18" s="538"/>
      <c r="CS18" s="539"/>
      <c r="CT18" s="432"/>
      <c r="CU18" s="433"/>
      <c r="CV18" s="433"/>
      <c r="CW18" s="433"/>
      <c r="CX18" s="433"/>
      <c r="CY18" s="433"/>
      <c r="CZ18" s="433"/>
      <c r="DA18" s="434"/>
      <c r="DB18" s="432"/>
      <c r="DC18" s="433"/>
      <c r="DD18" s="433"/>
      <c r="DE18" s="433"/>
      <c r="DF18" s="433"/>
      <c r="DG18" s="433"/>
      <c r="DH18" s="433"/>
      <c r="DI18" s="434"/>
    </row>
    <row r="19" spans="1:113" ht="18.75" customHeight="1" thickBot="1" x14ac:dyDescent="0.25">
      <c r="A19" s="159"/>
      <c r="B19" s="423" t="s">
        <v>154</v>
      </c>
      <c r="C19" s="424"/>
      <c r="D19" s="424"/>
      <c r="E19" s="424"/>
      <c r="F19" s="424"/>
      <c r="G19" s="424"/>
      <c r="H19" s="424"/>
      <c r="I19" s="424"/>
      <c r="J19" s="424"/>
      <c r="K19" s="543"/>
      <c r="L19" s="544">
        <v>219</v>
      </c>
      <c r="M19" s="545"/>
      <c r="N19" s="545"/>
      <c r="O19" s="545"/>
      <c r="P19" s="545"/>
      <c r="Q19" s="545"/>
      <c r="R19" s="545"/>
      <c r="S19" s="545"/>
      <c r="T19" s="545"/>
      <c r="U19" s="545"/>
      <c r="V19" s="545"/>
      <c r="W19" s="441"/>
      <c r="X19" s="442"/>
      <c r="Y19" s="443"/>
      <c r="Z19" s="475" t="s">
        <v>155</v>
      </c>
      <c r="AA19" s="476"/>
      <c r="AB19" s="476"/>
      <c r="AC19" s="476"/>
      <c r="AD19" s="476"/>
      <c r="AE19" s="476"/>
      <c r="AF19" s="476"/>
      <c r="AG19" s="476"/>
      <c r="AH19" s="477"/>
      <c r="AI19" s="389">
        <v>992</v>
      </c>
      <c r="AJ19" s="390"/>
      <c r="AK19" s="390"/>
      <c r="AL19" s="390"/>
      <c r="AM19" s="391"/>
      <c r="AN19" s="389">
        <v>2802400</v>
      </c>
      <c r="AO19" s="390"/>
      <c r="AP19" s="390"/>
      <c r="AQ19" s="390"/>
      <c r="AR19" s="390"/>
      <c r="AS19" s="391"/>
      <c r="AT19" s="389">
        <v>2825</v>
      </c>
      <c r="AU19" s="390"/>
      <c r="AV19" s="390"/>
      <c r="AW19" s="390"/>
      <c r="AX19" s="390"/>
      <c r="AY19" s="392"/>
      <c r="AZ19" s="383" t="s">
        <v>156</v>
      </c>
      <c r="BA19" s="384"/>
      <c r="BB19" s="384"/>
      <c r="BC19" s="384"/>
      <c r="BD19" s="384"/>
      <c r="BE19" s="384"/>
      <c r="BF19" s="384"/>
      <c r="BG19" s="384"/>
      <c r="BH19" s="384"/>
      <c r="BI19" s="384"/>
      <c r="BJ19" s="384"/>
      <c r="BK19" s="384"/>
      <c r="BL19" s="384"/>
      <c r="BM19" s="385"/>
      <c r="BN19" s="386">
        <v>1190363949</v>
      </c>
      <c r="BO19" s="387"/>
      <c r="BP19" s="387"/>
      <c r="BQ19" s="387"/>
      <c r="BR19" s="387"/>
      <c r="BS19" s="387"/>
      <c r="BT19" s="387"/>
      <c r="BU19" s="388"/>
      <c r="BV19" s="386">
        <v>1217757515</v>
      </c>
      <c r="BW19" s="387"/>
      <c r="BX19" s="387"/>
      <c r="BY19" s="387"/>
      <c r="BZ19" s="387"/>
      <c r="CA19" s="387"/>
      <c r="CB19" s="387"/>
      <c r="CC19" s="388"/>
      <c r="CD19" s="167"/>
      <c r="CE19" s="538"/>
      <c r="CF19" s="538"/>
      <c r="CG19" s="538"/>
      <c r="CH19" s="538"/>
      <c r="CI19" s="538"/>
      <c r="CJ19" s="538"/>
      <c r="CK19" s="538"/>
      <c r="CL19" s="538"/>
      <c r="CM19" s="538"/>
      <c r="CN19" s="538"/>
      <c r="CO19" s="538"/>
      <c r="CP19" s="538"/>
      <c r="CQ19" s="538"/>
      <c r="CR19" s="538"/>
      <c r="CS19" s="539"/>
      <c r="CT19" s="432"/>
      <c r="CU19" s="433"/>
      <c r="CV19" s="433"/>
      <c r="CW19" s="433"/>
      <c r="CX19" s="433"/>
      <c r="CY19" s="433"/>
      <c r="CZ19" s="433"/>
      <c r="DA19" s="434"/>
      <c r="DB19" s="432"/>
      <c r="DC19" s="433"/>
      <c r="DD19" s="433"/>
      <c r="DE19" s="433"/>
      <c r="DF19" s="433"/>
      <c r="DG19" s="433"/>
      <c r="DH19" s="433"/>
      <c r="DI19" s="434"/>
    </row>
    <row r="20" spans="1:113" ht="18.75" customHeight="1" thickBot="1" x14ac:dyDescent="0.25">
      <c r="A20" s="159"/>
      <c r="B20" s="423" t="s">
        <v>157</v>
      </c>
      <c r="C20" s="424"/>
      <c r="D20" s="424"/>
      <c r="E20" s="424"/>
      <c r="F20" s="424"/>
      <c r="G20" s="424"/>
      <c r="H20" s="424"/>
      <c r="I20" s="424"/>
      <c r="J20" s="424"/>
      <c r="K20" s="543"/>
      <c r="L20" s="544">
        <v>598824</v>
      </c>
      <c r="M20" s="545"/>
      <c r="N20" s="545"/>
      <c r="O20" s="545"/>
      <c r="P20" s="545"/>
      <c r="Q20" s="545"/>
      <c r="R20" s="545"/>
      <c r="S20" s="545"/>
      <c r="T20" s="545"/>
      <c r="U20" s="545"/>
      <c r="V20" s="545"/>
      <c r="W20" s="444"/>
      <c r="X20" s="445"/>
      <c r="Y20" s="446"/>
      <c r="Z20" s="475" t="s">
        <v>158</v>
      </c>
      <c r="AA20" s="476"/>
      <c r="AB20" s="476"/>
      <c r="AC20" s="476"/>
      <c r="AD20" s="476"/>
      <c r="AE20" s="476"/>
      <c r="AF20" s="476"/>
      <c r="AG20" s="476"/>
      <c r="AH20" s="477"/>
      <c r="AI20" s="389">
        <v>19237</v>
      </c>
      <c r="AJ20" s="390"/>
      <c r="AK20" s="390"/>
      <c r="AL20" s="390"/>
      <c r="AM20" s="391"/>
      <c r="AN20" s="389">
        <v>66440673</v>
      </c>
      <c r="AO20" s="390"/>
      <c r="AP20" s="390"/>
      <c r="AQ20" s="390"/>
      <c r="AR20" s="390"/>
      <c r="AS20" s="391"/>
      <c r="AT20" s="389">
        <v>3454</v>
      </c>
      <c r="AU20" s="390"/>
      <c r="AV20" s="390"/>
      <c r="AW20" s="390"/>
      <c r="AX20" s="390"/>
      <c r="AY20" s="392"/>
      <c r="AZ20" s="393" t="s">
        <v>159</v>
      </c>
      <c r="BA20" s="394"/>
      <c r="BB20" s="394"/>
      <c r="BC20" s="394"/>
      <c r="BD20" s="394"/>
      <c r="BE20" s="394"/>
      <c r="BF20" s="394"/>
      <c r="BG20" s="394"/>
      <c r="BH20" s="394"/>
      <c r="BI20" s="394"/>
      <c r="BJ20" s="394"/>
      <c r="BK20" s="394"/>
      <c r="BL20" s="394"/>
      <c r="BM20" s="395"/>
      <c r="BN20" s="396">
        <v>313748934</v>
      </c>
      <c r="BO20" s="397"/>
      <c r="BP20" s="397"/>
      <c r="BQ20" s="397"/>
      <c r="BR20" s="397"/>
      <c r="BS20" s="397"/>
      <c r="BT20" s="397"/>
      <c r="BU20" s="398"/>
      <c r="BV20" s="396">
        <v>315798353</v>
      </c>
      <c r="BW20" s="397"/>
      <c r="BX20" s="397"/>
      <c r="BY20" s="397"/>
      <c r="BZ20" s="397"/>
      <c r="CA20" s="397"/>
      <c r="CB20" s="397"/>
      <c r="CC20" s="398"/>
      <c r="CD20" s="167"/>
      <c r="CE20" s="538"/>
      <c r="CF20" s="538"/>
      <c r="CG20" s="538"/>
      <c r="CH20" s="538"/>
      <c r="CI20" s="538"/>
      <c r="CJ20" s="538"/>
      <c r="CK20" s="538"/>
      <c r="CL20" s="538"/>
      <c r="CM20" s="538"/>
      <c r="CN20" s="538"/>
      <c r="CO20" s="538"/>
      <c r="CP20" s="538"/>
      <c r="CQ20" s="538"/>
      <c r="CR20" s="538"/>
      <c r="CS20" s="539"/>
      <c r="CT20" s="432"/>
      <c r="CU20" s="433"/>
      <c r="CV20" s="433"/>
      <c r="CW20" s="433"/>
      <c r="CX20" s="433"/>
      <c r="CY20" s="433"/>
      <c r="CZ20" s="433"/>
      <c r="DA20" s="434"/>
      <c r="DB20" s="432"/>
      <c r="DC20" s="433"/>
      <c r="DD20" s="433"/>
      <c r="DE20" s="433"/>
      <c r="DF20" s="433"/>
      <c r="DG20" s="433"/>
      <c r="DH20" s="433"/>
      <c r="DI20" s="434"/>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549" t="s">
        <v>160</v>
      </c>
      <c r="X21" s="550"/>
      <c r="Y21" s="550"/>
      <c r="Z21" s="550"/>
      <c r="AA21" s="550"/>
      <c r="AB21" s="550"/>
      <c r="AC21" s="550"/>
      <c r="AD21" s="550"/>
      <c r="AE21" s="550"/>
      <c r="AF21" s="550"/>
      <c r="AG21" s="550"/>
      <c r="AH21" s="551"/>
      <c r="AI21" s="552">
        <v>98.9</v>
      </c>
      <c r="AJ21" s="553"/>
      <c r="AK21" s="553"/>
      <c r="AL21" s="553"/>
      <c r="AM21" s="553"/>
      <c r="AN21" s="553"/>
      <c r="AO21" s="553"/>
      <c r="AP21" s="553"/>
      <c r="AQ21" s="553"/>
      <c r="AR21" s="553"/>
      <c r="AS21" s="553"/>
      <c r="AT21" s="553"/>
      <c r="AU21" s="553"/>
      <c r="AV21" s="553"/>
      <c r="AW21" s="553"/>
      <c r="AX21" s="553"/>
      <c r="AY21" s="554"/>
      <c r="AZ21" s="508" t="s">
        <v>161</v>
      </c>
      <c r="BA21" s="509"/>
      <c r="BB21" s="509"/>
      <c r="BC21" s="509"/>
      <c r="BD21" s="509"/>
      <c r="BE21" s="509"/>
      <c r="BF21" s="509"/>
      <c r="BG21" s="509"/>
      <c r="BH21" s="509"/>
      <c r="BI21" s="509"/>
      <c r="BJ21" s="509"/>
      <c r="BK21" s="509"/>
      <c r="BL21" s="509"/>
      <c r="BM21" s="510"/>
      <c r="BN21" s="546">
        <v>743130893</v>
      </c>
      <c r="BO21" s="547"/>
      <c r="BP21" s="547"/>
      <c r="BQ21" s="547"/>
      <c r="BR21" s="547"/>
      <c r="BS21" s="547"/>
      <c r="BT21" s="547"/>
      <c r="BU21" s="548"/>
      <c r="BV21" s="546">
        <v>749430609</v>
      </c>
      <c r="BW21" s="547"/>
      <c r="BX21" s="547"/>
      <c r="BY21" s="547"/>
      <c r="BZ21" s="547"/>
      <c r="CA21" s="547"/>
      <c r="CB21" s="547"/>
      <c r="CC21" s="548"/>
      <c r="CD21" s="167"/>
      <c r="CE21" s="538"/>
      <c r="CF21" s="538"/>
      <c r="CG21" s="538"/>
      <c r="CH21" s="538"/>
      <c r="CI21" s="538"/>
      <c r="CJ21" s="538"/>
      <c r="CK21" s="538"/>
      <c r="CL21" s="538"/>
      <c r="CM21" s="538"/>
      <c r="CN21" s="538"/>
      <c r="CO21" s="538"/>
      <c r="CP21" s="538"/>
      <c r="CQ21" s="538"/>
      <c r="CR21" s="538"/>
      <c r="CS21" s="539"/>
      <c r="CT21" s="432"/>
      <c r="CU21" s="433"/>
      <c r="CV21" s="433"/>
      <c r="CW21" s="433"/>
      <c r="CX21" s="433"/>
      <c r="CY21" s="433"/>
      <c r="CZ21" s="433"/>
      <c r="DA21" s="434"/>
      <c r="DB21" s="432"/>
      <c r="DC21" s="433"/>
      <c r="DD21" s="433"/>
      <c r="DE21" s="433"/>
      <c r="DF21" s="433"/>
      <c r="DG21" s="433"/>
      <c r="DH21" s="433"/>
      <c r="DI21" s="434"/>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93" t="s">
        <v>162</v>
      </c>
      <c r="BA22" s="394"/>
      <c r="BB22" s="394"/>
      <c r="BC22" s="394"/>
      <c r="BD22" s="394"/>
      <c r="BE22" s="394"/>
      <c r="BF22" s="394"/>
      <c r="BG22" s="394"/>
      <c r="BH22" s="394"/>
      <c r="BI22" s="394"/>
      <c r="BJ22" s="394"/>
      <c r="BK22" s="394"/>
      <c r="BL22" s="394"/>
      <c r="BM22" s="395"/>
      <c r="BN22" s="396">
        <v>48142991</v>
      </c>
      <c r="BO22" s="397"/>
      <c r="BP22" s="397"/>
      <c r="BQ22" s="397"/>
      <c r="BR22" s="397"/>
      <c r="BS22" s="397"/>
      <c r="BT22" s="397"/>
      <c r="BU22" s="398"/>
      <c r="BV22" s="396">
        <v>56747674</v>
      </c>
      <c r="BW22" s="397"/>
      <c r="BX22" s="397"/>
      <c r="BY22" s="397"/>
      <c r="BZ22" s="397"/>
      <c r="CA22" s="397"/>
      <c r="CB22" s="397"/>
      <c r="CC22" s="398"/>
      <c r="CD22" s="167"/>
      <c r="CE22" s="538"/>
      <c r="CF22" s="538"/>
      <c r="CG22" s="538"/>
      <c r="CH22" s="538"/>
      <c r="CI22" s="538"/>
      <c r="CJ22" s="538"/>
      <c r="CK22" s="538"/>
      <c r="CL22" s="538"/>
      <c r="CM22" s="538"/>
      <c r="CN22" s="538"/>
      <c r="CO22" s="538"/>
      <c r="CP22" s="538"/>
      <c r="CQ22" s="538"/>
      <c r="CR22" s="538"/>
      <c r="CS22" s="539"/>
      <c r="CT22" s="432"/>
      <c r="CU22" s="433"/>
      <c r="CV22" s="433"/>
      <c r="CW22" s="433"/>
      <c r="CX22" s="433"/>
      <c r="CY22" s="433"/>
      <c r="CZ22" s="433"/>
      <c r="DA22" s="434"/>
      <c r="DB22" s="432"/>
      <c r="DC22" s="433"/>
      <c r="DD22" s="433"/>
      <c r="DE22" s="433"/>
      <c r="DF22" s="433"/>
      <c r="DG22" s="433"/>
      <c r="DH22" s="433"/>
      <c r="DI22" s="434"/>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93" t="s">
        <v>163</v>
      </c>
      <c r="BA23" s="394"/>
      <c r="BB23" s="394"/>
      <c r="BC23" s="394"/>
      <c r="BD23" s="394"/>
      <c r="BE23" s="394"/>
      <c r="BF23" s="394"/>
      <c r="BG23" s="394"/>
      <c r="BH23" s="394"/>
      <c r="BI23" s="394"/>
      <c r="BJ23" s="394"/>
      <c r="BK23" s="394"/>
      <c r="BL23" s="394"/>
      <c r="BM23" s="395"/>
      <c r="BN23" s="396">
        <v>3680356</v>
      </c>
      <c r="BO23" s="397"/>
      <c r="BP23" s="397"/>
      <c r="BQ23" s="397"/>
      <c r="BR23" s="397"/>
      <c r="BS23" s="397"/>
      <c r="BT23" s="397"/>
      <c r="BU23" s="398"/>
      <c r="BV23" s="396">
        <v>3312149</v>
      </c>
      <c r="BW23" s="397"/>
      <c r="BX23" s="397"/>
      <c r="BY23" s="397"/>
      <c r="BZ23" s="397"/>
      <c r="CA23" s="397"/>
      <c r="CB23" s="397"/>
      <c r="CC23" s="398"/>
      <c r="CD23" s="167"/>
      <c r="CE23" s="538"/>
      <c r="CF23" s="538"/>
      <c r="CG23" s="538"/>
      <c r="CH23" s="538"/>
      <c r="CI23" s="538"/>
      <c r="CJ23" s="538"/>
      <c r="CK23" s="538"/>
      <c r="CL23" s="538"/>
      <c r="CM23" s="538"/>
      <c r="CN23" s="538"/>
      <c r="CO23" s="538"/>
      <c r="CP23" s="538"/>
      <c r="CQ23" s="538"/>
      <c r="CR23" s="538"/>
      <c r="CS23" s="539"/>
      <c r="CT23" s="432"/>
      <c r="CU23" s="433"/>
      <c r="CV23" s="433"/>
      <c r="CW23" s="433"/>
      <c r="CX23" s="433"/>
      <c r="CY23" s="433"/>
      <c r="CZ23" s="433"/>
      <c r="DA23" s="434"/>
      <c r="DB23" s="432"/>
      <c r="DC23" s="433"/>
      <c r="DD23" s="433"/>
      <c r="DE23" s="433"/>
      <c r="DF23" s="433"/>
      <c r="DG23" s="433"/>
      <c r="DH23" s="433"/>
      <c r="DI23" s="434"/>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93" t="s">
        <v>164</v>
      </c>
      <c r="BA24" s="394"/>
      <c r="BB24" s="394"/>
      <c r="BC24" s="394"/>
      <c r="BD24" s="394"/>
      <c r="BE24" s="394"/>
      <c r="BF24" s="394"/>
      <c r="BG24" s="394"/>
      <c r="BH24" s="394"/>
      <c r="BI24" s="394"/>
      <c r="BJ24" s="394"/>
      <c r="BK24" s="394"/>
      <c r="BL24" s="394"/>
      <c r="BM24" s="395"/>
      <c r="BN24" s="396">
        <v>5711887</v>
      </c>
      <c r="BO24" s="397"/>
      <c r="BP24" s="397"/>
      <c r="BQ24" s="397"/>
      <c r="BR24" s="397"/>
      <c r="BS24" s="397"/>
      <c r="BT24" s="397"/>
      <c r="BU24" s="398"/>
      <c r="BV24" s="396">
        <v>6204268</v>
      </c>
      <c r="BW24" s="397"/>
      <c r="BX24" s="397"/>
      <c r="BY24" s="397"/>
      <c r="BZ24" s="397"/>
      <c r="CA24" s="397"/>
      <c r="CB24" s="397"/>
      <c r="CC24" s="398"/>
      <c r="CD24" s="167"/>
      <c r="CE24" s="538"/>
      <c r="CF24" s="538"/>
      <c r="CG24" s="538"/>
      <c r="CH24" s="538"/>
      <c r="CI24" s="538"/>
      <c r="CJ24" s="538"/>
      <c r="CK24" s="538"/>
      <c r="CL24" s="538"/>
      <c r="CM24" s="538"/>
      <c r="CN24" s="538"/>
      <c r="CO24" s="538"/>
      <c r="CP24" s="538"/>
      <c r="CQ24" s="538"/>
      <c r="CR24" s="538"/>
      <c r="CS24" s="539"/>
      <c r="CT24" s="432"/>
      <c r="CU24" s="433"/>
      <c r="CV24" s="433"/>
      <c r="CW24" s="433"/>
      <c r="CX24" s="433"/>
      <c r="CY24" s="433"/>
      <c r="CZ24" s="433"/>
      <c r="DA24" s="434"/>
      <c r="DB24" s="432"/>
      <c r="DC24" s="433"/>
      <c r="DD24" s="433"/>
      <c r="DE24" s="433"/>
      <c r="DF24" s="433"/>
      <c r="DG24" s="433"/>
      <c r="DH24" s="433"/>
      <c r="DI24" s="434"/>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84" t="s">
        <v>165</v>
      </c>
      <c r="BA25" s="485"/>
      <c r="BB25" s="485"/>
      <c r="BC25" s="485"/>
      <c r="BD25" s="485"/>
      <c r="BE25" s="485"/>
      <c r="BF25" s="485"/>
      <c r="BG25" s="485"/>
      <c r="BH25" s="485"/>
      <c r="BI25" s="485"/>
      <c r="BJ25" s="485"/>
      <c r="BK25" s="485"/>
      <c r="BL25" s="485"/>
      <c r="BM25" s="486"/>
      <c r="BN25" s="546">
        <v>2567209</v>
      </c>
      <c r="BO25" s="547"/>
      <c r="BP25" s="547"/>
      <c r="BQ25" s="547"/>
      <c r="BR25" s="547"/>
      <c r="BS25" s="547"/>
      <c r="BT25" s="547"/>
      <c r="BU25" s="548"/>
      <c r="BV25" s="546">
        <v>2567209</v>
      </c>
      <c r="BW25" s="547"/>
      <c r="BX25" s="547"/>
      <c r="BY25" s="547"/>
      <c r="BZ25" s="547"/>
      <c r="CA25" s="547"/>
      <c r="CB25" s="547"/>
      <c r="CC25" s="548"/>
      <c r="CD25" s="167"/>
      <c r="CE25" s="538"/>
      <c r="CF25" s="538"/>
      <c r="CG25" s="538"/>
      <c r="CH25" s="538"/>
      <c r="CI25" s="538"/>
      <c r="CJ25" s="538"/>
      <c r="CK25" s="538"/>
      <c r="CL25" s="538"/>
      <c r="CM25" s="538"/>
      <c r="CN25" s="538"/>
      <c r="CO25" s="538"/>
      <c r="CP25" s="538"/>
      <c r="CQ25" s="538"/>
      <c r="CR25" s="538"/>
      <c r="CS25" s="539"/>
      <c r="CT25" s="432"/>
      <c r="CU25" s="433"/>
      <c r="CV25" s="433"/>
      <c r="CW25" s="433"/>
      <c r="CX25" s="433"/>
      <c r="CY25" s="433"/>
      <c r="CZ25" s="433"/>
      <c r="DA25" s="434"/>
      <c r="DB25" s="432"/>
      <c r="DC25" s="433"/>
      <c r="DD25" s="433"/>
      <c r="DE25" s="433"/>
      <c r="DF25" s="433"/>
      <c r="DG25" s="433"/>
      <c r="DH25" s="433"/>
      <c r="DI25" s="434"/>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556" t="s">
        <v>166</v>
      </c>
      <c r="BA26" s="557"/>
      <c r="BB26" s="557"/>
      <c r="BC26" s="558"/>
      <c r="BD26" s="383" t="s">
        <v>45</v>
      </c>
      <c r="BE26" s="384"/>
      <c r="BF26" s="384"/>
      <c r="BG26" s="384"/>
      <c r="BH26" s="384"/>
      <c r="BI26" s="384"/>
      <c r="BJ26" s="384"/>
      <c r="BK26" s="384"/>
      <c r="BL26" s="384"/>
      <c r="BM26" s="385"/>
      <c r="BN26" s="386">
        <v>20052294</v>
      </c>
      <c r="BO26" s="387"/>
      <c r="BP26" s="387"/>
      <c r="BQ26" s="387"/>
      <c r="BR26" s="387"/>
      <c r="BS26" s="387"/>
      <c r="BT26" s="387"/>
      <c r="BU26" s="388"/>
      <c r="BV26" s="386">
        <v>14033205</v>
      </c>
      <c r="BW26" s="387"/>
      <c r="BX26" s="387"/>
      <c r="BY26" s="387"/>
      <c r="BZ26" s="387"/>
      <c r="CA26" s="387"/>
      <c r="CB26" s="387"/>
      <c r="CC26" s="388"/>
      <c r="CD26" s="167"/>
      <c r="CE26" s="538"/>
      <c r="CF26" s="538"/>
      <c r="CG26" s="538"/>
      <c r="CH26" s="538"/>
      <c r="CI26" s="538"/>
      <c r="CJ26" s="538"/>
      <c r="CK26" s="538"/>
      <c r="CL26" s="538"/>
      <c r="CM26" s="538"/>
      <c r="CN26" s="538"/>
      <c r="CO26" s="538"/>
      <c r="CP26" s="538"/>
      <c r="CQ26" s="538"/>
      <c r="CR26" s="538"/>
      <c r="CS26" s="539"/>
      <c r="CT26" s="432"/>
      <c r="CU26" s="433"/>
      <c r="CV26" s="433"/>
      <c r="CW26" s="433"/>
      <c r="CX26" s="433"/>
      <c r="CY26" s="433"/>
      <c r="CZ26" s="433"/>
      <c r="DA26" s="434"/>
      <c r="DB26" s="432"/>
      <c r="DC26" s="433"/>
      <c r="DD26" s="433"/>
      <c r="DE26" s="433"/>
      <c r="DF26" s="433"/>
      <c r="DG26" s="433"/>
      <c r="DH26" s="433"/>
      <c r="DI26" s="434"/>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559"/>
      <c r="BA27" s="560"/>
      <c r="BB27" s="560"/>
      <c r="BC27" s="561"/>
      <c r="BD27" s="393" t="s">
        <v>167</v>
      </c>
      <c r="BE27" s="394"/>
      <c r="BF27" s="394"/>
      <c r="BG27" s="394"/>
      <c r="BH27" s="394"/>
      <c r="BI27" s="394"/>
      <c r="BJ27" s="394"/>
      <c r="BK27" s="394"/>
      <c r="BL27" s="394"/>
      <c r="BM27" s="395"/>
      <c r="BN27" s="396">
        <v>1187</v>
      </c>
      <c r="BO27" s="397"/>
      <c r="BP27" s="397"/>
      <c r="BQ27" s="397"/>
      <c r="BR27" s="397"/>
      <c r="BS27" s="397"/>
      <c r="BT27" s="397"/>
      <c r="BU27" s="398"/>
      <c r="BV27" s="396">
        <v>1187</v>
      </c>
      <c r="BW27" s="397"/>
      <c r="BX27" s="397"/>
      <c r="BY27" s="397"/>
      <c r="BZ27" s="397"/>
      <c r="CA27" s="397"/>
      <c r="CB27" s="397"/>
      <c r="CC27" s="398"/>
      <c r="CD27" s="167"/>
      <c r="CE27" s="538"/>
      <c r="CF27" s="538"/>
      <c r="CG27" s="538"/>
      <c r="CH27" s="538"/>
      <c r="CI27" s="538"/>
      <c r="CJ27" s="538"/>
      <c r="CK27" s="538"/>
      <c r="CL27" s="538"/>
      <c r="CM27" s="538"/>
      <c r="CN27" s="538"/>
      <c r="CO27" s="538"/>
      <c r="CP27" s="538"/>
      <c r="CQ27" s="538"/>
      <c r="CR27" s="538"/>
      <c r="CS27" s="539"/>
      <c r="CT27" s="432"/>
      <c r="CU27" s="433"/>
      <c r="CV27" s="433"/>
      <c r="CW27" s="433"/>
      <c r="CX27" s="433"/>
      <c r="CY27" s="433"/>
      <c r="CZ27" s="433"/>
      <c r="DA27" s="434"/>
      <c r="DB27" s="432"/>
      <c r="DC27" s="433"/>
      <c r="DD27" s="433"/>
      <c r="DE27" s="433"/>
      <c r="DF27" s="433"/>
      <c r="DG27" s="433"/>
      <c r="DH27" s="433"/>
      <c r="DI27" s="434"/>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562"/>
      <c r="BA28" s="563"/>
      <c r="BB28" s="563"/>
      <c r="BC28" s="564"/>
      <c r="BD28" s="508" t="s">
        <v>47</v>
      </c>
      <c r="BE28" s="509"/>
      <c r="BF28" s="509"/>
      <c r="BG28" s="509"/>
      <c r="BH28" s="509"/>
      <c r="BI28" s="509"/>
      <c r="BJ28" s="509"/>
      <c r="BK28" s="509"/>
      <c r="BL28" s="509"/>
      <c r="BM28" s="510"/>
      <c r="BN28" s="546">
        <v>20407482</v>
      </c>
      <c r="BO28" s="547"/>
      <c r="BP28" s="547"/>
      <c r="BQ28" s="547"/>
      <c r="BR28" s="547"/>
      <c r="BS28" s="547"/>
      <c r="BT28" s="547"/>
      <c r="BU28" s="548"/>
      <c r="BV28" s="546">
        <v>19027453</v>
      </c>
      <c r="BW28" s="547"/>
      <c r="BX28" s="547"/>
      <c r="BY28" s="547"/>
      <c r="BZ28" s="547"/>
      <c r="CA28" s="547"/>
      <c r="CB28" s="547"/>
      <c r="CC28" s="548"/>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555" t="s">
        <v>168</v>
      </c>
      <c r="D30" s="555"/>
      <c r="E30" s="555"/>
      <c r="F30" s="555"/>
      <c r="G30" s="555"/>
      <c r="H30" s="555"/>
      <c r="I30" s="555"/>
      <c r="J30" s="555"/>
      <c r="K30" s="555"/>
      <c r="L30" s="555"/>
      <c r="M30" s="555"/>
      <c r="N30" s="555"/>
      <c r="O30" s="555"/>
      <c r="P30" s="555"/>
      <c r="Q30" s="555"/>
      <c r="R30" s="555"/>
      <c r="S30" s="555"/>
      <c r="U30" s="400" t="s">
        <v>169</v>
      </c>
      <c r="V30" s="400"/>
      <c r="W30" s="400"/>
      <c r="X30" s="400"/>
      <c r="Y30" s="400"/>
      <c r="Z30" s="400"/>
      <c r="AA30" s="400"/>
      <c r="AB30" s="400"/>
      <c r="AC30" s="400"/>
      <c r="AD30" s="400"/>
      <c r="AE30" s="400"/>
      <c r="AF30" s="400"/>
      <c r="AG30" s="400"/>
      <c r="AH30" s="400"/>
      <c r="AI30" s="400"/>
      <c r="AJ30" s="400"/>
      <c r="AK30" s="400"/>
      <c r="AM30" s="400" t="s">
        <v>170</v>
      </c>
      <c r="AN30" s="400"/>
      <c r="AO30" s="400"/>
      <c r="AP30" s="400"/>
      <c r="AQ30" s="400"/>
      <c r="AR30" s="400"/>
      <c r="AS30" s="400"/>
      <c r="AT30" s="400"/>
      <c r="AU30" s="400"/>
      <c r="AV30" s="400"/>
      <c r="AW30" s="400"/>
      <c r="AX30" s="400"/>
      <c r="AY30" s="400"/>
      <c r="AZ30" s="400"/>
      <c r="BA30" s="400"/>
      <c r="BB30" s="400"/>
      <c r="BC30" s="400"/>
      <c r="BE30" s="400" t="s">
        <v>171</v>
      </c>
      <c r="BF30" s="400"/>
      <c r="BG30" s="400"/>
      <c r="BH30" s="400"/>
      <c r="BI30" s="400"/>
      <c r="BJ30" s="400"/>
      <c r="BK30" s="400"/>
      <c r="BL30" s="400"/>
      <c r="BM30" s="400"/>
      <c r="BN30" s="400"/>
      <c r="BO30" s="400"/>
      <c r="BP30" s="400"/>
      <c r="BQ30" s="400"/>
      <c r="BR30" s="400"/>
      <c r="BS30" s="400"/>
      <c r="BT30" s="400"/>
      <c r="BU30" s="400"/>
      <c r="BW30" s="400" t="s">
        <v>172</v>
      </c>
      <c r="BX30" s="400"/>
      <c r="BY30" s="400"/>
      <c r="BZ30" s="400"/>
      <c r="CA30" s="400"/>
      <c r="CB30" s="400"/>
      <c r="CC30" s="400"/>
      <c r="CD30" s="400"/>
      <c r="CE30" s="400"/>
      <c r="CF30" s="400"/>
      <c r="CG30" s="400"/>
      <c r="CH30" s="400"/>
      <c r="CI30" s="400"/>
      <c r="CJ30" s="400"/>
      <c r="CK30" s="400"/>
      <c r="CL30" s="400"/>
      <c r="CM30" s="400"/>
      <c r="CO30" s="400" t="s">
        <v>173</v>
      </c>
      <c r="CP30" s="400"/>
      <c r="CQ30" s="400"/>
      <c r="CR30" s="400"/>
      <c r="CS30" s="400"/>
      <c r="CT30" s="400"/>
      <c r="CU30" s="400"/>
      <c r="CV30" s="400"/>
      <c r="CW30" s="400"/>
      <c r="CX30" s="400"/>
      <c r="CY30" s="400"/>
      <c r="CZ30" s="400"/>
      <c r="DA30" s="400"/>
      <c r="DB30" s="400"/>
      <c r="DC30" s="400"/>
      <c r="DD30" s="400"/>
      <c r="DE30" s="400"/>
      <c r="DI30" s="198"/>
    </row>
    <row r="31" spans="1:113" ht="13.5" customHeight="1" x14ac:dyDescent="0.2">
      <c r="A31" s="159"/>
      <c r="B31" s="199"/>
      <c r="C31" s="568" t="s">
        <v>174</v>
      </c>
      <c r="D31" s="568"/>
      <c r="E31" s="456" t="s">
        <v>175</v>
      </c>
      <c r="F31" s="456"/>
      <c r="G31" s="456"/>
      <c r="H31" s="456"/>
      <c r="I31" s="456"/>
      <c r="J31" s="456"/>
      <c r="K31" s="456"/>
      <c r="L31" s="456"/>
      <c r="M31" s="456"/>
      <c r="N31" s="456"/>
      <c r="O31" s="456"/>
      <c r="P31" s="456"/>
      <c r="Q31" s="456"/>
      <c r="R31" s="456"/>
      <c r="S31" s="456"/>
      <c r="T31" s="173"/>
      <c r="U31" s="568" t="s">
        <v>174</v>
      </c>
      <c r="V31" s="568"/>
      <c r="W31" s="456" t="s">
        <v>176</v>
      </c>
      <c r="X31" s="456"/>
      <c r="Y31" s="456"/>
      <c r="Z31" s="456"/>
      <c r="AA31" s="456"/>
      <c r="AB31" s="456"/>
      <c r="AC31" s="456"/>
      <c r="AD31" s="456"/>
      <c r="AE31" s="456"/>
      <c r="AF31" s="456"/>
      <c r="AG31" s="456"/>
      <c r="AH31" s="456"/>
      <c r="AI31" s="456"/>
      <c r="AJ31" s="456"/>
      <c r="AK31" s="456"/>
      <c r="AL31" s="173"/>
      <c r="AM31" s="568" t="s">
        <v>174</v>
      </c>
      <c r="AN31" s="568"/>
      <c r="AO31" s="456" t="s">
        <v>176</v>
      </c>
      <c r="AP31" s="456"/>
      <c r="AQ31" s="456"/>
      <c r="AR31" s="456"/>
      <c r="AS31" s="456"/>
      <c r="AT31" s="456"/>
      <c r="AU31" s="456"/>
      <c r="AV31" s="456"/>
      <c r="AW31" s="456"/>
      <c r="AX31" s="456"/>
      <c r="AY31" s="456"/>
      <c r="AZ31" s="456"/>
      <c r="BA31" s="456"/>
      <c r="BB31" s="456"/>
      <c r="BC31" s="456"/>
      <c r="BD31" s="159"/>
      <c r="BE31" s="568" t="s">
        <v>177</v>
      </c>
      <c r="BF31" s="568"/>
      <c r="BG31" s="456" t="s">
        <v>176</v>
      </c>
      <c r="BH31" s="456"/>
      <c r="BI31" s="456"/>
      <c r="BJ31" s="456"/>
      <c r="BK31" s="456"/>
      <c r="BL31" s="456"/>
      <c r="BM31" s="456"/>
      <c r="BN31" s="456"/>
      <c r="BO31" s="456"/>
      <c r="BP31" s="456"/>
      <c r="BQ31" s="456"/>
      <c r="BR31" s="456"/>
      <c r="BS31" s="456"/>
      <c r="BT31" s="456"/>
      <c r="BU31" s="456"/>
      <c r="BV31" s="200"/>
      <c r="BW31" s="568" t="s">
        <v>174</v>
      </c>
      <c r="BX31" s="568"/>
      <c r="BY31" s="456" t="s">
        <v>178</v>
      </c>
      <c r="BZ31" s="456"/>
      <c r="CA31" s="456"/>
      <c r="CB31" s="456"/>
      <c r="CC31" s="456"/>
      <c r="CD31" s="456"/>
      <c r="CE31" s="456"/>
      <c r="CF31" s="456"/>
      <c r="CG31" s="456"/>
      <c r="CH31" s="456"/>
      <c r="CI31" s="456"/>
      <c r="CJ31" s="456"/>
      <c r="CK31" s="456"/>
      <c r="CL31" s="456"/>
      <c r="CM31" s="456"/>
      <c r="CN31" s="173"/>
      <c r="CO31" s="568" t="s">
        <v>179</v>
      </c>
      <c r="CP31" s="568"/>
      <c r="CQ31" s="456" t="s">
        <v>180</v>
      </c>
      <c r="CR31" s="456"/>
      <c r="CS31" s="456"/>
      <c r="CT31" s="456"/>
      <c r="CU31" s="456"/>
      <c r="CV31" s="456"/>
      <c r="CW31" s="456"/>
      <c r="CX31" s="456"/>
      <c r="CY31" s="456"/>
      <c r="CZ31" s="456"/>
      <c r="DA31" s="456"/>
      <c r="DB31" s="456"/>
      <c r="DC31" s="456"/>
      <c r="DD31" s="456"/>
      <c r="DE31" s="456"/>
      <c r="DF31" s="173"/>
      <c r="DG31" s="565" t="s">
        <v>181</v>
      </c>
      <c r="DH31" s="565"/>
      <c r="DI31" s="201"/>
    </row>
    <row r="32" spans="1:113" ht="32.25" customHeight="1" x14ac:dyDescent="0.2">
      <c r="A32" s="159"/>
      <c r="B32" s="199"/>
      <c r="C32" s="566">
        <f>IF(E32="","",1)</f>
        <v>1</v>
      </c>
      <c r="D32" s="566"/>
      <c r="E32" s="567" t="str">
        <f>IF('各会計、関係団体の財政状況及び健全化判断比率'!B7="","",'各会計、関係団体の財政状況及び健全化判断比率'!B7)</f>
        <v>一般会計</v>
      </c>
      <c r="F32" s="567"/>
      <c r="G32" s="567"/>
      <c r="H32" s="567"/>
      <c r="I32" s="567"/>
      <c r="J32" s="567"/>
      <c r="K32" s="567"/>
      <c r="L32" s="567"/>
      <c r="M32" s="567"/>
      <c r="N32" s="567"/>
      <c r="O32" s="567"/>
      <c r="P32" s="567"/>
      <c r="Q32" s="567"/>
      <c r="R32" s="567"/>
      <c r="S32" s="567"/>
      <c r="T32" s="159"/>
      <c r="U32" s="566">
        <f>IF(W32="","",MAX(C32:D41)+1)</f>
        <v>11</v>
      </c>
      <c r="V32" s="566"/>
      <c r="W32" s="567" t="str">
        <f>IF('各会計、関係団体の財政状況及び健全化判断比率'!B28="","",'各会計、関係団体の財政状況及び健全化判断比率'!B28)</f>
        <v>当せん金付証票発売事業</v>
      </c>
      <c r="X32" s="567"/>
      <c r="Y32" s="567"/>
      <c r="Z32" s="567"/>
      <c r="AA32" s="567"/>
      <c r="AB32" s="567"/>
      <c r="AC32" s="567"/>
      <c r="AD32" s="567"/>
      <c r="AE32" s="567"/>
      <c r="AF32" s="567"/>
      <c r="AG32" s="567"/>
      <c r="AH32" s="567"/>
      <c r="AI32" s="567"/>
      <c r="AJ32" s="567"/>
      <c r="AK32" s="567"/>
      <c r="AL32" s="159"/>
      <c r="AM32" s="566">
        <f>IF(AO32="","",MAX(C32:D41,U32:V41)+1)</f>
        <v>13</v>
      </c>
      <c r="AN32" s="566"/>
      <c r="AO32" s="567" t="str">
        <f>IF('各会計、関係団体の財政状況及び健全化判断比率'!B30="","",'各会計、関係団体の財政状況及び健全化判断比率'!B30)</f>
        <v>工業用水道事業会計</v>
      </c>
      <c r="AP32" s="567"/>
      <c r="AQ32" s="567"/>
      <c r="AR32" s="567"/>
      <c r="AS32" s="567"/>
      <c r="AT32" s="567"/>
      <c r="AU32" s="567"/>
      <c r="AV32" s="567"/>
      <c r="AW32" s="567"/>
      <c r="AX32" s="567"/>
      <c r="AY32" s="567"/>
      <c r="AZ32" s="567"/>
      <c r="BA32" s="567"/>
      <c r="BB32" s="567"/>
      <c r="BC32" s="567"/>
      <c r="BD32" s="159"/>
      <c r="BE32" s="566">
        <f>IF(BG32="","",MAX(C32:D41,U32:V41,AM32:AN41)+1)</f>
        <v>16</v>
      </c>
      <c r="BF32" s="566"/>
      <c r="BG32" s="567" t="str">
        <f>IF('各会計、関係団体の財政状況及び健全化判断比率'!B33="","",'各会計、関係団体の財政状況及び健全化判断比率'!B33)</f>
        <v>港湾整備事業特別会計</v>
      </c>
      <c r="BH32" s="567"/>
      <c r="BI32" s="567"/>
      <c r="BJ32" s="567"/>
      <c r="BK32" s="567"/>
      <c r="BL32" s="567"/>
      <c r="BM32" s="567"/>
      <c r="BN32" s="567"/>
      <c r="BO32" s="567"/>
      <c r="BP32" s="567"/>
      <c r="BQ32" s="567"/>
      <c r="BR32" s="567"/>
      <c r="BS32" s="567"/>
      <c r="BT32" s="567"/>
      <c r="BU32" s="567"/>
      <c r="BV32" s="159"/>
      <c r="BW32" s="566" t="str">
        <f>IF(BY32="","",MAX(C32:D41,U32:V41,AM32:AN41,BE32:BF41)+1)</f>
        <v/>
      </c>
      <c r="BX32" s="566"/>
      <c r="BY32" s="567" t="str">
        <f>IF('各会計、関係団体の財政状況及び健全化判断比率'!B68="","",'各会計、関係団体の財政状況及び健全化判断比率'!B68)</f>
        <v/>
      </c>
      <c r="BZ32" s="567"/>
      <c r="CA32" s="567"/>
      <c r="CB32" s="567"/>
      <c r="CC32" s="567"/>
      <c r="CD32" s="567"/>
      <c r="CE32" s="567"/>
      <c r="CF32" s="567"/>
      <c r="CG32" s="567"/>
      <c r="CH32" s="567"/>
      <c r="CI32" s="567"/>
      <c r="CJ32" s="567"/>
      <c r="CK32" s="567"/>
      <c r="CL32" s="567"/>
      <c r="CM32" s="567"/>
      <c r="CN32" s="159"/>
      <c r="CO32" s="566">
        <f>IF(CQ32="","",MAX(C32:D41,U32:V41,AM32:AN41,BE32:BF41,BW32:BX41)+1)</f>
        <v>18</v>
      </c>
      <c r="CP32" s="566"/>
      <c r="CQ32" s="567" t="str">
        <f>IF('各会計、関係団体の財政状況及び健全化判断比率'!BS7="","",'各会計、関係団体の財政状況及び健全化判断比率'!BS7)</f>
        <v>山口県栽培漁業公社</v>
      </c>
      <c r="CR32" s="567"/>
      <c r="CS32" s="567"/>
      <c r="CT32" s="567"/>
      <c r="CU32" s="567"/>
      <c r="CV32" s="567"/>
      <c r="CW32" s="567"/>
      <c r="CX32" s="567"/>
      <c r="CY32" s="567"/>
      <c r="CZ32" s="567"/>
      <c r="DA32" s="567"/>
      <c r="DB32" s="567"/>
      <c r="DC32" s="567"/>
      <c r="DD32" s="567"/>
      <c r="DE32" s="567"/>
      <c r="DG32" s="569" t="str">
        <f>IF('各会計、関係団体の財政状況及び健全化判断比率'!BR7="","",'各会計、関係団体の財政状況及び健全化判断比率'!BR7)</f>
        <v/>
      </c>
      <c r="DH32" s="569"/>
      <c r="DI32" s="201"/>
    </row>
    <row r="33" spans="1:113" ht="32.25" customHeight="1" x14ac:dyDescent="0.2">
      <c r="A33" s="159"/>
      <c r="B33" s="199"/>
      <c r="C33" s="566">
        <f>IF(E33="","",C32+1)</f>
        <v>2</v>
      </c>
      <c r="D33" s="566"/>
      <c r="E33" s="567" t="str">
        <f>IF('各会計、関係団体の財政状況及び健全化判断比率'!B8="","",'各会計、関係団体の財政状況及び健全化判断比率'!B8)</f>
        <v>母子父子寡婦福祉資金特別会計</v>
      </c>
      <c r="F33" s="567"/>
      <c r="G33" s="567"/>
      <c r="H33" s="567"/>
      <c r="I33" s="567"/>
      <c r="J33" s="567"/>
      <c r="K33" s="567"/>
      <c r="L33" s="567"/>
      <c r="M33" s="567"/>
      <c r="N33" s="567"/>
      <c r="O33" s="567"/>
      <c r="P33" s="567"/>
      <c r="Q33" s="567"/>
      <c r="R33" s="567"/>
      <c r="S33" s="567"/>
      <c r="T33" s="159"/>
      <c r="U33" s="566">
        <f t="shared" ref="U33:U41" si="0">IF(W33="","",U32+1)</f>
        <v>12</v>
      </c>
      <c r="V33" s="566"/>
      <c r="W33" s="567" t="str">
        <f>IF('各会計、関係団体の財政状況及び健全化判断比率'!B29="","",'各会計、関係団体の財政状況及び健全化判断比率'!B29)</f>
        <v>国民健康保険特別会計</v>
      </c>
      <c r="X33" s="567"/>
      <c r="Y33" s="567"/>
      <c r="Z33" s="567"/>
      <c r="AA33" s="567"/>
      <c r="AB33" s="567"/>
      <c r="AC33" s="567"/>
      <c r="AD33" s="567"/>
      <c r="AE33" s="567"/>
      <c r="AF33" s="567"/>
      <c r="AG33" s="567"/>
      <c r="AH33" s="567"/>
      <c r="AI33" s="567"/>
      <c r="AJ33" s="567"/>
      <c r="AK33" s="567"/>
      <c r="AL33" s="159"/>
      <c r="AM33" s="566">
        <f t="shared" ref="AM33:AM41" si="1">IF(AO33="","",AM32+1)</f>
        <v>14</v>
      </c>
      <c r="AN33" s="566"/>
      <c r="AO33" s="567" t="str">
        <f>IF('各会計、関係団体の財政状況及び健全化判断比率'!B31="","",'各会計、関係団体の財政状況及び健全化判断比率'!B31)</f>
        <v>電気事業会計</v>
      </c>
      <c r="AP33" s="567"/>
      <c r="AQ33" s="567"/>
      <c r="AR33" s="567"/>
      <c r="AS33" s="567"/>
      <c r="AT33" s="567"/>
      <c r="AU33" s="567"/>
      <c r="AV33" s="567"/>
      <c r="AW33" s="567"/>
      <c r="AX33" s="567"/>
      <c r="AY33" s="567"/>
      <c r="AZ33" s="567"/>
      <c r="BA33" s="567"/>
      <c r="BB33" s="567"/>
      <c r="BC33" s="567"/>
      <c r="BD33" s="159"/>
      <c r="BE33" s="566">
        <f t="shared" ref="BE33:BE41" si="2">IF(BG33="","",BE32+1)</f>
        <v>17</v>
      </c>
      <c r="BF33" s="566"/>
      <c r="BG33" s="567" t="str">
        <f>IF('各会計、関係団体の財政状況及び健全化判断比率'!B34="","",'各会計、関係団体の財政状況及び健全化判断比率'!B34)</f>
        <v>下関漁港地方卸売市場特別会計</v>
      </c>
      <c r="BH33" s="567"/>
      <c r="BI33" s="567"/>
      <c r="BJ33" s="567"/>
      <c r="BK33" s="567"/>
      <c r="BL33" s="567"/>
      <c r="BM33" s="567"/>
      <c r="BN33" s="567"/>
      <c r="BO33" s="567"/>
      <c r="BP33" s="567"/>
      <c r="BQ33" s="567"/>
      <c r="BR33" s="567"/>
      <c r="BS33" s="567"/>
      <c r="BT33" s="567"/>
      <c r="BU33" s="567"/>
      <c r="BV33" s="159"/>
      <c r="BW33" s="566" t="str">
        <f t="shared" ref="BW33:BW41" si="3">IF(BY33="","",BW32+1)</f>
        <v/>
      </c>
      <c r="BX33" s="566"/>
      <c r="BY33" s="567" t="str">
        <f>IF('各会計、関係団体の財政状況及び健全化判断比率'!B69="","",'各会計、関係団体の財政状況及び健全化判断比率'!B69)</f>
        <v/>
      </c>
      <c r="BZ33" s="567"/>
      <c r="CA33" s="567"/>
      <c r="CB33" s="567"/>
      <c r="CC33" s="567"/>
      <c r="CD33" s="567"/>
      <c r="CE33" s="567"/>
      <c r="CF33" s="567"/>
      <c r="CG33" s="567"/>
      <c r="CH33" s="567"/>
      <c r="CI33" s="567"/>
      <c r="CJ33" s="567"/>
      <c r="CK33" s="567"/>
      <c r="CL33" s="567"/>
      <c r="CM33" s="567"/>
      <c r="CN33" s="159"/>
      <c r="CO33" s="566">
        <f t="shared" ref="CO33:CO41" si="4">IF(CQ33="","",CO32+1)</f>
        <v>19</v>
      </c>
      <c r="CP33" s="566"/>
      <c r="CQ33" s="567" t="str">
        <f>IF('各会計、関係団体の財政状況及び健全化判断比率'!BS8="","",'各会計、関係団体の財政状況及び健全化判断比率'!BS8)</f>
        <v>山口県青果物基金協会</v>
      </c>
      <c r="CR33" s="567"/>
      <c r="CS33" s="567"/>
      <c r="CT33" s="567"/>
      <c r="CU33" s="567"/>
      <c r="CV33" s="567"/>
      <c r="CW33" s="567"/>
      <c r="CX33" s="567"/>
      <c r="CY33" s="567"/>
      <c r="CZ33" s="567"/>
      <c r="DA33" s="567"/>
      <c r="DB33" s="567"/>
      <c r="DC33" s="567"/>
      <c r="DD33" s="567"/>
      <c r="DE33" s="567"/>
      <c r="DG33" s="569" t="str">
        <f>IF('各会計、関係団体の財政状況及び健全化判断比率'!BR8="","",'各会計、関係団体の財政状況及び健全化判断比率'!BR8)</f>
        <v/>
      </c>
      <c r="DH33" s="569"/>
      <c r="DI33" s="201"/>
    </row>
    <row r="34" spans="1:113" ht="32.25" customHeight="1" x14ac:dyDescent="0.2">
      <c r="A34" s="159"/>
      <c r="B34" s="199"/>
      <c r="C34" s="566">
        <f>IF(E34="","",C33+1)</f>
        <v>3</v>
      </c>
      <c r="D34" s="566"/>
      <c r="E34" s="567" t="str">
        <f>IF('各会計、関係団体の財政状況及び健全化判断比率'!B9="","",'各会計、関係団体の財政状況及び健全化判断比率'!B9)</f>
        <v>就農支援資金特別会計</v>
      </c>
      <c r="F34" s="567"/>
      <c r="G34" s="567"/>
      <c r="H34" s="567"/>
      <c r="I34" s="567"/>
      <c r="J34" s="567"/>
      <c r="K34" s="567"/>
      <c r="L34" s="567"/>
      <c r="M34" s="567"/>
      <c r="N34" s="567"/>
      <c r="O34" s="567"/>
      <c r="P34" s="567"/>
      <c r="Q34" s="567"/>
      <c r="R34" s="567"/>
      <c r="S34" s="567"/>
      <c r="T34" s="159"/>
      <c r="U34" s="566" t="str">
        <f t="shared" si="0"/>
        <v/>
      </c>
      <c r="V34" s="566"/>
      <c r="W34" s="567"/>
      <c r="X34" s="567"/>
      <c r="Y34" s="567"/>
      <c r="Z34" s="567"/>
      <c r="AA34" s="567"/>
      <c r="AB34" s="567"/>
      <c r="AC34" s="567"/>
      <c r="AD34" s="567"/>
      <c r="AE34" s="567"/>
      <c r="AF34" s="567"/>
      <c r="AG34" s="567"/>
      <c r="AH34" s="567"/>
      <c r="AI34" s="567"/>
      <c r="AJ34" s="567"/>
      <c r="AK34" s="567"/>
      <c r="AL34" s="159"/>
      <c r="AM34" s="566">
        <f t="shared" si="1"/>
        <v>15</v>
      </c>
      <c r="AN34" s="566"/>
      <c r="AO34" s="567" t="str">
        <f>IF('各会計、関係団体の財政状況及び健全化判断比率'!B32="","",'各会計、関係団体の財政状況及び健全化判断比率'!B32)</f>
        <v>流域下水道事業会計</v>
      </c>
      <c r="AP34" s="567"/>
      <c r="AQ34" s="567"/>
      <c r="AR34" s="567"/>
      <c r="AS34" s="567"/>
      <c r="AT34" s="567"/>
      <c r="AU34" s="567"/>
      <c r="AV34" s="567"/>
      <c r="AW34" s="567"/>
      <c r="AX34" s="567"/>
      <c r="AY34" s="567"/>
      <c r="AZ34" s="567"/>
      <c r="BA34" s="567"/>
      <c r="BB34" s="567"/>
      <c r="BC34" s="567"/>
      <c r="BD34" s="159"/>
      <c r="BE34" s="566" t="str">
        <f t="shared" si="2"/>
        <v/>
      </c>
      <c r="BF34" s="566"/>
      <c r="BG34" s="567"/>
      <c r="BH34" s="567"/>
      <c r="BI34" s="567"/>
      <c r="BJ34" s="567"/>
      <c r="BK34" s="567"/>
      <c r="BL34" s="567"/>
      <c r="BM34" s="567"/>
      <c r="BN34" s="567"/>
      <c r="BO34" s="567"/>
      <c r="BP34" s="567"/>
      <c r="BQ34" s="567"/>
      <c r="BR34" s="567"/>
      <c r="BS34" s="567"/>
      <c r="BT34" s="567"/>
      <c r="BU34" s="567"/>
      <c r="BV34" s="159"/>
      <c r="BW34" s="566" t="str">
        <f t="shared" si="3"/>
        <v/>
      </c>
      <c r="BX34" s="566"/>
      <c r="BY34" s="567" t="str">
        <f>IF('各会計、関係団体の財政状況及び健全化判断比率'!B70="","",'各会計、関係団体の財政状況及び健全化判断比率'!B70)</f>
        <v/>
      </c>
      <c r="BZ34" s="567"/>
      <c r="CA34" s="567"/>
      <c r="CB34" s="567"/>
      <c r="CC34" s="567"/>
      <c r="CD34" s="567"/>
      <c r="CE34" s="567"/>
      <c r="CF34" s="567"/>
      <c r="CG34" s="567"/>
      <c r="CH34" s="567"/>
      <c r="CI34" s="567"/>
      <c r="CJ34" s="567"/>
      <c r="CK34" s="567"/>
      <c r="CL34" s="567"/>
      <c r="CM34" s="567"/>
      <c r="CN34" s="159"/>
      <c r="CO34" s="566">
        <f t="shared" si="4"/>
        <v>20</v>
      </c>
      <c r="CP34" s="566"/>
      <c r="CQ34" s="567" t="str">
        <f>IF('各会計、関係団体の財政状況及び健全化判断比率'!BS9="","",'各会計、関係団体の財政状況及び健全化判断比率'!BS9)</f>
        <v>山口県畜産振興協会</v>
      </c>
      <c r="CR34" s="567"/>
      <c r="CS34" s="567"/>
      <c r="CT34" s="567"/>
      <c r="CU34" s="567"/>
      <c r="CV34" s="567"/>
      <c r="CW34" s="567"/>
      <c r="CX34" s="567"/>
      <c r="CY34" s="567"/>
      <c r="CZ34" s="567"/>
      <c r="DA34" s="567"/>
      <c r="DB34" s="567"/>
      <c r="DC34" s="567"/>
      <c r="DD34" s="567"/>
      <c r="DE34" s="567"/>
      <c r="DG34" s="569" t="str">
        <f>IF('各会計、関係団体の財政状況及び健全化判断比率'!BR9="","",'各会計、関係団体の財政状況及び健全化判断比率'!BR9)</f>
        <v/>
      </c>
      <c r="DH34" s="569"/>
      <c r="DI34" s="201"/>
    </row>
    <row r="35" spans="1:113" ht="32.25" customHeight="1" x14ac:dyDescent="0.2">
      <c r="A35" s="159"/>
      <c r="B35" s="199"/>
      <c r="C35" s="566">
        <f>IF(E35="","",C34+1)</f>
        <v>4</v>
      </c>
      <c r="D35" s="566"/>
      <c r="E35" s="567" t="str">
        <f>IF('各会計、関係団体の財政状況及び健全化判断比率'!B10="","",'各会計、関係団体の財政状況及び健全化判断比率'!B10)</f>
        <v>中小企業近代化資金特別会計</v>
      </c>
      <c r="F35" s="567"/>
      <c r="G35" s="567"/>
      <c r="H35" s="567"/>
      <c r="I35" s="567"/>
      <c r="J35" s="567"/>
      <c r="K35" s="567"/>
      <c r="L35" s="567"/>
      <c r="M35" s="567"/>
      <c r="N35" s="567"/>
      <c r="O35" s="567"/>
      <c r="P35" s="567"/>
      <c r="Q35" s="567"/>
      <c r="R35" s="567"/>
      <c r="S35" s="567"/>
      <c r="T35" s="159"/>
      <c r="U35" s="566" t="str">
        <f t="shared" si="0"/>
        <v/>
      </c>
      <c r="V35" s="566"/>
      <c r="W35" s="567"/>
      <c r="X35" s="567"/>
      <c r="Y35" s="567"/>
      <c r="Z35" s="567"/>
      <c r="AA35" s="567"/>
      <c r="AB35" s="567"/>
      <c r="AC35" s="567"/>
      <c r="AD35" s="567"/>
      <c r="AE35" s="567"/>
      <c r="AF35" s="567"/>
      <c r="AG35" s="567"/>
      <c r="AH35" s="567"/>
      <c r="AI35" s="567"/>
      <c r="AJ35" s="567"/>
      <c r="AK35" s="567"/>
      <c r="AL35" s="159"/>
      <c r="AM35" s="566" t="str">
        <f t="shared" si="1"/>
        <v/>
      </c>
      <c r="AN35" s="566"/>
      <c r="AO35" s="567"/>
      <c r="AP35" s="567"/>
      <c r="AQ35" s="567"/>
      <c r="AR35" s="567"/>
      <c r="AS35" s="567"/>
      <c r="AT35" s="567"/>
      <c r="AU35" s="567"/>
      <c r="AV35" s="567"/>
      <c r="AW35" s="567"/>
      <c r="AX35" s="567"/>
      <c r="AY35" s="567"/>
      <c r="AZ35" s="567"/>
      <c r="BA35" s="567"/>
      <c r="BB35" s="567"/>
      <c r="BC35" s="567"/>
      <c r="BD35" s="159"/>
      <c r="BE35" s="566" t="str">
        <f t="shared" si="2"/>
        <v/>
      </c>
      <c r="BF35" s="566"/>
      <c r="BG35" s="567"/>
      <c r="BH35" s="567"/>
      <c r="BI35" s="567"/>
      <c r="BJ35" s="567"/>
      <c r="BK35" s="567"/>
      <c r="BL35" s="567"/>
      <c r="BM35" s="567"/>
      <c r="BN35" s="567"/>
      <c r="BO35" s="567"/>
      <c r="BP35" s="567"/>
      <c r="BQ35" s="567"/>
      <c r="BR35" s="567"/>
      <c r="BS35" s="567"/>
      <c r="BT35" s="567"/>
      <c r="BU35" s="567"/>
      <c r="BV35" s="159"/>
      <c r="BW35" s="566" t="str">
        <f t="shared" si="3"/>
        <v/>
      </c>
      <c r="BX35" s="566"/>
      <c r="BY35" s="567" t="str">
        <f>IF('各会計、関係団体の財政状況及び健全化判断比率'!B71="","",'各会計、関係団体の財政状況及び健全化判断比率'!B71)</f>
        <v/>
      </c>
      <c r="BZ35" s="567"/>
      <c r="CA35" s="567"/>
      <c r="CB35" s="567"/>
      <c r="CC35" s="567"/>
      <c r="CD35" s="567"/>
      <c r="CE35" s="567"/>
      <c r="CF35" s="567"/>
      <c r="CG35" s="567"/>
      <c r="CH35" s="567"/>
      <c r="CI35" s="567"/>
      <c r="CJ35" s="567"/>
      <c r="CK35" s="567"/>
      <c r="CL35" s="567"/>
      <c r="CM35" s="567"/>
      <c r="CN35" s="159"/>
      <c r="CO35" s="566">
        <f t="shared" si="4"/>
        <v>21</v>
      </c>
      <c r="CP35" s="566"/>
      <c r="CQ35" s="567" t="str">
        <f>IF('各会計、関係団体の財政状況及び健全化判断比率'!BS10="","",'各会計、関係団体の財政状況及び健全化判断比率'!BS10)</f>
        <v>山口県建設技術センター</v>
      </c>
      <c r="CR35" s="567"/>
      <c r="CS35" s="567"/>
      <c r="CT35" s="567"/>
      <c r="CU35" s="567"/>
      <c r="CV35" s="567"/>
      <c r="CW35" s="567"/>
      <c r="CX35" s="567"/>
      <c r="CY35" s="567"/>
      <c r="CZ35" s="567"/>
      <c r="DA35" s="567"/>
      <c r="DB35" s="567"/>
      <c r="DC35" s="567"/>
      <c r="DD35" s="567"/>
      <c r="DE35" s="567"/>
      <c r="DG35" s="569" t="str">
        <f>IF('各会計、関係団体の財政状況及び健全化判断比率'!BR10="","",'各会計、関係団体の財政状況及び健全化判断比率'!BR10)</f>
        <v/>
      </c>
      <c r="DH35" s="569"/>
      <c r="DI35" s="201"/>
    </row>
    <row r="36" spans="1:113" ht="32.25" customHeight="1" x14ac:dyDescent="0.2">
      <c r="A36" s="159"/>
      <c r="B36" s="199"/>
      <c r="C36" s="566">
        <f t="shared" ref="C36:C41" si="5">IF(E36="","",C35+1)</f>
        <v>5</v>
      </c>
      <c r="D36" s="566"/>
      <c r="E36" s="567" t="str">
        <f>IF('各会計、関係団体の財政状況及び健全化判断比率'!B11="","",'各会計、関係団体の財政状況及び健全化判断比率'!B11)</f>
        <v>林業・木材産業改善資金特別会計</v>
      </c>
      <c r="F36" s="567"/>
      <c r="G36" s="567"/>
      <c r="H36" s="567"/>
      <c r="I36" s="567"/>
      <c r="J36" s="567"/>
      <c r="K36" s="567"/>
      <c r="L36" s="567"/>
      <c r="M36" s="567"/>
      <c r="N36" s="567"/>
      <c r="O36" s="567"/>
      <c r="P36" s="567"/>
      <c r="Q36" s="567"/>
      <c r="R36" s="567"/>
      <c r="S36" s="567"/>
      <c r="T36" s="159"/>
      <c r="U36" s="566" t="str">
        <f t="shared" si="0"/>
        <v/>
      </c>
      <c r="V36" s="566"/>
      <c r="W36" s="567"/>
      <c r="X36" s="567"/>
      <c r="Y36" s="567"/>
      <c r="Z36" s="567"/>
      <c r="AA36" s="567"/>
      <c r="AB36" s="567"/>
      <c r="AC36" s="567"/>
      <c r="AD36" s="567"/>
      <c r="AE36" s="567"/>
      <c r="AF36" s="567"/>
      <c r="AG36" s="567"/>
      <c r="AH36" s="567"/>
      <c r="AI36" s="567"/>
      <c r="AJ36" s="567"/>
      <c r="AK36" s="567"/>
      <c r="AL36" s="159"/>
      <c r="AM36" s="566" t="str">
        <f t="shared" si="1"/>
        <v/>
      </c>
      <c r="AN36" s="566"/>
      <c r="AO36" s="567"/>
      <c r="AP36" s="567"/>
      <c r="AQ36" s="567"/>
      <c r="AR36" s="567"/>
      <c r="AS36" s="567"/>
      <c r="AT36" s="567"/>
      <c r="AU36" s="567"/>
      <c r="AV36" s="567"/>
      <c r="AW36" s="567"/>
      <c r="AX36" s="567"/>
      <c r="AY36" s="567"/>
      <c r="AZ36" s="567"/>
      <c r="BA36" s="567"/>
      <c r="BB36" s="567"/>
      <c r="BC36" s="567"/>
      <c r="BD36" s="159"/>
      <c r="BE36" s="566" t="str">
        <f t="shared" si="2"/>
        <v/>
      </c>
      <c r="BF36" s="566"/>
      <c r="BG36" s="567"/>
      <c r="BH36" s="567"/>
      <c r="BI36" s="567"/>
      <c r="BJ36" s="567"/>
      <c r="BK36" s="567"/>
      <c r="BL36" s="567"/>
      <c r="BM36" s="567"/>
      <c r="BN36" s="567"/>
      <c r="BO36" s="567"/>
      <c r="BP36" s="567"/>
      <c r="BQ36" s="567"/>
      <c r="BR36" s="567"/>
      <c r="BS36" s="567"/>
      <c r="BT36" s="567"/>
      <c r="BU36" s="567"/>
      <c r="BV36" s="159"/>
      <c r="BW36" s="566" t="str">
        <f t="shared" si="3"/>
        <v/>
      </c>
      <c r="BX36" s="566"/>
      <c r="BY36" s="567" t="str">
        <f>IF('各会計、関係団体の財政状況及び健全化判断比率'!B72="","",'各会計、関係団体の財政状況及び健全化判断比率'!B72)</f>
        <v/>
      </c>
      <c r="BZ36" s="567"/>
      <c r="CA36" s="567"/>
      <c r="CB36" s="567"/>
      <c r="CC36" s="567"/>
      <c r="CD36" s="567"/>
      <c r="CE36" s="567"/>
      <c r="CF36" s="567"/>
      <c r="CG36" s="567"/>
      <c r="CH36" s="567"/>
      <c r="CI36" s="567"/>
      <c r="CJ36" s="567"/>
      <c r="CK36" s="567"/>
      <c r="CL36" s="567"/>
      <c r="CM36" s="567"/>
      <c r="CN36" s="159"/>
      <c r="CO36" s="566">
        <f t="shared" si="4"/>
        <v>22</v>
      </c>
      <c r="CP36" s="566"/>
      <c r="CQ36" s="567" t="str">
        <f>IF('各会計、関係団体の財政状況及び健全化判断比率'!BS11="","",'各会計、関係団体の財政状況及び健全化判断比率'!BS11)</f>
        <v>やまぐち農林振興公社</v>
      </c>
      <c r="CR36" s="567"/>
      <c r="CS36" s="567"/>
      <c r="CT36" s="567"/>
      <c r="CU36" s="567"/>
      <c r="CV36" s="567"/>
      <c r="CW36" s="567"/>
      <c r="CX36" s="567"/>
      <c r="CY36" s="567"/>
      <c r="CZ36" s="567"/>
      <c r="DA36" s="567"/>
      <c r="DB36" s="567"/>
      <c r="DC36" s="567"/>
      <c r="DD36" s="567"/>
      <c r="DE36" s="567"/>
      <c r="DG36" s="569" t="str">
        <f>IF('各会計、関係団体の財政状況及び健全化判断比率'!BR11="","",'各会計、関係団体の財政状況及び健全化判断比率'!BR11)</f>
        <v/>
      </c>
      <c r="DH36" s="569"/>
      <c r="DI36" s="201"/>
    </row>
    <row r="37" spans="1:113" ht="32.25" customHeight="1" x14ac:dyDescent="0.2">
      <c r="A37" s="159"/>
      <c r="B37" s="199"/>
      <c r="C37" s="566">
        <f t="shared" si="5"/>
        <v>6</v>
      </c>
      <c r="D37" s="566"/>
      <c r="E37" s="567" t="str">
        <f>IF('各会計、関係団体の財政状況及び健全化判断比率'!B12="","",'各会計、関係団体の財政状況及び健全化判断比率'!B12)</f>
        <v>沿岸漁業改善資金特別会計</v>
      </c>
      <c r="F37" s="567"/>
      <c r="G37" s="567"/>
      <c r="H37" s="567"/>
      <c r="I37" s="567"/>
      <c r="J37" s="567"/>
      <c r="K37" s="567"/>
      <c r="L37" s="567"/>
      <c r="M37" s="567"/>
      <c r="N37" s="567"/>
      <c r="O37" s="567"/>
      <c r="P37" s="567"/>
      <c r="Q37" s="567"/>
      <c r="R37" s="567"/>
      <c r="S37" s="567"/>
      <c r="T37" s="159"/>
      <c r="U37" s="566" t="str">
        <f t="shared" si="0"/>
        <v/>
      </c>
      <c r="V37" s="566"/>
      <c r="W37" s="567"/>
      <c r="X37" s="567"/>
      <c r="Y37" s="567"/>
      <c r="Z37" s="567"/>
      <c r="AA37" s="567"/>
      <c r="AB37" s="567"/>
      <c r="AC37" s="567"/>
      <c r="AD37" s="567"/>
      <c r="AE37" s="567"/>
      <c r="AF37" s="567"/>
      <c r="AG37" s="567"/>
      <c r="AH37" s="567"/>
      <c r="AI37" s="567"/>
      <c r="AJ37" s="567"/>
      <c r="AK37" s="567"/>
      <c r="AL37" s="159"/>
      <c r="AM37" s="566" t="str">
        <f t="shared" si="1"/>
        <v/>
      </c>
      <c r="AN37" s="566"/>
      <c r="AO37" s="567"/>
      <c r="AP37" s="567"/>
      <c r="AQ37" s="567"/>
      <c r="AR37" s="567"/>
      <c r="AS37" s="567"/>
      <c r="AT37" s="567"/>
      <c r="AU37" s="567"/>
      <c r="AV37" s="567"/>
      <c r="AW37" s="567"/>
      <c r="AX37" s="567"/>
      <c r="AY37" s="567"/>
      <c r="AZ37" s="567"/>
      <c r="BA37" s="567"/>
      <c r="BB37" s="567"/>
      <c r="BC37" s="567"/>
      <c r="BD37" s="159"/>
      <c r="BE37" s="566" t="str">
        <f t="shared" si="2"/>
        <v/>
      </c>
      <c r="BF37" s="566"/>
      <c r="BG37" s="567"/>
      <c r="BH37" s="567"/>
      <c r="BI37" s="567"/>
      <c r="BJ37" s="567"/>
      <c r="BK37" s="567"/>
      <c r="BL37" s="567"/>
      <c r="BM37" s="567"/>
      <c r="BN37" s="567"/>
      <c r="BO37" s="567"/>
      <c r="BP37" s="567"/>
      <c r="BQ37" s="567"/>
      <c r="BR37" s="567"/>
      <c r="BS37" s="567"/>
      <c r="BT37" s="567"/>
      <c r="BU37" s="567"/>
      <c r="BV37" s="159"/>
      <c r="BW37" s="566" t="str">
        <f t="shared" si="3"/>
        <v/>
      </c>
      <c r="BX37" s="566"/>
      <c r="BY37" s="567" t="str">
        <f>IF('各会計、関係団体の財政状況及び健全化判断比率'!B73="","",'各会計、関係団体の財政状況及び健全化判断比率'!B73)</f>
        <v/>
      </c>
      <c r="BZ37" s="567"/>
      <c r="CA37" s="567"/>
      <c r="CB37" s="567"/>
      <c r="CC37" s="567"/>
      <c r="CD37" s="567"/>
      <c r="CE37" s="567"/>
      <c r="CF37" s="567"/>
      <c r="CG37" s="567"/>
      <c r="CH37" s="567"/>
      <c r="CI37" s="567"/>
      <c r="CJ37" s="567"/>
      <c r="CK37" s="567"/>
      <c r="CL37" s="567"/>
      <c r="CM37" s="567"/>
      <c r="CN37" s="159"/>
      <c r="CO37" s="566">
        <f t="shared" si="4"/>
        <v>23</v>
      </c>
      <c r="CP37" s="566"/>
      <c r="CQ37" s="567" t="str">
        <f>IF('各会計、関係団体の財政状況及び健全化判断比率'!BS12="","",'各会計、関係団体の財政状況及び健全化判断比率'!BS12)</f>
        <v>やまぐち森林担い手財団</v>
      </c>
      <c r="CR37" s="567"/>
      <c r="CS37" s="567"/>
      <c r="CT37" s="567"/>
      <c r="CU37" s="567"/>
      <c r="CV37" s="567"/>
      <c r="CW37" s="567"/>
      <c r="CX37" s="567"/>
      <c r="CY37" s="567"/>
      <c r="CZ37" s="567"/>
      <c r="DA37" s="567"/>
      <c r="DB37" s="567"/>
      <c r="DC37" s="567"/>
      <c r="DD37" s="567"/>
      <c r="DE37" s="567"/>
      <c r="DG37" s="569" t="str">
        <f>IF('各会計、関係団体の財政状況及び健全化判断比率'!BR12="","",'各会計、関係団体の財政状況及び健全化判断比率'!BR12)</f>
        <v/>
      </c>
      <c r="DH37" s="569"/>
      <c r="DI37" s="201"/>
    </row>
    <row r="38" spans="1:113" ht="32.25" customHeight="1" x14ac:dyDescent="0.2">
      <c r="A38" s="159"/>
      <c r="B38" s="199"/>
      <c r="C38" s="566">
        <f t="shared" si="5"/>
        <v>7</v>
      </c>
      <c r="D38" s="566"/>
      <c r="E38" s="567" t="str">
        <f>IF('各会計、関係団体の財政状況及び健全化判断比率'!B13="","",'各会計、関係団体の財政状況及び健全化判断比率'!B13)</f>
        <v>収入証紙特別会計</v>
      </c>
      <c r="F38" s="567"/>
      <c r="G38" s="567"/>
      <c r="H38" s="567"/>
      <c r="I38" s="567"/>
      <c r="J38" s="567"/>
      <c r="K38" s="567"/>
      <c r="L38" s="567"/>
      <c r="M38" s="567"/>
      <c r="N38" s="567"/>
      <c r="O38" s="567"/>
      <c r="P38" s="567"/>
      <c r="Q38" s="567"/>
      <c r="R38" s="567"/>
      <c r="S38" s="567"/>
      <c r="T38" s="159"/>
      <c r="U38" s="566" t="str">
        <f t="shared" si="0"/>
        <v/>
      </c>
      <c r="V38" s="566"/>
      <c r="W38" s="567"/>
      <c r="X38" s="567"/>
      <c r="Y38" s="567"/>
      <c r="Z38" s="567"/>
      <c r="AA38" s="567"/>
      <c r="AB38" s="567"/>
      <c r="AC38" s="567"/>
      <c r="AD38" s="567"/>
      <c r="AE38" s="567"/>
      <c r="AF38" s="567"/>
      <c r="AG38" s="567"/>
      <c r="AH38" s="567"/>
      <c r="AI38" s="567"/>
      <c r="AJ38" s="567"/>
      <c r="AK38" s="567"/>
      <c r="AL38" s="159"/>
      <c r="AM38" s="566" t="str">
        <f t="shared" si="1"/>
        <v/>
      </c>
      <c r="AN38" s="566"/>
      <c r="AO38" s="567"/>
      <c r="AP38" s="567"/>
      <c r="AQ38" s="567"/>
      <c r="AR38" s="567"/>
      <c r="AS38" s="567"/>
      <c r="AT38" s="567"/>
      <c r="AU38" s="567"/>
      <c r="AV38" s="567"/>
      <c r="AW38" s="567"/>
      <c r="AX38" s="567"/>
      <c r="AY38" s="567"/>
      <c r="AZ38" s="567"/>
      <c r="BA38" s="567"/>
      <c r="BB38" s="567"/>
      <c r="BC38" s="567"/>
      <c r="BD38" s="159"/>
      <c r="BE38" s="566" t="str">
        <f t="shared" si="2"/>
        <v/>
      </c>
      <c r="BF38" s="566"/>
      <c r="BG38" s="567"/>
      <c r="BH38" s="567"/>
      <c r="BI38" s="567"/>
      <c r="BJ38" s="567"/>
      <c r="BK38" s="567"/>
      <c r="BL38" s="567"/>
      <c r="BM38" s="567"/>
      <c r="BN38" s="567"/>
      <c r="BO38" s="567"/>
      <c r="BP38" s="567"/>
      <c r="BQ38" s="567"/>
      <c r="BR38" s="567"/>
      <c r="BS38" s="567"/>
      <c r="BT38" s="567"/>
      <c r="BU38" s="567"/>
      <c r="BV38" s="159"/>
      <c r="BW38" s="566" t="str">
        <f t="shared" si="3"/>
        <v/>
      </c>
      <c r="BX38" s="566"/>
      <c r="BY38" s="567" t="str">
        <f>IF('各会計、関係団体の財政状況及び健全化判断比率'!B74="","",'各会計、関係団体の財政状況及び健全化判断比率'!B74)</f>
        <v/>
      </c>
      <c r="BZ38" s="567"/>
      <c r="CA38" s="567"/>
      <c r="CB38" s="567"/>
      <c r="CC38" s="567"/>
      <c r="CD38" s="567"/>
      <c r="CE38" s="567"/>
      <c r="CF38" s="567"/>
      <c r="CG38" s="567"/>
      <c r="CH38" s="567"/>
      <c r="CI38" s="567"/>
      <c r="CJ38" s="567"/>
      <c r="CK38" s="567"/>
      <c r="CL38" s="567"/>
      <c r="CM38" s="567"/>
      <c r="CN38" s="159"/>
      <c r="CO38" s="566">
        <f t="shared" si="4"/>
        <v>24</v>
      </c>
      <c r="CP38" s="566"/>
      <c r="CQ38" s="567" t="str">
        <f>IF('各会計、関係団体の財政状況及び健全化判断比率'!BS13="","",'各会計、関係団体の財政状況及び健全化判断比率'!BS13)</f>
        <v>やまぐち産業振興財団</v>
      </c>
      <c r="CR38" s="567"/>
      <c r="CS38" s="567"/>
      <c r="CT38" s="567"/>
      <c r="CU38" s="567"/>
      <c r="CV38" s="567"/>
      <c r="CW38" s="567"/>
      <c r="CX38" s="567"/>
      <c r="CY38" s="567"/>
      <c r="CZ38" s="567"/>
      <c r="DA38" s="567"/>
      <c r="DB38" s="567"/>
      <c r="DC38" s="567"/>
      <c r="DD38" s="567"/>
      <c r="DE38" s="567"/>
      <c r="DG38" s="569" t="str">
        <f>IF('各会計、関係団体の財政状況及び健全化判断比率'!BR13="","",'各会計、関係団体の財政状況及び健全化判断比率'!BR13)</f>
        <v/>
      </c>
      <c r="DH38" s="569"/>
      <c r="DI38" s="201"/>
    </row>
    <row r="39" spans="1:113" ht="32.25" customHeight="1" x14ac:dyDescent="0.2">
      <c r="A39" s="159"/>
      <c r="B39" s="199"/>
      <c r="C39" s="566">
        <f t="shared" si="5"/>
        <v>8</v>
      </c>
      <c r="D39" s="566"/>
      <c r="E39" s="567" t="str">
        <f>IF('各会計、関係団体の財政状況及び健全化判断比率'!B14="","",'各会計、関係団体の財政状況及び健全化判断比率'!B14)</f>
        <v>土地取得事業特別会計</v>
      </c>
      <c r="F39" s="567"/>
      <c r="G39" s="567"/>
      <c r="H39" s="567"/>
      <c r="I39" s="567"/>
      <c r="J39" s="567"/>
      <c r="K39" s="567"/>
      <c r="L39" s="567"/>
      <c r="M39" s="567"/>
      <c r="N39" s="567"/>
      <c r="O39" s="567"/>
      <c r="P39" s="567"/>
      <c r="Q39" s="567"/>
      <c r="R39" s="567"/>
      <c r="S39" s="567"/>
      <c r="T39" s="159"/>
      <c r="U39" s="566" t="str">
        <f t="shared" si="0"/>
        <v/>
      </c>
      <c r="V39" s="566"/>
      <c r="W39" s="567"/>
      <c r="X39" s="567"/>
      <c r="Y39" s="567"/>
      <c r="Z39" s="567"/>
      <c r="AA39" s="567"/>
      <c r="AB39" s="567"/>
      <c r="AC39" s="567"/>
      <c r="AD39" s="567"/>
      <c r="AE39" s="567"/>
      <c r="AF39" s="567"/>
      <c r="AG39" s="567"/>
      <c r="AH39" s="567"/>
      <c r="AI39" s="567"/>
      <c r="AJ39" s="567"/>
      <c r="AK39" s="567"/>
      <c r="AL39" s="159"/>
      <c r="AM39" s="566" t="str">
        <f t="shared" si="1"/>
        <v/>
      </c>
      <c r="AN39" s="566"/>
      <c r="AO39" s="567"/>
      <c r="AP39" s="567"/>
      <c r="AQ39" s="567"/>
      <c r="AR39" s="567"/>
      <c r="AS39" s="567"/>
      <c r="AT39" s="567"/>
      <c r="AU39" s="567"/>
      <c r="AV39" s="567"/>
      <c r="AW39" s="567"/>
      <c r="AX39" s="567"/>
      <c r="AY39" s="567"/>
      <c r="AZ39" s="567"/>
      <c r="BA39" s="567"/>
      <c r="BB39" s="567"/>
      <c r="BC39" s="567"/>
      <c r="BD39" s="159"/>
      <c r="BE39" s="566" t="str">
        <f t="shared" si="2"/>
        <v/>
      </c>
      <c r="BF39" s="566"/>
      <c r="BG39" s="567"/>
      <c r="BH39" s="567"/>
      <c r="BI39" s="567"/>
      <c r="BJ39" s="567"/>
      <c r="BK39" s="567"/>
      <c r="BL39" s="567"/>
      <c r="BM39" s="567"/>
      <c r="BN39" s="567"/>
      <c r="BO39" s="567"/>
      <c r="BP39" s="567"/>
      <c r="BQ39" s="567"/>
      <c r="BR39" s="567"/>
      <c r="BS39" s="567"/>
      <c r="BT39" s="567"/>
      <c r="BU39" s="567"/>
      <c r="BV39" s="159"/>
      <c r="BW39" s="566" t="str">
        <f t="shared" si="3"/>
        <v/>
      </c>
      <c r="BX39" s="566"/>
      <c r="BY39" s="567" t="str">
        <f>IF('各会計、関係団体の財政状況及び健全化判断比率'!B75="","",'各会計、関係団体の財政状況及び健全化判断比率'!B75)</f>
        <v/>
      </c>
      <c r="BZ39" s="567"/>
      <c r="CA39" s="567"/>
      <c r="CB39" s="567"/>
      <c r="CC39" s="567"/>
      <c r="CD39" s="567"/>
      <c r="CE39" s="567"/>
      <c r="CF39" s="567"/>
      <c r="CG39" s="567"/>
      <c r="CH39" s="567"/>
      <c r="CI39" s="567"/>
      <c r="CJ39" s="567"/>
      <c r="CK39" s="567"/>
      <c r="CL39" s="567"/>
      <c r="CM39" s="567"/>
      <c r="CN39" s="159"/>
      <c r="CO39" s="566">
        <f t="shared" si="4"/>
        <v>25</v>
      </c>
      <c r="CP39" s="566"/>
      <c r="CQ39" s="567" t="str">
        <f>IF('各会計、関係団体の財政状況及び健全化判断比率'!BS14="","",'各会計、関係団体の財政状況及び健全化判断比率'!BS14)</f>
        <v>山口県国際総合センター</v>
      </c>
      <c r="CR39" s="567"/>
      <c r="CS39" s="567"/>
      <c r="CT39" s="567"/>
      <c r="CU39" s="567"/>
      <c r="CV39" s="567"/>
      <c r="CW39" s="567"/>
      <c r="CX39" s="567"/>
      <c r="CY39" s="567"/>
      <c r="CZ39" s="567"/>
      <c r="DA39" s="567"/>
      <c r="DB39" s="567"/>
      <c r="DC39" s="567"/>
      <c r="DD39" s="567"/>
      <c r="DE39" s="567"/>
      <c r="DG39" s="569" t="str">
        <f>IF('各会計、関係団体の財政状況及び健全化判断比率'!BR14="","",'各会計、関係団体の財政状況及び健全化判断比率'!BR14)</f>
        <v/>
      </c>
      <c r="DH39" s="569"/>
      <c r="DI39" s="201"/>
    </row>
    <row r="40" spans="1:113" ht="32.25" customHeight="1" x14ac:dyDescent="0.2">
      <c r="A40" s="159"/>
      <c r="B40" s="199"/>
      <c r="C40" s="566">
        <f t="shared" si="5"/>
        <v>9</v>
      </c>
      <c r="D40" s="566"/>
      <c r="E40" s="567" t="str">
        <f>IF('各会計、関係団体の財政状況及び健全化判断比率'!B15="","",'各会計、関係団体の財政状況及び健全化判断比率'!B15)</f>
        <v>公債管理特別会計</v>
      </c>
      <c r="F40" s="567"/>
      <c r="G40" s="567"/>
      <c r="H40" s="567"/>
      <c r="I40" s="567"/>
      <c r="J40" s="567"/>
      <c r="K40" s="567"/>
      <c r="L40" s="567"/>
      <c r="M40" s="567"/>
      <c r="N40" s="567"/>
      <c r="O40" s="567"/>
      <c r="P40" s="567"/>
      <c r="Q40" s="567"/>
      <c r="R40" s="567"/>
      <c r="S40" s="567"/>
      <c r="T40" s="159"/>
      <c r="U40" s="566" t="str">
        <f t="shared" si="0"/>
        <v/>
      </c>
      <c r="V40" s="566"/>
      <c r="W40" s="567"/>
      <c r="X40" s="567"/>
      <c r="Y40" s="567"/>
      <c r="Z40" s="567"/>
      <c r="AA40" s="567"/>
      <c r="AB40" s="567"/>
      <c r="AC40" s="567"/>
      <c r="AD40" s="567"/>
      <c r="AE40" s="567"/>
      <c r="AF40" s="567"/>
      <c r="AG40" s="567"/>
      <c r="AH40" s="567"/>
      <c r="AI40" s="567"/>
      <c r="AJ40" s="567"/>
      <c r="AK40" s="567"/>
      <c r="AL40" s="159"/>
      <c r="AM40" s="566" t="str">
        <f t="shared" si="1"/>
        <v/>
      </c>
      <c r="AN40" s="566"/>
      <c r="AO40" s="567"/>
      <c r="AP40" s="567"/>
      <c r="AQ40" s="567"/>
      <c r="AR40" s="567"/>
      <c r="AS40" s="567"/>
      <c r="AT40" s="567"/>
      <c r="AU40" s="567"/>
      <c r="AV40" s="567"/>
      <c r="AW40" s="567"/>
      <c r="AX40" s="567"/>
      <c r="AY40" s="567"/>
      <c r="AZ40" s="567"/>
      <c r="BA40" s="567"/>
      <c r="BB40" s="567"/>
      <c r="BC40" s="567"/>
      <c r="BD40" s="159"/>
      <c r="BE40" s="566" t="str">
        <f t="shared" si="2"/>
        <v/>
      </c>
      <c r="BF40" s="566"/>
      <c r="BG40" s="567"/>
      <c r="BH40" s="567"/>
      <c r="BI40" s="567"/>
      <c r="BJ40" s="567"/>
      <c r="BK40" s="567"/>
      <c r="BL40" s="567"/>
      <c r="BM40" s="567"/>
      <c r="BN40" s="567"/>
      <c r="BO40" s="567"/>
      <c r="BP40" s="567"/>
      <c r="BQ40" s="567"/>
      <c r="BR40" s="567"/>
      <c r="BS40" s="567"/>
      <c r="BT40" s="567"/>
      <c r="BU40" s="567"/>
      <c r="BV40" s="159"/>
      <c r="BW40" s="566" t="str">
        <f t="shared" si="3"/>
        <v/>
      </c>
      <c r="BX40" s="566"/>
      <c r="BY40" s="567" t="str">
        <f>IF('各会計、関係団体の財政状況及び健全化判断比率'!B76="","",'各会計、関係団体の財政状況及び健全化判断比率'!B76)</f>
        <v/>
      </c>
      <c r="BZ40" s="567"/>
      <c r="CA40" s="567"/>
      <c r="CB40" s="567"/>
      <c r="CC40" s="567"/>
      <c r="CD40" s="567"/>
      <c r="CE40" s="567"/>
      <c r="CF40" s="567"/>
      <c r="CG40" s="567"/>
      <c r="CH40" s="567"/>
      <c r="CI40" s="567"/>
      <c r="CJ40" s="567"/>
      <c r="CK40" s="567"/>
      <c r="CL40" s="567"/>
      <c r="CM40" s="567"/>
      <c r="CN40" s="159"/>
      <c r="CO40" s="566">
        <f t="shared" si="4"/>
        <v>26</v>
      </c>
      <c r="CP40" s="566"/>
      <c r="CQ40" s="567" t="str">
        <f>IF('各会計、関係団体の財政状況及び健全化判断比率'!BS15="","",'各会計、関係団体の財政状況及び健全化判断比率'!BS15)</f>
        <v>山口県健康福祉財団</v>
      </c>
      <c r="CR40" s="567"/>
      <c r="CS40" s="567"/>
      <c r="CT40" s="567"/>
      <c r="CU40" s="567"/>
      <c r="CV40" s="567"/>
      <c r="CW40" s="567"/>
      <c r="CX40" s="567"/>
      <c r="CY40" s="567"/>
      <c r="CZ40" s="567"/>
      <c r="DA40" s="567"/>
      <c r="DB40" s="567"/>
      <c r="DC40" s="567"/>
      <c r="DD40" s="567"/>
      <c r="DE40" s="567"/>
      <c r="DG40" s="569" t="str">
        <f>IF('各会計、関係団体の財政状況及び健全化判断比率'!BR15="","",'各会計、関係団体の財政状況及び健全化判断比率'!BR15)</f>
        <v/>
      </c>
      <c r="DH40" s="569"/>
      <c r="DI40" s="201"/>
    </row>
    <row r="41" spans="1:113" ht="32.25" customHeight="1" x14ac:dyDescent="0.2">
      <c r="A41" s="159"/>
      <c r="B41" s="199"/>
      <c r="C41" s="566">
        <f t="shared" si="5"/>
        <v>10</v>
      </c>
      <c r="D41" s="566"/>
      <c r="E41" s="567" t="str">
        <f>IF('各会計、関係団体の財政状況及び健全化判断比率'!B16="","",'各会計、関係団体の財政状況及び健全化判断比率'!B16)</f>
        <v>地方独立行政法人山口県立病院機構特別会計</v>
      </c>
      <c r="F41" s="567"/>
      <c r="G41" s="567"/>
      <c r="H41" s="567"/>
      <c r="I41" s="567"/>
      <c r="J41" s="567"/>
      <c r="K41" s="567"/>
      <c r="L41" s="567"/>
      <c r="M41" s="567"/>
      <c r="N41" s="567"/>
      <c r="O41" s="567"/>
      <c r="P41" s="567"/>
      <c r="Q41" s="567"/>
      <c r="R41" s="567"/>
      <c r="S41" s="567"/>
      <c r="T41" s="159"/>
      <c r="U41" s="566" t="str">
        <f t="shared" si="0"/>
        <v/>
      </c>
      <c r="V41" s="566"/>
      <c r="W41" s="567"/>
      <c r="X41" s="567"/>
      <c r="Y41" s="567"/>
      <c r="Z41" s="567"/>
      <c r="AA41" s="567"/>
      <c r="AB41" s="567"/>
      <c r="AC41" s="567"/>
      <c r="AD41" s="567"/>
      <c r="AE41" s="567"/>
      <c r="AF41" s="567"/>
      <c r="AG41" s="567"/>
      <c r="AH41" s="567"/>
      <c r="AI41" s="567"/>
      <c r="AJ41" s="567"/>
      <c r="AK41" s="567"/>
      <c r="AL41" s="159"/>
      <c r="AM41" s="566" t="str">
        <f t="shared" si="1"/>
        <v/>
      </c>
      <c r="AN41" s="566"/>
      <c r="AO41" s="567"/>
      <c r="AP41" s="567"/>
      <c r="AQ41" s="567"/>
      <c r="AR41" s="567"/>
      <c r="AS41" s="567"/>
      <c r="AT41" s="567"/>
      <c r="AU41" s="567"/>
      <c r="AV41" s="567"/>
      <c r="AW41" s="567"/>
      <c r="AX41" s="567"/>
      <c r="AY41" s="567"/>
      <c r="AZ41" s="567"/>
      <c r="BA41" s="567"/>
      <c r="BB41" s="567"/>
      <c r="BC41" s="567"/>
      <c r="BD41" s="159"/>
      <c r="BE41" s="566" t="str">
        <f t="shared" si="2"/>
        <v/>
      </c>
      <c r="BF41" s="566"/>
      <c r="BG41" s="567"/>
      <c r="BH41" s="567"/>
      <c r="BI41" s="567"/>
      <c r="BJ41" s="567"/>
      <c r="BK41" s="567"/>
      <c r="BL41" s="567"/>
      <c r="BM41" s="567"/>
      <c r="BN41" s="567"/>
      <c r="BO41" s="567"/>
      <c r="BP41" s="567"/>
      <c r="BQ41" s="567"/>
      <c r="BR41" s="567"/>
      <c r="BS41" s="567"/>
      <c r="BT41" s="567"/>
      <c r="BU41" s="567"/>
      <c r="BV41" s="159"/>
      <c r="BW41" s="566" t="str">
        <f t="shared" si="3"/>
        <v/>
      </c>
      <c r="BX41" s="566"/>
      <c r="BY41" s="567" t="str">
        <f>IF('各会計、関係団体の財政状況及び健全化判断比率'!B77="","",'各会計、関係団体の財政状況及び健全化判断比率'!B77)</f>
        <v/>
      </c>
      <c r="BZ41" s="567"/>
      <c r="CA41" s="567"/>
      <c r="CB41" s="567"/>
      <c r="CC41" s="567"/>
      <c r="CD41" s="567"/>
      <c r="CE41" s="567"/>
      <c r="CF41" s="567"/>
      <c r="CG41" s="567"/>
      <c r="CH41" s="567"/>
      <c r="CI41" s="567"/>
      <c r="CJ41" s="567"/>
      <c r="CK41" s="567"/>
      <c r="CL41" s="567"/>
      <c r="CM41" s="567"/>
      <c r="CN41" s="159"/>
      <c r="CO41" s="566">
        <f t="shared" si="4"/>
        <v>27</v>
      </c>
      <c r="CP41" s="566"/>
      <c r="CQ41" s="567" t="str">
        <f>IF('各会計、関係団体の財政状況及び健全化判断比率'!BS16="","",'各会計、関係団体の財政状況及び健全化判断比率'!BS16)</f>
        <v>やまぐち移植医療推進財団</v>
      </c>
      <c r="CR41" s="567"/>
      <c r="CS41" s="567"/>
      <c r="CT41" s="567"/>
      <c r="CU41" s="567"/>
      <c r="CV41" s="567"/>
      <c r="CW41" s="567"/>
      <c r="CX41" s="567"/>
      <c r="CY41" s="567"/>
      <c r="CZ41" s="567"/>
      <c r="DA41" s="567"/>
      <c r="DB41" s="567"/>
      <c r="DC41" s="567"/>
      <c r="DD41" s="567"/>
      <c r="DE41" s="567"/>
      <c r="DG41" s="569" t="str">
        <f>IF('各会計、関係団体の財政状況及び健全化判断比率'!BR16="","",'各会計、関係団体の財政状況及び健全化判断比率'!BR16)</f>
        <v/>
      </c>
      <c r="DH41" s="569"/>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182</v>
      </c>
      <c r="E44" s="570" t="s">
        <v>183</v>
      </c>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row>
    <row r="45" spans="1:113" x14ac:dyDescent="0.2">
      <c r="E45" s="570" t="s">
        <v>184</v>
      </c>
      <c r="F45" s="570"/>
      <c r="G45" s="570"/>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row>
    <row r="46" spans="1:113" x14ac:dyDescent="0.2">
      <c r="E46" s="570" t="s">
        <v>185</v>
      </c>
      <c r="F46" s="570"/>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row>
    <row r="47" spans="1:113" x14ac:dyDescent="0.2">
      <c r="E47" s="570" t="s">
        <v>186</v>
      </c>
      <c r="F47" s="570"/>
      <c r="G47" s="570"/>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row>
    <row r="48" spans="1:113" x14ac:dyDescent="0.2">
      <c r="E48" s="570" t="s">
        <v>187</v>
      </c>
      <c r="F48" s="570"/>
      <c r="G48" s="570"/>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row>
    <row r="49" spans="5:113" x14ac:dyDescent="0.2">
      <c r="E49" s="570" t="s">
        <v>188</v>
      </c>
      <c r="F49" s="570"/>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row>
    <row r="50" spans="5:113" x14ac:dyDescent="0.2">
      <c r="E50" s="375" t="s">
        <v>609</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topLeftCell="A13" zoomScale="70" zoomScaleNormal="70" zoomScaleSheetLayoutView="100" workbookViewId="0">
      <selection activeCell="CQ32" sqref="CQ32:DE32"/>
    </sheetView>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552</v>
      </c>
      <c r="G33" s="17" t="s">
        <v>553</v>
      </c>
      <c r="H33" s="17" t="s">
        <v>554</v>
      </c>
      <c r="I33" s="17" t="s">
        <v>555</v>
      </c>
      <c r="J33" s="18" t="s">
        <v>556</v>
      </c>
      <c r="K33" s="10"/>
      <c r="L33" s="10"/>
      <c r="M33" s="10"/>
      <c r="N33" s="10"/>
      <c r="O33" s="10"/>
      <c r="P33" s="10"/>
    </row>
    <row r="34" spans="1:16" ht="39" customHeight="1" x14ac:dyDescent="0.2">
      <c r="A34" s="10"/>
      <c r="B34" s="19"/>
      <c r="C34" s="1133" t="s">
        <v>557</v>
      </c>
      <c r="D34" s="1133"/>
      <c r="E34" s="1134"/>
      <c r="F34" s="20">
        <v>1.2</v>
      </c>
      <c r="G34" s="21">
        <v>1.25</v>
      </c>
      <c r="H34" s="21">
        <v>2.37</v>
      </c>
      <c r="I34" s="21">
        <v>4.62</v>
      </c>
      <c r="J34" s="22">
        <v>7.03</v>
      </c>
      <c r="K34" s="10"/>
      <c r="L34" s="10"/>
      <c r="M34" s="10"/>
      <c r="N34" s="10"/>
      <c r="O34" s="10"/>
      <c r="P34" s="10"/>
    </row>
    <row r="35" spans="1:16" ht="39" customHeight="1" x14ac:dyDescent="0.2">
      <c r="A35" s="10"/>
      <c r="B35" s="23"/>
      <c r="C35" s="1127" t="s">
        <v>558</v>
      </c>
      <c r="D35" s="1128"/>
      <c r="E35" s="1129"/>
      <c r="F35" s="24">
        <v>1.08</v>
      </c>
      <c r="G35" s="25">
        <v>2.2999999999999998</v>
      </c>
      <c r="H35" s="25">
        <v>1.47</v>
      </c>
      <c r="I35" s="25">
        <v>2.31</v>
      </c>
      <c r="J35" s="26">
        <v>2.61</v>
      </c>
      <c r="K35" s="10"/>
      <c r="L35" s="10"/>
      <c r="M35" s="10"/>
      <c r="N35" s="10"/>
      <c r="O35" s="10"/>
      <c r="P35" s="10"/>
    </row>
    <row r="36" spans="1:16" ht="39" customHeight="1" x14ac:dyDescent="0.2">
      <c r="A36" s="10"/>
      <c r="B36" s="23"/>
      <c r="C36" s="1127" t="s">
        <v>559</v>
      </c>
      <c r="D36" s="1128"/>
      <c r="E36" s="1129"/>
      <c r="F36" s="24" t="s">
        <v>511</v>
      </c>
      <c r="G36" s="25">
        <v>0.78</v>
      </c>
      <c r="H36" s="25">
        <v>0.94</v>
      </c>
      <c r="I36" s="25">
        <v>2.1</v>
      </c>
      <c r="J36" s="26">
        <v>1.8</v>
      </c>
      <c r="K36" s="10"/>
      <c r="L36" s="10"/>
      <c r="M36" s="10"/>
      <c r="N36" s="10"/>
      <c r="O36" s="10"/>
      <c r="P36" s="10"/>
    </row>
    <row r="37" spans="1:16" ht="39" customHeight="1" x14ac:dyDescent="0.2">
      <c r="A37" s="10"/>
      <c r="B37" s="23"/>
      <c r="C37" s="1127" t="s">
        <v>560</v>
      </c>
      <c r="D37" s="1128"/>
      <c r="E37" s="1129"/>
      <c r="F37" s="24">
        <v>0.43</v>
      </c>
      <c r="G37" s="25">
        <v>1.08</v>
      </c>
      <c r="H37" s="25">
        <v>0.75</v>
      </c>
      <c r="I37" s="25">
        <v>1.0900000000000001</v>
      </c>
      <c r="J37" s="26">
        <v>1.1599999999999999</v>
      </c>
      <c r="K37" s="10"/>
      <c r="L37" s="10"/>
      <c r="M37" s="10"/>
      <c r="N37" s="10"/>
      <c r="O37" s="10"/>
      <c r="P37" s="10"/>
    </row>
    <row r="38" spans="1:16" ht="39" customHeight="1" x14ac:dyDescent="0.2">
      <c r="A38" s="10"/>
      <c r="B38" s="23"/>
      <c r="C38" s="1127" t="s">
        <v>561</v>
      </c>
      <c r="D38" s="1128"/>
      <c r="E38" s="1129"/>
      <c r="F38" s="24">
        <v>0.15</v>
      </c>
      <c r="G38" s="25">
        <v>0.2</v>
      </c>
      <c r="H38" s="25">
        <v>0.18</v>
      </c>
      <c r="I38" s="25">
        <v>0.16</v>
      </c>
      <c r="J38" s="26">
        <v>0.18</v>
      </c>
      <c r="K38" s="10"/>
      <c r="L38" s="10"/>
      <c r="M38" s="10"/>
      <c r="N38" s="10"/>
      <c r="O38" s="10"/>
      <c r="P38" s="10"/>
    </row>
    <row r="39" spans="1:16" ht="39" customHeight="1" x14ac:dyDescent="0.2">
      <c r="A39" s="10"/>
      <c r="B39" s="23"/>
      <c r="C39" s="1127" t="s">
        <v>562</v>
      </c>
      <c r="D39" s="1128"/>
      <c r="E39" s="1129"/>
      <c r="F39" s="24">
        <v>0.05</v>
      </c>
      <c r="G39" s="25">
        <v>0.06</v>
      </c>
      <c r="H39" s="25">
        <v>0.06</v>
      </c>
      <c r="I39" s="25">
        <v>0.09</v>
      </c>
      <c r="J39" s="26">
        <v>0.06</v>
      </c>
      <c r="K39" s="10"/>
      <c r="L39" s="10"/>
      <c r="M39" s="10"/>
      <c r="N39" s="10"/>
      <c r="O39" s="10"/>
      <c r="P39" s="10"/>
    </row>
    <row r="40" spans="1:16" ht="39" customHeight="1" x14ac:dyDescent="0.2">
      <c r="A40" s="10"/>
      <c r="B40" s="23"/>
      <c r="C40" s="1127" t="s">
        <v>563</v>
      </c>
      <c r="D40" s="1128"/>
      <c r="E40" s="1129"/>
      <c r="F40" s="24">
        <v>0.04</v>
      </c>
      <c r="G40" s="25">
        <v>0.05</v>
      </c>
      <c r="H40" s="25">
        <v>0.05</v>
      </c>
      <c r="I40" s="25">
        <v>0.05</v>
      </c>
      <c r="J40" s="26">
        <v>0.04</v>
      </c>
      <c r="K40" s="10"/>
      <c r="L40" s="10"/>
      <c r="M40" s="10"/>
      <c r="N40" s="10"/>
      <c r="O40" s="10"/>
      <c r="P40" s="10"/>
    </row>
    <row r="41" spans="1:16" ht="39" customHeight="1" x14ac:dyDescent="0.2">
      <c r="A41" s="10"/>
      <c r="B41" s="23"/>
      <c r="C41" s="1127" t="s">
        <v>564</v>
      </c>
      <c r="D41" s="1128"/>
      <c r="E41" s="1129"/>
      <c r="F41" s="24" t="s">
        <v>511</v>
      </c>
      <c r="G41" s="25" t="s">
        <v>511</v>
      </c>
      <c r="H41" s="25" t="s">
        <v>511</v>
      </c>
      <c r="I41" s="25">
        <v>0.04</v>
      </c>
      <c r="J41" s="26">
        <v>0.03</v>
      </c>
      <c r="K41" s="10"/>
      <c r="L41" s="10"/>
      <c r="M41" s="10"/>
      <c r="N41" s="10"/>
      <c r="O41" s="10"/>
      <c r="P41" s="10"/>
    </row>
    <row r="42" spans="1:16" ht="39" customHeight="1" x14ac:dyDescent="0.2">
      <c r="A42" s="10"/>
      <c r="B42" s="27"/>
      <c r="C42" s="1127" t="s">
        <v>565</v>
      </c>
      <c r="D42" s="1128"/>
      <c r="E42" s="1129"/>
      <c r="F42" s="24" t="s">
        <v>511</v>
      </c>
      <c r="G42" s="25" t="s">
        <v>511</v>
      </c>
      <c r="H42" s="25" t="s">
        <v>511</v>
      </c>
      <c r="I42" s="25" t="s">
        <v>511</v>
      </c>
      <c r="J42" s="26" t="s">
        <v>511</v>
      </c>
      <c r="K42" s="10"/>
      <c r="L42" s="10"/>
      <c r="M42" s="10"/>
      <c r="N42" s="10"/>
      <c r="O42" s="10"/>
      <c r="P42" s="10"/>
    </row>
    <row r="43" spans="1:16" ht="39" customHeight="1" thickBot="1" x14ac:dyDescent="0.25">
      <c r="A43" s="10"/>
      <c r="B43" s="28"/>
      <c r="C43" s="1130" t="s">
        <v>566</v>
      </c>
      <c r="D43" s="1131"/>
      <c r="E43" s="1132"/>
      <c r="F43" s="29">
        <v>0</v>
      </c>
      <c r="G43" s="30">
        <v>0</v>
      </c>
      <c r="H43" s="30">
        <v>0</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Xab5kNMXhdpw4oLI2JB7mde9AAVvtsChnEScF6q4e8U+Daur/oNmZhZyH5/db3FkWV3gqZMdXLV1ouv8SjeOw==" saltValue="4N7l9JLAFRgGIjvU20fbDw=="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A18" zoomScale="85" zoomScaleNormal="85" zoomScaleSheetLayoutView="55" workbookViewId="0">
      <selection activeCell="CQ32" sqref="CQ32:DE32"/>
    </sheetView>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3">
      <c r="A44" s="36"/>
      <c r="B44" s="39" t="s">
        <v>9</v>
      </c>
      <c r="C44" s="40"/>
      <c r="D44" s="40"/>
      <c r="E44" s="41"/>
      <c r="F44" s="41"/>
      <c r="G44" s="41"/>
      <c r="H44" s="41"/>
      <c r="I44" s="41"/>
      <c r="J44" s="42" t="s">
        <v>3</v>
      </c>
      <c r="K44" s="43" t="s">
        <v>552</v>
      </c>
      <c r="L44" s="44" t="s">
        <v>553</v>
      </c>
      <c r="M44" s="44" t="s">
        <v>554</v>
      </c>
      <c r="N44" s="44" t="s">
        <v>555</v>
      </c>
      <c r="O44" s="45" t="s">
        <v>556</v>
      </c>
      <c r="P44" s="36"/>
      <c r="Q44" s="36"/>
      <c r="R44" s="36"/>
      <c r="S44" s="36"/>
      <c r="T44" s="36"/>
      <c r="U44" s="36"/>
    </row>
    <row r="45" spans="1:21" ht="30.75" customHeight="1" x14ac:dyDescent="0.2">
      <c r="A45" s="36"/>
      <c r="B45" s="1135" t="s">
        <v>10</v>
      </c>
      <c r="C45" s="1136"/>
      <c r="D45" s="46"/>
      <c r="E45" s="1141" t="s">
        <v>11</v>
      </c>
      <c r="F45" s="1141"/>
      <c r="G45" s="1141"/>
      <c r="H45" s="1141"/>
      <c r="I45" s="1141"/>
      <c r="J45" s="1142"/>
      <c r="K45" s="47">
        <v>109826</v>
      </c>
      <c r="L45" s="48">
        <v>96936</v>
      </c>
      <c r="M45" s="48">
        <v>94096</v>
      </c>
      <c r="N45" s="48">
        <v>90339</v>
      </c>
      <c r="O45" s="49">
        <v>88038</v>
      </c>
      <c r="P45" s="36"/>
      <c r="Q45" s="36"/>
      <c r="R45" s="36"/>
      <c r="S45" s="36"/>
      <c r="T45" s="36"/>
      <c r="U45" s="36"/>
    </row>
    <row r="46" spans="1:21" ht="30.75" customHeight="1" x14ac:dyDescent="0.2">
      <c r="A46" s="36"/>
      <c r="B46" s="1137"/>
      <c r="C46" s="1138"/>
      <c r="D46" s="50"/>
      <c r="E46" s="1143" t="s">
        <v>12</v>
      </c>
      <c r="F46" s="1143"/>
      <c r="G46" s="1143"/>
      <c r="H46" s="1143"/>
      <c r="I46" s="1143"/>
      <c r="J46" s="1144"/>
      <c r="K46" s="51" t="s">
        <v>511</v>
      </c>
      <c r="L46" s="52" t="s">
        <v>511</v>
      </c>
      <c r="M46" s="52" t="s">
        <v>511</v>
      </c>
      <c r="N46" s="52" t="s">
        <v>511</v>
      </c>
      <c r="O46" s="53" t="s">
        <v>511</v>
      </c>
      <c r="P46" s="36"/>
      <c r="Q46" s="36"/>
      <c r="R46" s="36"/>
      <c r="S46" s="36"/>
      <c r="T46" s="36"/>
      <c r="U46" s="36"/>
    </row>
    <row r="47" spans="1:21" ht="30.75" customHeight="1" x14ac:dyDescent="0.2">
      <c r="A47" s="36"/>
      <c r="B47" s="1137"/>
      <c r="C47" s="1138"/>
      <c r="D47" s="50"/>
      <c r="E47" s="1143" t="s">
        <v>13</v>
      </c>
      <c r="F47" s="1143"/>
      <c r="G47" s="1143"/>
      <c r="H47" s="1143"/>
      <c r="I47" s="1143"/>
      <c r="J47" s="1144"/>
      <c r="K47" s="51" t="s">
        <v>511</v>
      </c>
      <c r="L47" s="52" t="s">
        <v>511</v>
      </c>
      <c r="M47" s="52" t="s">
        <v>511</v>
      </c>
      <c r="N47" s="52" t="s">
        <v>511</v>
      </c>
      <c r="O47" s="53" t="s">
        <v>511</v>
      </c>
      <c r="P47" s="36"/>
      <c r="Q47" s="36"/>
      <c r="R47" s="36"/>
      <c r="S47" s="36"/>
      <c r="T47" s="36"/>
      <c r="U47" s="36"/>
    </row>
    <row r="48" spans="1:21" ht="30.75" customHeight="1" x14ac:dyDescent="0.2">
      <c r="A48" s="36"/>
      <c r="B48" s="1137"/>
      <c r="C48" s="1138"/>
      <c r="D48" s="50"/>
      <c r="E48" s="1143" t="s">
        <v>14</v>
      </c>
      <c r="F48" s="1143"/>
      <c r="G48" s="1143"/>
      <c r="H48" s="1143"/>
      <c r="I48" s="1143"/>
      <c r="J48" s="1144"/>
      <c r="K48" s="51">
        <v>260</v>
      </c>
      <c r="L48" s="52">
        <v>255</v>
      </c>
      <c r="M48" s="52">
        <v>219</v>
      </c>
      <c r="N48" s="52">
        <v>237</v>
      </c>
      <c r="O48" s="53">
        <v>219</v>
      </c>
      <c r="P48" s="36"/>
      <c r="Q48" s="36"/>
      <c r="R48" s="36"/>
      <c r="S48" s="36"/>
      <c r="T48" s="36"/>
      <c r="U48" s="36"/>
    </row>
    <row r="49" spans="1:21" ht="30.75" customHeight="1" x14ac:dyDescent="0.2">
      <c r="A49" s="36"/>
      <c r="B49" s="1137"/>
      <c r="C49" s="1138"/>
      <c r="D49" s="50"/>
      <c r="E49" s="1143" t="s">
        <v>15</v>
      </c>
      <c r="F49" s="1143"/>
      <c r="G49" s="1143"/>
      <c r="H49" s="1143"/>
      <c r="I49" s="1143"/>
      <c r="J49" s="1144"/>
      <c r="K49" s="51" t="s">
        <v>511</v>
      </c>
      <c r="L49" s="52" t="s">
        <v>511</v>
      </c>
      <c r="M49" s="52" t="s">
        <v>511</v>
      </c>
      <c r="N49" s="52" t="s">
        <v>511</v>
      </c>
      <c r="O49" s="53" t="s">
        <v>511</v>
      </c>
      <c r="P49" s="36"/>
      <c r="Q49" s="36"/>
      <c r="R49" s="36"/>
      <c r="S49" s="36"/>
      <c r="T49" s="36"/>
      <c r="U49" s="36"/>
    </row>
    <row r="50" spans="1:21" ht="30.75" customHeight="1" x14ac:dyDescent="0.2">
      <c r="A50" s="36"/>
      <c r="B50" s="1137"/>
      <c r="C50" s="1138"/>
      <c r="D50" s="50"/>
      <c r="E50" s="1143" t="s">
        <v>16</v>
      </c>
      <c r="F50" s="1143"/>
      <c r="G50" s="1143"/>
      <c r="H50" s="1143"/>
      <c r="I50" s="1143"/>
      <c r="J50" s="1144"/>
      <c r="K50" s="51">
        <v>687</v>
      </c>
      <c r="L50" s="52">
        <v>675</v>
      </c>
      <c r="M50" s="52">
        <v>661</v>
      </c>
      <c r="N50" s="52">
        <v>1422</v>
      </c>
      <c r="O50" s="53">
        <v>2294</v>
      </c>
      <c r="P50" s="36"/>
      <c r="Q50" s="36"/>
      <c r="R50" s="36"/>
      <c r="S50" s="36"/>
      <c r="T50" s="36"/>
      <c r="U50" s="36"/>
    </row>
    <row r="51" spans="1:21" ht="30.75" customHeight="1" x14ac:dyDescent="0.2">
      <c r="A51" s="36"/>
      <c r="B51" s="1139"/>
      <c r="C51" s="1140"/>
      <c r="D51" s="54"/>
      <c r="E51" s="1143" t="s">
        <v>17</v>
      </c>
      <c r="F51" s="1143"/>
      <c r="G51" s="1143"/>
      <c r="H51" s="1143"/>
      <c r="I51" s="1143"/>
      <c r="J51" s="1144"/>
      <c r="K51" s="51">
        <v>5</v>
      </c>
      <c r="L51" s="52">
        <v>4</v>
      </c>
      <c r="M51" s="52">
        <v>3</v>
      </c>
      <c r="N51" s="52">
        <v>5</v>
      </c>
      <c r="O51" s="53">
        <v>3</v>
      </c>
      <c r="P51" s="36"/>
      <c r="Q51" s="36"/>
      <c r="R51" s="36"/>
      <c r="S51" s="36"/>
      <c r="T51" s="36"/>
      <c r="U51" s="36"/>
    </row>
    <row r="52" spans="1:21" ht="30.75" customHeight="1" x14ac:dyDescent="0.2">
      <c r="A52" s="36"/>
      <c r="B52" s="1145" t="s">
        <v>18</v>
      </c>
      <c r="C52" s="1146"/>
      <c r="D52" s="54"/>
      <c r="E52" s="1143" t="s">
        <v>19</v>
      </c>
      <c r="F52" s="1143"/>
      <c r="G52" s="1143"/>
      <c r="H52" s="1143"/>
      <c r="I52" s="1143"/>
      <c r="J52" s="1144"/>
      <c r="K52" s="51">
        <v>72928</v>
      </c>
      <c r="L52" s="52">
        <v>69760</v>
      </c>
      <c r="M52" s="52">
        <v>68217</v>
      </c>
      <c r="N52" s="52">
        <v>65649</v>
      </c>
      <c r="O52" s="53">
        <v>63942</v>
      </c>
      <c r="P52" s="36"/>
      <c r="Q52" s="36"/>
      <c r="R52" s="36"/>
      <c r="S52" s="36"/>
      <c r="T52" s="36"/>
      <c r="U52" s="36"/>
    </row>
    <row r="53" spans="1:21" ht="30.75" customHeight="1" thickBot="1" x14ac:dyDescent="0.25">
      <c r="A53" s="36"/>
      <c r="B53" s="1147" t="s">
        <v>20</v>
      </c>
      <c r="C53" s="1148"/>
      <c r="D53" s="55"/>
      <c r="E53" s="1149" t="s">
        <v>21</v>
      </c>
      <c r="F53" s="1149"/>
      <c r="G53" s="1149"/>
      <c r="H53" s="1149"/>
      <c r="I53" s="1149"/>
      <c r="J53" s="1150"/>
      <c r="K53" s="56">
        <v>37850</v>
      </c>
      <c r="L53" s="57">
        <v>28110</v>
      </c>
      <c r="M53" s="57">
        <v>26762</v>
      </c>
      <c r="N53" s="57">
        <v>26354</v>
      </c>
      <c r="O53" s="58">
        <v>26612</v>
      </c>
      <c r="P53" s="36"/>
      <c r="Q53" s="36"/>
      <c r="R53" s="36"/>
      <c r="S53" s="36"/>
      <c r="T53" s="36"/>
      <c r="U53" s="36"/>
    </row>
    <row r="54" spans="1:21" ht="24" customHeight="1" thickBot="1" x14ac:dyDescent="0.3">
      <c r="A54" s="36"/>
      <c r="B54" s="59" t="s">
        <v>22</v>
      </c>
      <c r="C54" s="36"/>
      <c r="D54" s="36"/>
      <c r="E54" s="36"/>
      <c r="F54" s="36"/>
      <c r="G54" s="36"/>
      <c r="H54" s="36"/>
      <c r="I54" s="36"/>
      <c r="J54" s="36"/>
      <c r="K54" s="36"/>
      <c r="L54" s="36"/>
      <c r="M54" s="36"/>
      <c r="N54" s="36"/>
      <c r="O54" s="60" t="s">
        <v>567</v>
      </c>
      <c r="P54" s="36"/>
      <c r="Q54" s="36"/>
      <c r="R54" s="36"/>
      <c r="S54" s="36"/>
      <c r="T54" s="36"/>
      <c r="U54" s="36"/>
    </row>
    <row r="55" spans="1:21" ht="30.75" customHeight="1" thickBot="1" x14ac:dyDescent="0.3">
      <c r="A55" s="36"/>
      <c r="B55" s="61"/>
      <c r="C55" s="62"/>
      <c r="D55" s="62"/>
      <c r="E55" s="63"/>
      <c r="F55" s="63"/>
      <c r="G55" s="63"/>
      <c r="H55" s="63"/>
      <c r="I55" s="63"/>
      <c r="J55" s="64" t="s">
        <v>3</v>
      </c>
      <c r="K55" s="65" t="s">
        <v>568</v>
      </c>
      <c r="L55" s="66" t="s">
        <v>569</v>
      </c>
      <c r="M55" s="66" t="s">
        <v>570</v>
      </c>
      <c r="N55" s="66" t="s">
        <v>571</v>
      </c>
      <c r="O55" s="67" t="s">
        <v>572</v>
      </c>
      <c r="P55" s="36"/>
      <c r="Q55" s="36"/>
      <c r="R55" s="36"/>
      <c r="S55" s="36"/>
      <c r="T55" s="36"/>
      <c r="U55" s="36"/>
    </row>
    <row r="56" spans="1:21" ht="30.75" customHeight="1" x14ac:dyDescent="0.2">
      <c r="A56" s="36"/>
      <c r="B56" s="1151" t="s">
        <v>23</v>
      </c>
      <c r="C56" s="1152"/>
      <c r="D56" s="1155" t="s">
        <v>24</v>
      </c>
      <c r="E56" s="1156"/>
      <c r="F56" s="1156"/>
      <c r="G56" s="1156"/>
      <c r="H56" s="1156"/>
      <c r="I56" s="1156"/>
      <c r="J56" s="1157"/>
      <c r="K56" s="68" t="s">
        <v>608</v>
      </c>
      <c r="L56" s="69" t="s">
        <v>607</v>
      </c>
      <c r="M56" s="69" t="s">
        <v>607</v>
      </c>
      <c r="N56" s="69" t="s">
        <v>607</v>
      </c>
      <c r="O56" s="70" t="s">
        <v>607</v>
      </c>
      <c r="P56" s="36"/>
      <c r="Q56" s="36"/>
      <c r="R56" s="36"/>
      <c r="S56" s="36"/>
      <c r="T56" s="36"/>
      <c r="U56" s="36"/>
    </row>
    <row r="57" spans="1:21" ht="30.75" customHeight="1" thickBot="1" x14ac:dyDescent="0.25">
      <c r="A57" s="36"/>
      <c r="B57" s="1153"/>
      <c r="C57" s="1154"/>
      <c r="D57" s="1158" t="s">
        <v>25</v>
      </c>
      <c r="E57" s="1159"/>
      <c r="F57" s="1159"/>
      <c r="G57" s="1159"/>
      <c r="H57" s="1159"/>
      <c r="I57" s="1159"/>
      <c r="J57" s="1160"/>
      <c r="K57" s="71" t="s">
        <v>607</v>
      </c>
      <c r="L57" s="72" t="s">
        <v>607</v>
      </c>
      <c r="M57" s="72" t="s">
        <v>607</v>
      </c>
      <c r="N57" s="72" t="s">
        <v>607</v>
      </c>
      <c r="O57" s="73" t="s">
        <v>607</v>
      </c>
      <c r="P57" s="36"/>
      <c r="Q57" s="36"/>
      <c r="R57" s="36"/>
      <c r="S57" s="36"/>
      <c r="T57" s="36"/>
      <c r="U57" s="36"/>
    </row>
    <row r="58" spans="1:21" ht="17.25" customHeight="1" x14ac:dyDescent="0.2">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27</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BQAyN2Yf7V9qpnlWa8K9rmoPLmpz6xcWFsSO6cW4+qjMl2x267gpY6o0UQgeXUxAo80iiQX1rXVF1dWhNIbLVQ==" saltValue="J0/3Vqh5T/gPVzj6N6K+xw=="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8" orientation="landscape"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topLeftCell="A19" zoomScale="70" zoomScaleNormal="70" zoomScaleSheetLayoutView="100" workbookViewId="0">
      <selection activeCell="CQ32" sqref="CQ32:DE32"/>
    </sheetView>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8</v>
      </c>
    </row>
    <row r="40" spans="2:13" ht="27.75" customHeight="1" thickBot="1" x14ac:dyDescent="0.3">
      <c r="B40" s="80" t="s">
        <v>9</v>
      </c>
      <c r="C40" s="81"/>
      <c r="D40" s="81"/>
      <c r="E40" s="82"/>
      <c r="F40" s="82"/>
      <c r="G40" s="82"/>
      <c r="H40" s="83" t="s">
        <v>3</v>
      </c>
      <c r="I40" s="363" t="s">
        <v>552</v>
      </c>
      <c r="J40" s="364" t="s">
        <v>553</v>
      </c>
      <c r="K40" s="364" t="s">
        <v>554</v>
      </c>
      <c r="L40" s="364" t="s">
        <v>555</v>
      </c>
      <c r="M40" s="365" t="s">
        <v>556</v>
      </c>
    </row>
    <row r="41" spans="2:13" ht="27.75" customHeight="1" x14ac:dyDescent="0.2">
      <c r="B41" s="1161" t="s">
        <v>28</v>
      </c>
      <c r="C41" s="1162"/>
      <c r="D41" s="84"/>
      <c r="E41" s="1167" t="s">
        <v>29</v>
      </c>
      <c r="F41" s="1167"/>
      <c r="G41" s="1167"/>
      <c r="H41" s="1168"/>
      <c r="I41" s="366">
        <v>1252659</v>
      </c>
      <c r="J41" s="367">
        <v>1239361</v>
      </c>
      <c r="K41" s="367">
        <v>1232487</v>
      </c>
      <c r="L41" s="367">
        <v>1223417</v>
      </c>
      <c r="M41" s="368">
        <v>1195817</v>
      </c>
    </row>
    <row r="42" spans="2:13" ht="27.75" customHeight="1" x14ac:dyDescent="0.2">
      <c r="B42" s="1163"/>
      <c r="C42" s="1164"/>
      <c r="D42" s="85"/>
      <c r="E42" s="1169" t="s">
        <v>30</v>
      </c>
      <c r="F42" s="1169"/>
      <c r="G42" s="1169"/>
      <c r="H42" s="1170"/>
      <c r="I42" s="369">
        <v>3060</v>
      </c>
      <c r="J42" s="370">
        <v>2307</v>
      </c>
      <c r="K42" s="370">
        <v>1572</v>
      </c>
      <c r="L42" s="370">
        <v>903</v>
      </c>
      <c r="M42" s="371">
        <v>741</v>
      </c>
    </row>
    <row r="43" spans="2:13" ht="27.75" customHeight="1" x14ac:dyDescent="0.2">
      <c r="B43" s="1163"/>
      <c r="C43" s="1164"/>
      <c r="D43" s="85"/>
      <c r="E43" s="1169" t="s">
        <v>31</v>
      </c>
      <c r="F43" s="1169"/>
      <c r="G43" s="1169"/>
      <c r="H43" s="1170"/>
      <c r="I43" s="369">
        <v>2130</v>
      </c>
      <c r="J43" s="370">
        <v>1833</v>
      </c>
      <c r="K43" s="370">
        <v>1647</v>
      </c>
      <c r="L43" s="370">
        <v>1548</v>
      </c>
      <c r="M43" s="371">
        <v>1503</v>
      </c>
    </row>
    <row r="44" spans="2:13" ht="27.75" customHeight="1" x14ac:dyDescent="0.2">
      <c r="B44" s="1163"/>
      <c r="C44" s="1164"/>
      <c r="D44" s="85"/>
      <c r="E44" s="1169" t="s">
        <v>32</v>
      </c>
      <c r="F44" s="1169"/>
      <c r="G44" s="1169"/>
      <c r="H44" s="1170"/>
      <c r="I44" s="369" t="s">
        <v>511</v>
      </c>
      <c r="J44" s="370" t="s">
        <v>511</v>
      </c>
      <c r="K44" s="370" t="s">
        <v>511</v>
      </c>
      <c r="L44" s="370" t="s">
        <v>511</v>
      </c>
      <c r="M44" s="371" t="s">
        <v>511</v>
      </c>
    </row>
    <row r="45" spans="2:13" ht="27.75" customHeight="1" x14ac:dyDescent="0.2">
      <c r="B45" s="1163"/>
      <c r="C45" s="1164"/>
      <c r="D45" s="85"/>
      <c r="E45" s="1169" t="s">
        <v>33</v>
      </c>
      <c r="F45" s="1169"/>
      <c r="G45" s="1169"/>
      <c r="H45" s="1170"/>
      <c r="I45" s="369">
        <v>167983</v>
      </c>
      <c r="J45" s="370">
        <v>160818</v>
      </c>
      <c r="K45" s="370">
        <v>151754</v>
      </c>
      <c r="L45" s="370">
        <v>145786</v>
      </c>
      <c r="M45" s="371">
        <v>138004</v>
      </c>
    </row>
    <row r="46" spans="2:13" ht="27.75" customHeight="1" x14ac:dyDescent="0.2">
      <c r="B46" s="1163"/>
      <c r="C46" s="1164"/>
      <c r="D46" s="86"/>
      <c r="E46" s="1171" t="s">
        <v>34</v>
      </c>
      <c r="F46" s="1171"/>
      <c r="G46" s="1171"/>
      <c r="H46" s="1172"/>
      <c r="I46" s="369">
        <v>1629</v>
      </c>
      <c r="J46" s="370">
        <v>1952</v>
      </c>
      <c r="K46" s="370">
        <v>1899</v>
      </c>
      <c r="L46" s="370">
        <v>1670</v>
      </c>
      <c r="M46" s="371">
        <v>1982</v>
      </c>
    </row>
    <row r="47" spans="2:13" ht="27.75" customHeight="1" x14ac:dyDescent="0.2">
      <c r="B47" s="1163"/>
      <c r="C47" s="1164"/>
      <c r="D47" s="87"/>
      <c r="E47" s="1173" t="s">
        <v>35</v>
      </c>
      <c r="F47" s="1174"/>
      <c r="G47" s="1174"/>
      <c r="H47" s="1175"/>
      <c r="I47" s="369" t="s">
        <v>511</v>
      </c>
      <c r="J47" s="370" t="s">
        <v>511</v>
      </c>
      <c r="K47" s="370" t="s">
        <v>511</v>
      </c>
      <c r="L47" s="370" t="s">
        <v>511</v>
      </c>
      <c r="M47" s="371" t="s">
        <v>511</v>
      </c>
    </row>
    <row r="48" spans="2:13" ht="27.75" customHeight="1" x14ac:dyDescent="0.2">
      <c r="B48" s="1163"/>
      <c r="C48" s="1164"/>
      <c r="D48" s="85"/>
      <c r="E48" s="1169" t="s">
        <v>36</v>
      </c>
      <c r="F48" s="1169"/>
      <c r="G48" s="1169"/>
      <c r="H48" s="1170"/>
      <c r="I48" s="369" t="s">
        <v>511</v>
      </c>
      <c r="J48" s="370" t="s">
        <v>511</v>
      </c>
      <c r="K48" s="370" t="s">
        <v>511</v>
      </c>
      <c r="L48" s="370" t="s">
        <v>511</v>
      </c>
      <c r="M48" s="371" t="s">
        <v>511</v>
      </c>
    </row>
    <row r="49" spans="2:13" ht="27.75" customHeight="1" x14ac:dyDescent="0.2">
      <c r="B49" s="1165"/>
      <c r="C49" s="1166"/>
      <c r="D49" s="85"/>
      <c r="E49" s="1169" t="s">
        <v>37</v>
      </c>
      <c r="F49" s="1169"/>
      <c r="G49" s="1169"/>
      <c r="H49" s="1170"/>
      <c r="I49" s="369" t="s">
        <v>511</v>
      </c>
      <c r="J49" s="370" t="s">
        <v>511</v>
      </c>
      <c r="K49" s="370" t="s">
        <v>511</v>
      </c>
      <c r="L49" s="370" t="s">
        <v>511</v>
      </c>
      <c r="M49" s="371" t="s">
        <v>511</v>
      </c>
    </row>
    <row r="50" spans="2:13" ht="27.75" customHeight="1" x14ac:dyDescent="0.2">
      <c r="B50" s="1176" t="s">
        <v>38</v>
      </c>
      <c r="C50" s="1177"/>
      <c r="D50" s="88"/>
      <c r="E50" s="1169" t="s">
        <v>39</v>
      </c>
      <c r="F50" s="1169"/>
      <c r="G50" s="1169"/>
      <c r="H50" s="1170"/>
      <c r="I50" s="369">
        <v>14705</v>
      </c>
      <c r="J50" s="370">
        <v>16234</v>
      </c>
      <c r="K50" s="370">
        <v>17258</v>
      </c>
      <c r="L50" s="370">
        <v>18396</v>
      </c>
      <c r="M50" s="371">
        <v>24526</v>
      </c>
    </row>
    <row r="51" spans="2:13" ht="27.75" customHeight="1" x14ac:dyDescent="0.2">
      <c r="B51" s="1163"/>
      <c r="C51" s="1164"/>
      <c r="D51" s="85"/>
      <c r="E51" s="1169" t="s">
        <v>40</v>
      </c>
      <c r="F51" s="1169"/>
      <c r="G51" s="1169"/>
      <c r="H51" s="1170"/>
      <c r="I51" s="369">
        <v>33038</v>
      </c>
      <c r="J51" s="370">
        <v>31917</v>
      </c>
      <c r="K51" s="370">
        <v>30357</v>
      </c>
      <c r="L51" s="370">
        <v>29421</v>
      </c>
      <c r="M51" s="371">
        <v>27638</v>
      </c>
    </row>
    <row r="52" spans="2:13" ht="27.75" customHeight="1" x14ac:dyDescent="0.2">
      <c r="B52" s="1165"/>
      <c r="C52" s="1166"/>
      <c r="D52" s="85"/>
      <c r="E52" s="1169" t="s">
        <v>41</v>
      </c>
      <c r="F52" s="1169"/>
      <c r="G52" s="1169"/>
      <c r="H52" s="1170"/>
      <c r="I52" s="369">
        <v>741813</v>
      </c>
      <c r="J52" s="370">
        <v>725151</v>
      </c>
      <c r="K52" s="370">
        <v>707502</v>
      </c>
      <c r="L52" s="370">
        <v>700062</v>
      </c>
      <c r="M52" s="371">
        <v>688413</v>
      </c>
    </row>
    <row r="53" spans="2:13" ht="27.75" customHeight="1" thickBot="1" x14ac:dyDescent="0.25">
      <c r="B53" s="1178" t="s">
        <v>42</v>
      </c>
      <c r="C53" s="1179"/>
      <c r="D53" s="89"/>
      <c r="E53" s="1180" t="s">
        <v>43</v>
      </c>
      <c r="F53" s="1180"/>
      <c r="G53" s="1180"/>
      <c r="H53" s="1181"/>
      <c r="I53" s="372">
        <v>637904</v>
      </c>
      <c r="J53" s="373">
        <v>632969</v>
      </c>
      <c r="K53" s="373">
        <v>634244</v>
      </c>
      <c r="L53" s="373">
        <v>625447</v>
      </c>
      <c r="M53" s="374">
        <v>597471</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U8OikuY8ZJdRRa9r6o/UTEcOr2RqZw+E52KRsbRtNEnEBDf5ef+X9nJAjeZw2YurakhFgK5RrhlAemofykK3OA==" saltValue="yDF9ZvwfXb8SEuiflAYecQ=="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topLeftCell="B4" zoomScale="55" zoomScaleNormal="55" zoomScaleSheetLayoutView="100" workbookViewId="0">
      <selection activeCell="CQ32" sqref="CQ32:DE32"/>
    </sheetView>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554</v>
      </c>
      <c r="G54" s="97" t="s">
        <v>555</v>
      </c>
      <c r="H54" s="98" t="s">
        <v>556</v>
      </c>
    </row>
    <row r="55" spans="2:8" ht="52.5" customHeight="1" x14ac:dyDescent="0.2">
      <c r="B55" s="99"/>
      <c r="C55" s="1190" t="s">
        <v>45</v>
      </c>
      <c r="D55" s="1190"/>
      <c r="E55" s="1191"/>
      <c r="F55" s="100">
        <v>8170</v>
      </c>
      <c r="G55" s="100">
        <v>14033</v>
      </c>
      <c r="H55" s="101">
        <v>20052</v>
      </c>
    </row>
    <row r="56" spans="2:8" ht="52.5" customHeight="1" x14ac:dyDescent="0.2">
      <c r="B56" s="102"/>
      <c r="C56" s="1192" t="s">
        <v>46</v>
      </c>
      <c r="D56" s="1192"/>
      <c r="E56" s="1193"/>
      <c r="F56" s="103">
        <v>5273</v>
      </c>
      <c r="G56" s="103">
        <v>1</v>
      </c>
      <c r="H56" s="104">
        <v>1</v>
      </c>
    </row>
    <row r="57" spans="2:8" ht="53.25" customHeight="1" x14ac:dyDescent="0.2">
      <c r="B57" s="102"/>
      <c r="C57" s="1194" t="s">
        <v>47</v>
      </c>
      <c r="D57" s="1194"/>
      <c r="E57" s="1195"/>
      <c r="F57" s="105">
        <v>16820</v>
      </c>
      <c r="G57" s="105">
        <v>19027</v>
      </c>
      <c r="H57" s="106">
        <v>20407</v>
      </c>
    </row>
    <row r="58" spans="2:8" ht="45.75" customHeight="1" x14ac:dyDescent="0.2">
      <c r="B58" s="107"/>
      <c r="C58" s="1182" t="s">
        <v>602</v>
      </c>
      <c r="D58" s="1183"/>
      <c r="E58" s="1184"/>
      <c r="F58" s="108">
        <v>3295</v>
      </c>
      <c r="G58" s="108">
        <v>3907</v>
      </c>
      <c r="H58" s="109">
        <v>5030</v>
      </c>
    </row>
    <row r="59" spans="2:8" ht="45.75" customHeight="1" x14ac:dyDescent="0.2">
      <c r="B59" s="107"/>
      <c r="C59" s="1182" t="s">
        <v>603</v>
      </c>
      <c r="D59" s="1183"/>
      <c r="E59" s="1184"/>
      <c r="F59" s="108">
        <v>3158</v>
      </c>
      <c r="G59" s="108">
        <v>3589</v>
      </c>
      <c r="H59" s="109">
        <v>4388</v>
      </c>
    </row>
    <row r="60" spans="2:8" ht="45.75" customHeight="1" x14ac:dyDescent="0.2">
      <c r="B60" s="107"/>
      <c r="C60" s="1182" t="s">
        <v>604</v>
      </c>
      <c r="D60" s="1183"/>
      <c r="E60" s="1184"/>
      <c r="F60" s="108">
        <v>3472</v>
      </c>
      <c r="G60" s="108">
        <v>3473</v>
      </c>
      <c r="H60" s="109">
        <v>3473</v>
      </c>
    </row>
    <row r="61" spans="2:8" ht="45.75" customHeight="1" x14ac:dyDescent="0.2">
      <c r="B61" s="107"/>
      <c r="C61" s="1182" t="s">
        <v>605</v>
      </c>
      <c r="D61" s="1183"/>
      <c r="E61" s="1184"/>
      <c r="F61" s="108">
        <v>2699</v>
      </c>
      <c r="G61" s="108">
        <v>2699</v>
      </c>
      <c r="H61" s="109">
        <v>2699</v>
      </c>
    </row>
    <row r="62" spans="2:8" ht="45.75" customHeight="1" thickBot="1" x14ac:dyDescent="0.25">
      <c r="B62" s="110"/>
      <c r="C62" s="1185" t="s">
        <v>606</v>
      </c>
      <c r="D62" s="1186"/>
      <c r="E62" s="1187"/>
      <c r="F62" s="111">
        <v>1029</v>
      </c>
      <c r="G62" s="111">
        <v>1141</v>
      </c>
      <c r="H62" s="112">
        <v>1186</v>
      </c>
    </row>
    <row r="63" spans="2:8" ht="52.5" customHeight="1" thickBot="1" x14ac:dyDescent="0.25">
      <c r="B63" s="113"/>
      <c r="C63" s="1188" t="s">
        <v>48</v>
      </c>
      <c r="D63" s="1188"/>
      <c r="E63" s="1189"/>
      <c r="F63" s="114">
        <v>30262</v>
      </c>
      <c r="G63" s="114">
        <v>33062</v>
      </c>
      <c r="H63" s="115">
        <v>40461</v>
      </c>
    </row>
    <row r="64" spans="2:8" ht="13" x14ac:dyDescent="0.2"/>
  </sheetData>
  <sheetProtection algorithmName="SHA-512" hashValue="wmvG/oVyIvZkVY7TetRWHKCIdpKrAKvt/tK12bvJk0VSWFYZk8lQFdL/TEUb+qZQbTQuMSA5tOA9xx3M1KhVtQ==" saltValue="5VZg0a2OtdX1yj2Qzi3WKg=="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verticalDpi="300"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071CC-7B8E-4B3B-88E9-F5FEB2DC0A46}">
  <sheetPr>
    <pageSetUpPr fitToPage="1"/>
  </sheetPr>
  <dimension ref="A1:DE85"/>
  <sheetViews>
    <sheetView showGridLines="0" tabSelected="1" zoomScale="70" zoomScaleNormal="70" zoomScaleSheetLayoutView="55" workbookViewId="0"/>
  </sheetViews>
  <sheetFormatPr defaultColWidth="0" defaultRowHeight="0" customHeight="1" zeroHeight="1" x14ac:dyDescent="0.2"/>
  <cols>
    <col min="1" max="1" width="6.36328125" style="1196" customWidth="1"/>
    <col min="2" max="107" width="2.453125" style="1196" customWidth="1"/>
    <col min="108" max="108" width="6.08984375" style="1198" customWidth="1"/>
    <col min="109" max="109" width="5.90625" style="1197" customWidth="1"/>
    <col min="110" max="16384" width="8.6328125" style="1196" hidden="1"/>
  </cols>
  <sheetData>
    <row r="1" spans="1:109" ht="42.75" customHeight="1" x14ac:dyDescent="0.2">
      <c r="A1" s="1261"/>
      <c r="B1" s="1260"/>
      <c r="DD1" s="1196"/>
      <c r="DE1" s="1196"/>
    </row>
    <row r="2" spans="1:109" ht="25.5" customHeight="1" x14ac:dyDescent="0.2">
      <c r="A2" s="1259"/>
      <c r="C2" s="1259"/>
      <c r="O2" s="1259"/>
      <c r="P2" s="1259"/>
      <c r="Q2" s="1259"/>
      <c r="R2" s="1259"/>
      <c r="S2" s="1259"/>
      <c r="T2" s="1259"/>
      <c r="U2" s="1259"/>
      <c r="V2" s="1259"/>
      <c r="W2" s="1259"/>
      <c r="X2" s="1259"/>
      <c r="Y2" s="1259"/>
      <c r="Z2" s="1259"/>
      <c r="AA2" s="1259"/>
      <c r="AB2" s="1259"/>
      <c r="AC2" s="1259"/>
      <c r="AD2" s="1259"/>
      <c r="AE2" s="1259"/>
      <c r="AF2" s="1259"/>
      <c r="AG2" s="1259"/>
      <c r="AH2" s="1259"/>
      <c r="AI2" s="1259"/>
      <c r="AU2" s="1259"/>
      <c r="BG2" s="1259"/>
      <c r="BS2" s="1259"/>
      <c r="CE2" s="1259"/>
      <c r="CQ2" s="1259"/>
      <c r="DD2" s="1196"/>
      <c r="DE2" s="1196"/>
    </row>
    <row r="3" spans="1:109" ht="25.5" customHeight="1" x14ac:dyDescent="0.2">
      <c r="A3" s="1259"/>
      <c r="C3" s="1259"/>
      <c r="O3" s="1259"/>
      <c r="P3" s="1259"/>
      <c r="Q3" s="1259"/>
      <c r="R3" s="1259"/>
      <c r="S3" s="1259"/>
      <c r="T3" s="1259"/>
      <c r="U3" s="1259"/>
      <c r="V3" s="1259"/>
      <c r="W3" s="1259"/>
      <c r="X3" s="1259"/>
      <c r="Y3" s="1259"/>
      <c r="Z3" s="1259"/>
      <c r="AA3" s="1259"/>
      <c r="AB3" s="1259"/>
      <c r="AC3" s="1259"/>
      <c r="AD3" s="1259"/>
      <c r="AE3" s="1259"/>
      <c r="AF3" s="1259"/>
      <c r="AG3" s="1259"/>
      <c r="AH3" s="1259"/>
      <c r="AI3" s="1259"/>
      <c r="AU3" s="1259"/>
      <c r="BG3" s="1259"/>
      <c r="BS3" s="1259"/>
      <c r="CE3" s="1259"/>
      <c r="CQ3" s="1259"/>
      <c r="DD3" s="1196"/>
      <c r="DE3" s="1196"/>
    </row>
    <row r="4" spans="1:109" s="260" customFormat="1" ht="13" x14ac:dyDescent="0.2">
      <c r="A4" s="1259"/>
      <c r="B4" s="1259"/>
      <c r="C4" s="1259"/>
      <c r="D4" s="1259"/>
      <c r="E4" s="1259"/>
      <c r="F4" s="1259"/>
      <c r="G4" s="1259"/>
      <c r="H4" s="1259"/>
      <c r="I4" s="1259"/>
      <c r="J4" s="1259"/>
      <c r="K4" s="1259"/>
      <c r="L4" s="1259"/>
      <c r="M4" s="1259"/>
      <c r="N4" s="1259"/>
      <c r="O4" s="1259"/>
      <c r="P4" s="1259"/>
      <c r="Q4" s="1259"/>
      <c r="R4" s="1259"/>
      <c r="S4" s="1259"/>
      <c r="T4" s="1259"/>
      <c r="U4" s="1259"/>
      <c r="V4" s="1259"/>
      <c r="W4" s="1259"/>
      <c r="X4" s="1259"/>
      <c r="Y4" s="1259"/>
      <c r="Z4" s="1259"/>
      <c r="AA4" s="1259"/>
      <c r="AB4" s="1259"/>
      <c r="AC4" s="1259"/>
      <c r="AD4" s="1259"/>
      <c r="AE4" s="1259"/>
      <c r="AF4" s="1259"/>
      <c r="AG4" s="1259"/>
      <c r="AH4" s="1259"/>
      <c r="AI4" s="1259"/>
      <c r="AJ4" s="1259"/>
      <c r="AK4" s="1259"/>
      <c r="AL4" s="1259"/>
      <c r="AM4" s="1259"/>
      <c r="AN4" s="1259"/>
      <c r="AO4" s="1259"/>
      <c r="AP4" s="1259"/>
      <c r="AQ4" s="1259"/>
      <c r="AR4" s="1259"/>
      <c r="AS4" s="1259"/>
      <c r="AT4" s="1259"/>
      <c r="AU4" s="1259"/>
      <c r="AV4" s="1259"/>
      <c r="AW4" s="1259"/>
      <c r="AX4" s="1259"/>
      <c r="AY4" s="1259"/>
      <c r="AZ4" s="1259"/>
      <c r="BA4" s="1259"/>
      <c r="BB4" s="1259"/>
      <c r="BC4" s="1259"/>
      <c r="BD4" s="1259"/>
      <c r="BE4" s="1259"/>
      <c r="BF4" s="1259"/>
      <c r="BG4" s="1259"/>
      <c r="BH4" s="1259"/>
      <c r="BI4" s="1259"/>
      <c r="BJ4" s="1259"/>
      <c r="BK4" s="1259"/>
      <c r="BL4" s="1259"/>
      <c r="BM4" s="1259"/>
      <c r="BN4" s="1259"/>
      <c r="BO4" s="1259"/>
      <c r="BP4" s="1259"/>
      <c r="BQ4" s="1259"/>
      <c r="BR4" s="1259"/>
      <c r="BS4" s="1259"/>
      <c r="BT4" s="1259"/>
      <c r="BU4" s="1259"/>
      <c r="BV4" s="1259"/>
      <c r="BW4" s="1259"/>
      <c r="BX4" s="1259"/>
      <c r="BY4" s="1259"/>
      <c r="BZ4" s="1259"/>
      <c r="CA4" s="1259"/>
      <c r="CB4" s="1259"/>
      <c r="CC4" s="1259"/>
      <c r="CD4" s="1259"/>
      <c r="CE4" s="1259"/>
      <c r="CF4" s="1259"/>
      <c r="CG4" s="1259"/>
      <c r="CH4" s="1259"/>
      <c r="CI4" s="1259"/>
      <c r="CJ4" s="1259"/>
      <c r="CK4" s="1259"/>
      <c r="CL4" s="1259"/>
      <c r="CM4" s="1259"/>
      <c r="CN4" s="1259"/>
      <c r="CO4" s="1259"/>
      <c r="CP4" s="1259"/>
      <c r="CQ4" s="1259"/>
      <c r="CR4" s="1259"/>
      <c r="CS4" s="1259"/>
      <c r="CT4" s="1259"/>
      <c r="CU4" s="1259"/>
      <c r="CV4" s="1259"/>
      <c r="CW4" s="1259"/>
      <c r="CX4" s="1259"/>
      <c r="CY4" s="1259"/>
      <c r="CZ4" s="1259"/>
      <c r="DA4" s="1259"/>
      <c r="DB4" s="1259"/>
      <c r="DC4" s="1259"/>
      <c r="DD4" s="1259"/>
      <c r="DE4" s="1259"/>
    </row>
    <row r="5" spans="1:109" s="260" customFormat="1" ht="13" x14ac:dyDescent="0.2">
      <c r="A5" s="1259"/>
      <c r="B5" s="1259"/>
      <c r="C5" s="1259"/>
      <c r="D5" s="1259"/>
      <c r="E5" s="1259"/>
      <c r="F5" s="1259"/>
      <c r="G5" s="1259"/>
      <c r="H5" s="1259"/>
      <c r="I5" s="1259"/>
      <c r="J5" s="1259"/>
      <c r="K5" s="1259"/>
      <c r="L5" s="1259"/>
      <c r="M5" s="1259"/>
      <c r="N5" s="1259"/>
      <c r="O5" s="1259"/>
      <c r="P5" s="1259"/>
      <c r="Q5" s="1259"/>
      <c r="R5" s="1259"/>
      <c r="S5" s="1259"/>
      <c r="T5" s="1259"/>
      <c r="U5" s="1259"/>
      <c r="V5" s="1259"/>
      <c r="W5" s="1259"/>
      <c r="X5" s="1259"/>
      <c r="Y5" s="1259"/>
      <c r="Z5" s="1259"/>
      <c r="AA5" s="1259"/>
      <c r="AB5" s="1259"/>
      <c r="AC5" s="1259"/>
      <c r="AD5" s="1259"/>
      <c r="AE5" s="1259"/>
      <c r="AF5" s="1259"/>
      <c r="AG5" s="1259"/>
      <c r="AH5" s="1259"/>
      <c r="AI5" s="1259"/>
      <c r="AJ5" s="1259"/>
      <c r="AK5" s="1259"/>
      <c r="AL5" s="1259"/>
      <c r="AM5" s="1259"/>
      <c r="AN5" s="1259"/>
      <c r="AO5" s="1259"/>
      <c r="AP5" s="1259"/>
      <c r="AQ5" s="1259"/>
      <c r="AR5" s="1259"/>
      <c r="AS5" s="1259"/>
      <c r="AT5" s="1259"/>
      <c r="AU5" s="1259"/>
      <c r="AV5" s="1259"/>
      <c r="AW5" s="1259"/>
      <c r="AX5" s="1259"/>
      <c r="AY5" s="1259"/>
      <c r="AZ5" s="1259"/>
      <c r="BA5" s="1259"/>
      <c r="BB5" s="1259"/>
      <c r="BC5" s="1259"/>
      <c r="BD5" s="1259"/>
      <c r="BE5" s="1259"/>
      <c r="BF5" s="1259"/>
      <c r="BG5" s="1259"/>
      <c r="BH5" s="1259"/>
      <c r="BI5" s="1259"/>
      <c r="BJ5" s="1259"/>
      <c r="BK5" s="1259"/>
      <c r="BL5" s="1259"/>
      <c r="BM5" s="1259"/>
      <c r="BN5" s="1259"/>
      <c r="BO5" s="1259"/>
      <c r="BP5" s="1259"/>
      <c r="BQ5" s="1259"/>
      <c r="BR5" s="1259"/>
      <c r="BS5" s="1259"/>
      <c r="BT5" s="1259"/>
      <c r="BU5" s="1259"/>
      <c r="BV5" s="1259"/>
      <c r="BW5" s="1259"/>
      <c r="BX5" s="1259"/>
      <c r="BY5" s="1259"/>
      <c r="BZ5" s="1259"/>
      <c r="CA5" s="1259"/>
      <c r="CB5" s="1259"/>
      <c r="CC5" s="1259"/>
      <c r="CD5" s="1259"/>
      <c r="CE5" s="1259"/>
      <c r="CF5" s="1259"/>
      <c r="CG5" s="1259"/>
      <c r="CH5" s="1259"/>
      <c r="CI5" s="1259"/>
      <c r="CJ5" s="1259"/>
      <c r="CK5" s="1259"/>
      <c r="CL5" s="1259"/>
      <c r="CM5" s="1259"/>
      <c r="CN5" s="1259"/>
      <c r="CO5" s="1259"/>
      <c r="CP5" s="1259"/>
      <c r="CQ5" s="1259"/>
      <c r="CR5" s="1259"/>
      <c r="CS5" s="1259"/>
      <c r="CT5" s="1259"/>
      <c r="CU5" s="1259"/>
      <c r="CV5" s="1259"/>
      <c r="CW5" s="1259"/>
      <c r="CX5" s="1259"/>
      <c r="CY5" s="1259"/>
      <c r="CZ5" s="1259"/>
      <c r="DA5" s="1259"/>
      <c r="DB5" s="1259"/>
      <c r="DC5" s="1259"/>
      <c r="DD5" s="1259"/>
      <c r="DE5" s="1259"/>
    </row>
    <row r="6" spans="1:109" s="260" customFormat="1" ht="13" x14ac:dyDescent="0.2">
      <c r="A6" s="1259"/>
      <c r="B6" s="1259"/>
      <c r="C6" s="1259"/>
      <c r="D6" s="1259"/>
      <c r="E6" s="1259"/>
      <c r="F6" s="1259"/>
      <c r="G6" s="1259"/>
      <c r="H6" s="1259"/>
      <c r="I6" s="1259"/>
      <c r="J6" s="1259"/>
      <c r="K6" s="1259"/>
      <c r="L6" s="1259"/>
      <c r="M6" s="1259"/>
      <c r="N6" s="1259"/>
      <c r="O6" s="1259"/>
      <c r="P6" s="1259"/>
      <c r="Q6" s="1259"/>
      <c r="R6" s="1259"/>
      <c r="S6" s="1259"/>
      <c r="T6" s="1259"/>
      <c r="U6" s="1259"/>
      <c r="V6" s="1259"/>
      <c r="W6" s="1259"/>
      <c r="X6" s="1259"/>
      <c r="Y6" s="1259"/>
      <c r="Z6" s="1259"/>
      <c r="AA6" s="1259"/>
      <c r="AB6" s="1259"/>
      <c r="AC6" s="1259"/>
      <c r="AD6" s="1259"/>
      <c r="AE6" s="1259"/>
      <c r="AF6" s="1259"/>
      <c r="AG6" s="1259"/>
      <c r="AH6" s="1259"/>
      <c r="AI6" s="1259"/>
      <c r="AJ6" s="1259"/>
      <c r="AK6" s="1259"/>
      <c r="AL6" s="1259"/>
      <c r="AM6" s="1259"/>
      <c r="AN6" s="1259"/>
      <c r="AO6" s="1259"/>
      <c r="AP6" s="1259"/>
      <c r="AQ6" s="1259"/>
      <c r="AR6" s="1259"/>
      <c r="AS6" s="1259"/>
      <c r="AT6" s="1259"/>
      <c r="AU6" s="1259"/>
      <c r="AV6" s="1259"/>
      <c r="AW6" s="1259"/>
      <c r="AX6" s="1259"/>
      <c r="AY6" s="1259"/>
      <c r="AZ6" s="1259"/>
      <c r="BA6" s="1259"/>
      <c r="BB6" s="1259"/>
      <c r="BC6" s="1259"/>
      <c r="BD6" s="1259"/>
      <c r="BE6" s="1259"/>
      <c r="BF6" s="1259"/>
      <c r="BG6" s="1259"/>
      <c r="BH6" s="1259"/>
      <c r="BI6" s="1259"/>
      <c r="BJ6" s="1259"/>
      <c r="BK6" s="1259"/>
      <c r="BL6" s="1259"/>
      <c r="BM6" s="1259"/>
      <c r="BN6" s="1259"/>
      <c r="BO6" s="1259"/>
      <c r="BP6" s="1259"/>
      <c r="BQ6" s="1259"/>
      <c r="BR6" s="1259"/>
      <c r="BS6" s="1259"/>
      <c r="BT6" s="1259"/>
      <c r="BU6" s="1259"/>
      <c r="BV6" s="1259"/>
      <c r="BW6" s="1259"/>
      <c r="BX6" s="1259"/>
      <c r="BY6" s="1259"/>
      <c r="BZ6" s="1259"/>
      <c r="CA6" s="1259"/>
      <c r="CB6" s="1259"/>
      <c r="CC6" s="1259"/>
      <c r="CD6" s="1259"/>
      <c r="CE6" s="1259"/>
      <c r="CF6" s="1259"/>
      <c r="CG6" s="1259"/>
      <c r="CH6" s="1259"/>
      <c r="CI6" s="1259"/>
      <c r="CJ6" s="1259"/>
      <c r="CK6" s="1259"/>
      <c r="CL6" s="1259"/>
      <c r="CM6" s="1259"/>
      <c r="CN6" s="1259"/>
      <c r="CO6" s="1259"/>
      <c r="CP6" s="1259"/>
      <c r="CQ6" s="1259"/>
      <c r="CR6" s="1259"/>
      <c r="CS6" s="1259"/>
      <c r="CT6" s="1259"/>
      <c r="CU6" s="1259"/>
      <c r="CV6" s="1259"/>
      <c r="CW6" s="1259"/>
      <c r="CX6" s="1259"/>
      <c r="CY6" s="1259"/>
      <c r="CZ6" s="1259"/>
      <c r="DA6" s="1259"/>
      <c r="DB6" s="1259"/>
      <c r="DC6" s="1259"/>
      <c r="DD6" s="1259"/>
      <c r="DE6" s="1259"/>
    </row>
    <row r="7" spans="1:109" s="260" customFormat="1" ht="13" x14ac:dyDescent="0.2">
      <c r="A7" s="1259"/>
      <c r="B7" s="1259"/>
      <c r="C7" s="1259"/>
      <c r="D7" s="1259"/>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1259"/>
      <c r="AM7" s="1259"/>
      <c r="AN7" s="1259"/>
      <c r="AO7" s="1259"/>
      <c r="AP7" s="1259"/>
      <c r="AQ7" s="1259"/>
      <c r="AR7" s="1259"/>
      <c r="AS7" s="1259"/>
      <c r="AT7" s="1259"/>
      <c r="AU7" s="1259"/>
      <c r="AV7" s="1259"/>
      <c r="AW7" s="1259"/>
      <c r="AX7" s="1259"/>
      <c r="AY7" s="1259"/>
      <c r="AZ7" s="1259"/>
      <c r="BA7" s="1259"/>
      <c r="BB7" s="1259"/>
      <c r="BC7" s="1259"/>
      <c r="BD7" s="1259"/>
      <c r="BE7" s="1259"/>
      <c r="BF7" s="1259"/>
      <c r="BG7" s="1259"/>
      <c r="BH7" s="1259"/>
      <c r="BI7" s="1259"/>
      <c r="BJ7" s="1259"/>
      <c r="BK7" s="1259"/>
      <c r="BL7" s="1259"/>
      <c r="BM7" s="1259"/>
      <c r="BN7" s="1259"/>
      <c r="BO7" s="1259"/>
      <c r="BP7" s="1259"/>
      <c r="BQ7" s="1259"/>
      <c r="BR7" s="1259"/>
      <c r="BS7" s="1259"/>
      <c r="BT7" s="1259"/>
      <c r="BU7" s="1259"/>
      <c r="BV7" s="1259"/>
      <c r="BW7" s="1259"/>
      <c r="BX7" s="1259"/>
      <c r="BY7" s="1259"/>
      <c r="BZ7" s="1259"/>
      <c r="CA7" s="1259"/>
      <c r="CB7" s="1259"/>
      <c r="CC7" s="1259"/>
      <c r="CD7" s="1259"/>
      <c r="CE7" s="1259"/>
      <c r="CF7" s="1259"/>
      <c r="CG7" s="1259"/>
      <c r="CH7" s="1259"/>
      <c r="CI7" s="1259"/>
      <c r="CJ7" s="1259"/>
      <c r="CK7" s="1259"/>
      <c r="CL7" s="1259"/>
      <c r="CM7" s="1259"/>
      <c r="CN7" s="1259"/>
      <c r="CO7" s="1259"/>
      <c r="CP7" s="1259"/>
      <c r="CQ7" s="1259"/>
      <c r="CR7" s="1259"/>
      <c r="CS7" s="1259"/>
      <c r="CT7" s="1259"/>
      <c r="CU7" s="1259"/>
      <c r="CV7" s="1259"/>
      <c r="CW7" s="1259"/>
      <c r="CX7" s="1259"/>
      <c r="CY7" s="1259"/>
      <c r="CZ7" s="1259"/>
      <c r="DA7" s="1259"/>
      <c r="DB7" s="1259"/>
      <c r="DC7" s="1259"/>
      <c r="DD7" s="1259"/>
      <c r="DE7" s="1259"/>
    </row>
    <row r="8" spans="1:109" s="260" customFormat="1" ht="13" x14ac:dyDescent="0.2">
      <c r="A8" s="1259"/>
      <c r="B8" s="1259"/>
      <c r="C8" s="1259"/>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1259"/>
      <c r="AM8" s="1259"/>
      <c r="AN8" s="1259"/>
      <c r="AO8" s="1259"/>
      <c r="AP8" s="1259"/>
      <c r="AQ8" s="1259"/>
      <c r="AR8" s="1259"/>
      <c r="AS8" s="1259"/>
      <c r="AT8" s="1259"/>
      <c r="AU8" s="1259"/>
      <c r="AV8" s="1259"/>
      <c r="AW8" s="1259"/>
      <c r="AX8" s="1259"/>
      <c r="AY8" s="1259"/>
      <c r="AZ8" s="1259"/>
      <c r="BA8" s="1259"/>
      <c r="BB8" s="1259"/>
      <c r="BC8" s="1259"/>
      <c r="BD8" s="1259"/>
      <c r="BE8" s="1259"/>
      <c r="BF8" s="1259"/>
      <c r="BG8" s="1259"/>
      <c r="BH8" s="1259"/>
      <c r="BI8" s="1259"/>
      <c r="BJ8" s="1259"/>
      <c r="BK8" s="1259"/>
      <c r="BL8" s="1259"/>
      <c r="BM8" s="1259"/>
      <c r="BN8" s="1259"/>
      <c r="BO8" s="1259"/>
      <c r="BP8" s="1259"/>
      <c r="BQ8" s="1259"/>
      <c r="BR8" s="1259"/>
      <c r="BS8" s="1259"/>
      <c r="BT8" s="1259"/>
      <c r="BU8" s="1259"/>
      <c r="BV8" s="1259"/>
      <c r="BW8" s="1259"/>
      <c r="BX8" s="1259"/>
      <c r="BY8" s="1259"/>
      <c r="BZ8" s="1259"/>
      <c r="CA8" s="1259"/>
      <c r="CB8" s="1259"/>
      <c r="CC8" s="1259"/>
      <c r="CD8" s="1259"/>
      <c r="CE8" s="1259"/>
      <c r="CF8" s="1259"/>
      <c r="CG8" s="1259"/>
      <c r="CH8" s="1259"/>
      <c r="CI8" s="1259"/>
      <c r="CJ8" s="1259"/>
      <c r="CK8" s="1259"/>
      <c r="CL8" s="1259"/>
      <c r="CM8" s="1259"/>
      <c r="CN8" s="1259"/>
      <c r="CO8" s="1259"/>
      <c r="CP8" s="1259"/>
      <c r="CQ8" s="1259"/>
      <c r="CR8" s="1259"/>
      <c r="CS8" s="1259"/>
      <c r="CT8" s="1259"/>
      <c r="CU8" s="1259"/>
      <c r="CV8" s="1259"/>
      <c r="CW8" s="1259"/>
      <c r="CX8" s="1259"/>
      <c r="CY8" s="1259"/>
      <c r="CZ8" s="1259"/>
      <c r="DA8" s="1259"/>
      <c r="DB8" s="1259"/>
      <c r="DC8" s="1259"/>
      <c r="DD8" s="1259"/>
      <c r="DE8" s="1259"/>
    </row>
    <row r="9" spans="1:109" s="260" customFormat="1" ht="13" x14ac:dyDescent="0.2">
      <c r="A9" s="1259"/>
      <c r="B9" s="1259"/>
      <c r="C9" s="1259"/>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row>
    <row r="10" spans="1:109" s="260" customFormat="1" ht="13" x14ac:dyDescent="0.2">
      <c r="A10" s="1259"/>
      <c r="B10" s="1259"/>
      <c r="C10" s="1259"/>
      <c r="D10" s="1259"/>
      <c r="E10" s="1259"/>
      <c r="F10" s="1259"/>
      <c r="G10" s="1259"/>
      <c r="H10" s="1259"/>
      <c r="I10" s="1259"/>
      <c r="J10" s="1259"/>
      <c r="K10" s="1259"/>
      <c r="L10" s="1259"/>
      <c r="M10" s="1259"/>
      <c r="N10" s="1259"/>
      <c r="O10" s="1259"/>
      <c r="P10" s="1259"/>
      <c r="Q10" s="1259"/>
      <c r="R10" s="1259"/>
      <c r="S10" s="1259"/>
      <c r="T10" s="1259"/>
      <c r="U10" s="1259"/>
      <c r="V10" s="1259"/>
      <c r="W10" s="1259"/>
      <c r="X10" s="1259"/>
      <c r="Y10" s="1259"/>
      <c r="Z10" s="1259"/>
      <c r="AA10" s="1259"/>
      <c r="AB10" s="1259"/>
      <c r="AC10" s="1259"/>
      <c r="AD10" s="1259"/>
      <c r="AE10" s="1259"/>
      <c r="AF10" s="1259"/>
      <c r="AG10" s="1259"/>
      <c r="AH10" s="1259"/>
      <c r="AI10" s="1259"/>
      <c r="AJ10" s="1259"/>
      <c r="AK10" s="1259"/>
      <c r="AL10" s="1259"/>
      <c r="AM10" s="1259"/>
      <c r="AN10" s="1259"/>
      <c r="AO10" s="1259"/>
      <c r="AP10" s="1259"/>
      <c r="AQ10" s="1259"/>
      <c r="AR10" s="1259"/>
      <c r="AS10" s="1259"/>
      <c r="AT10" s="1259"/>
      <c r="AU10" s="1259"/>
      <c r="AV10" s="1259"/>
      <c r="AW10" s="1259"/>
      <c r="AX10" s="1259"/>
      <c r="AY10" s="1259"/>
      <c r="AZ10" s="1259"/>
      <c r="BA10" s="1259"/>
      <c r="BB10" s="1259"/>
      <c r="BC10" s="1259"/>
      <c r="BD10" s="1259"/>
      <c r="BE10" s="1259"/>
      <c r="BF10" s="1259"/>
      <c r="BG10" s="1259"/>
      <c r="BH10" s="1259"/>
      <c r="BI10" s="1259"/>
      <c r="BJ10" s="1259"/>
      <c r="BK10" s="1259"/>
      <c r="BL10" s="1259"/>
      <c r="BM10" s="1259"/>
      <c r="BN10" s="1259"/>
      <c r="BO10" s="1259"/>
      <c r="BP10" s="1259"/>
      <c r="BQ10" s="1259"/>
      <c r="BR10" s="1259"/>
      <c r="BS10" s="1259"/>
      <c r="BT10" s="1259"/>
      <c r="BU10" s="1259"/>
      <c r="BV10" s="1259"/>
      <c r="BW10" s="1259"/>
      <c r="BX10" s="1259"/>
      <c r="BY10" s="1259"/>
      <c r="BZ10" s="1259"/>
      <c r="CA10" s="1259"/>
      <c r="CB10" s="1259"/>
      <c r="CC10" s="1259"/>
      <c r="CD10" s="1259"/>
      <c r="CE10" s="1259"/>
      <c r="CF10" s="1259"/>
      <c r="CG10" s="1259"/>
      <c r="CH10" s="1259"/>
      <c r="CI10" s="1259"/>
      <c r="CJ10" s="1259"/>
      <c r="CK10" s="1259"/>
      <c r="CL10" s="1259"/>
      <c r="CM10" s="1259"/>
      <c r="CN10" s="1259"/>
      <c r="CO10" s="1259"/>
      <c r="CP10" s="1259"/>
      <c r="CQ10" s="1259"/>
      <c r="CR10" s="1259"/>
      <c r="CS10" s="1259"/>
      <c r="CT10" s="1259"/>
      <c r="CU10" s="1259"/>
      <c r="CV10" s="1259"/>
      <c r="CW10" s="1259"/>
      <c r="CX10" s="1259"/>
      <c r="CY10" s="1259"/>
      <c r="CZ10" s="1259"/>
      <c r="DA10" s="1259"/>
      <c r="DB10" s="1259"/>
      <c r="DC10" s="1259"/>
      <c r="DD10" s="1259"/>
      <c r="DE10" s="1259"/>
    </row>
    <row r="11" spans="1:109" s="260" customFormat="1" ht="13" x14ac:dyDescent="0.2">
      <c r="A11" s="1259"/>
      <c r="B11" s="1259"/>
      <c r="C11" s="1259"/>
      <c r="D11" s="1259"/>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1259"/>
      <c r="AM11" s="1259"/>
      <c r="AN11" s="1259"/>
      <c r="AO11" s="1259"/>
      <c r="AP11" s="1259"/>
      <c r="AQ11" s="1259"/>
      <c r="AR11" s="1259"/>
      <c r="AS11" s="1259"/>
      <c r="AT11" s="1259"/>
      <c r="AU11" s="1259"/>
      <c r="AV11" s="1259"/>
      <c r="AW11" s="1259"/>
      <c r="AX11" s="1259"/>
      <c r="AY11" s="1259"/>
      <c r="AZ11" s="1259"/>
      <c r="BA11" s="1259"/>
      <c r="BB11" s="1259"/>
      <c r="BC11" s="1259"/>
      <c r="BD11" s="1259"/>
      <c r="BE11" s="1259"/>
      <c r="BF11" s="1259"/>
      <c r="BG11" s="1259"/>
      <c r="BH11" s="1259"/>
      <c r="BI11" s="1259"/>
      <c r="BJ11" s="1259"/>
      <c r="BK11" s="1259"/>
      <c r="BL11" s="1259"/>
      <c r="BM11" s="1259"/>
      <c r="BN11" s="1259"/>
      <c r="BO11" s="1259"/>
      <c r="BP11" s="1259"/>
      <c r="BQ11" s="1259"/>
      <c r="BR11" s="1259"/>
      <c r="BS11" s="1259"/>
      <c r="BT11" s="1259"/>
      <c r="BU11" s="1259"/>
      <c r="BV11" s="1259"/>
      <c r="BW11" s="1259"/>
      <c r="BX11" s="1259"/>
      <c r="BY11" s="1259"/>
      <c r="BZ11" s="1259"/>
      <c r="CA11" s="1259"/>
      <c r="CB11" s="1259"/>
      <c r="CC11" s="1259"/>
      <c r="CD11" s="1259"/>
      <c r="CE11" s="1259"/>
      <c r="CF11" s="1259"/>
      <c r="CG11" s="1259"/>
      <c r="CH11" s="1259"/>
      <c r="CI11" s="1259"/>
      <c r="CJ11" s="1259"/>
      <c r="CK11" s="1259"/>
      <c r="CL11" s="1259"/>
      <c r="CM11" s="1259"/>
      <c r="CN11" s="1259"/>
      <c r="CO11" s="1259"/>
      <c r="CP11" s="1259"/>
      <c r="CQ11" s="1259"/>
      <c r="CR11" s="1259"/>
      <c r="CS11" s="1259"/>
      <c r="CT11" s="1259"/>
      <c r="CU11" s="1259"/>
      <c r="CV11" s="1259"/>
      <c r="CW11" s="1259"/>
      <c r="CX11" s="1259"/>
      <c r="CY11" s="1259"/>
      <c r="CZ11" s="1259"/>
      <c r="DA11" s="1259"/>
      <c r="DB11" s="1259"/>
      <c r="DC11" s="1259"/>
      <c r="DD11" s="1259"/>
      <c r="DE11" s="1259"/>
    </row>
    <row r="12" spans="1:109" s="260" customFormat="1" ht="13" x14ac:dyDescent="0.2">
      <c r="A12" s="1259"/>
      <c r="B12" s="1259"/>
      <c r="C12" s="1259"/>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1259"/>
      <c r="AM12" s="1259"/>
      <c r="AN12" s="1259"/>
      <c r="AO12" s="1259"/>
      <c r="AP12" s="1259"/>
      <c r="AQ12" s="1259"/>
      <c r="AR12" s="1259"/>
      <c r="AS12" s="1259"/>
      <c r="AT12" s="1259"/>
      <c r="AU12" s="1259"/>
      <c r="AV12" s="1259"/>
      <c r="AW12" s="1259"/>
      <c r="AX12" s="1259"/>
      <c r="AY12" s="1259"/>
      <c r="AZ12" s="1259"/>
      <c r="BA12" s="1259"/>
      <c r="BB12" s="1259"/>
      <c r="BC12" s="1259"/>
      <c r="BD12" s="1259"/>
      <c r="BE12" s="1259"/>
      <c r="BF12" s="1259"/>
      <c r="BG12" s="1259"/>
      <c r="BH12" s="1259"/>
      <c r="BI12" s="1259"/>
      <c r="BJ12" s="1259"/>
      <c r="BK12" s="1259"/>
      <c r="BL12" s="1259"/>
      <c r="BM12" s="1259"/>
      <c r="BN12" s="1259"/>
      <c r="BO12" s="1259"/>
      <c r="BP12" s="1259"/>
      <c r="BQ12" s="1259"/>
      <c r="BR12" s="1259"/>
      <c r="BS12" s="1259"/>
      <c r="BT12" s="1259"/>
      <c r="BU12" s="1259"/>
      <c r="BV12" s="1259"/>
      <c r="BW12" s="1259"/>
      <c r="BX12" s="1259"/>
      <c r="BY12" s="1259"/>
      <c r="BZ12" s="1259"/>
      <c r="CA12" s="1259"/>
      <c r="CB12" s="1259"/>
      <c r="CC12" s="1259"/>
      <c r="CD12" s="1259"/>
      <c r="CE12" s="1259"/>
      <c r="CF12" s="1259"/>
      <c r="CG12" s="1259"/>
      <c r="CH12" s="1259"/>
      <c r="CI12" s="1259"/>
      <c r="CJ12" s="1259"/>
      <c r="CK12" s="1259"/>
      <c r="CL12" s="1259"/>
      <c r="CM12" s="1259"/>
      <c r="CN12" s="1259"/>
      <c r="CO12" s="1259"/>
      <c r="CP12" s="1259"/>
      <c r="CQ12" s="1259"/>
      <c r="CR12" s="1259"/>
      <c r="CS12" s="1259"/>
      <c r="CT12" s="1259"/>
      <c r="CU12" s="1259"/>
      <c r="CV12" s="1259"/>
      <c r="CW12" s="1259"/>
      <c r="CX12" s="1259"/>
      <c r="CY12" s="1259"/>
      <c r="CZ12" s="1259"/>
      <c r="DA12" s="1259"/>
      <c r="DB12" s="1259"/>
      <c r="DC12" s="1259"/>
      <c r="DD12" s="1259"/>
      <c r="DE12" s="1259"/>
    </row>
    <row r="13" spans="1:109" s="260" customFormat="1" ht="13" x14ac:dyDescent="0.2">
      <c r="A13" s="1259"/>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1259"/>
      <c r="AV13" s="1259"/>
      <c r="AW13" s="1259"/>
      <c r="AX13" s="1259"/>
      <c r="AY13" s="1259"/>
      <c r="AZ13" s="1259"/>
      <c r="BA13" s="1259"/>
      <c r="BB13" s="1259"/>
      <c r="BC13" s="1259"/>
      <c r="BD13" s="1259"/>
      <c r="BE13" s="1259"/>
      <c r="BF13" s="1259"/>
      <c r="BG13" s="1259"/>
      <c r="BH13" s="1259"/>
      <c r="BI13" s="1259"/>
      <c r="BJ13" s="1259"/>
      <c r="BK13" s="1259"/>
      <c r="BL13" s="1259"/>
      <c r="BM13" s="1259"/>
      <c r="BN13" s="1259"/>
      <c r="BO13" s="1259"/>
      <c r="BP13" s="1259"/>
      <c r="BQ13" s="1259"/>
      <c r="BR13" s="1259"/>
      <c r="BS13" s="1259"/>
      <c r="BT13" s="1259"/>
      <c r="BU13" s="1259"/>
      <c r="BV13" s="1259"/>
      <c r="BW13" s="1259"/>
      <c r="BX13" s="1259"/>
      <c r="BY13" s="1259"/>
      <c r="BZ13" s="1259"/>
      <c r="CA13" s="1259"/>
      <c r="CB13" s="1259"/>
      <c r="CC13" s="1259"/>
      <c r="CD13" s="1259"/>
      <c r="CE13" s="1259"/>
      <c r="CF13" s="1259"/>
      <c r="CG13" s="1259"/>
      <c r="CH13" s="1259"/>
      <c r="CI13" s="1259"/>
      <c r="CJ13" s="1259"/>
      <c r="CK13" s="1259"/>
      <c r="CL13" s="1259"/>
      <c r="CM13" s="1259"/>
      <c r="CN13" s="1259"/>
      <c r="CO13" s="1259"/>
      <c r="CP13" s="1259"/>
      <c r="CQ13" s="1259"/>
      <c r="CR13" s="1259"/>
      <c r="CS13" s="1259"/>
      <c r="CT13" s="1259"/>
      <c r="CU13" s="1259"/>
      <c r="CV13" s="1259"/>
      <c r="CW13" s="1259"/>
      <c r="CX13" s="1259"/>
      <c r="CY13" s="1259"/>
      <c r="CZ13" s="1259"/>
      <c r="DA13" s="1259"/>
      <c r="DB13" s="1259"/>
      <c r="DC13" s="1259"/>
      <c r="DD13" s="1259"/>
      <c r="DE13" s="1259"/>
    </row>
    <row r="14" spans="1:109" s="260" customFormat="1" ht="13" x14ac:dyDescent="0.2">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1259"/>
      <c r="AV14" s="1259"/>
      <c r="AW14" s="1259"/>
      <c r="AX14" s="1259"/>
      <c r="AY14" s="1259"/>
      <c r="AZ14" s="1259"/>
      <c r="BA14" s="1259"/>
      <c r="BB14" s="1259"/>
      <c r="BC14" s="1259"/>
      <c r="BD14" s="1259"/>
      <c r="BE14" s="1259"/>
      <c r="BF14" s="1259"/>
      <c r="BG14" s="1259"/>
      <c r="BH14" s="1259"/>
      <c r="BI14" s="1259"/>
      <c r="BJ14" s="1259"/>
      <c r="BK14" s="1259"/>
      <c r="BL14" s="1259"/>
      <c r="BM14" s="1259"/>
      <c r="BN14" s="1259"/>
      <c r="BO14" s="1259"/>
      <c r="BP14" s="1259"/>
      <c r="BQ14" s="1259"/>
      <c r="BR14" s="1259"/>
      <c r="BS14" s="1259"/>
      <c r="BT14" s="1259"/>
      <c r="BU14" s="1259"/>
      <c r="BV14" s="1259"/>
      <c r="BW14" s="1259"/>
      <c r="BX14" s="1259"/>
      <c r="BY14" s="1259"/>
      <c r="BZ14" s="1259"/>
      <c r="CA14" s="1259"/>
      <c r="CB14" s="1259"/>
      <c r="CC14" s="1259"/>
      <c r="CD14" s="1259"/>
      <c r="CE14" s="1259"/>
      <c r="CF14" s="1259"/>
      <c r="CG14" s="1259"/>
      <c r="CH14" s="1259"/>
      <c r="CI14" s="1259"/>
      <c r="CJ14" s="1259"/>
      <c r="CK14" s="1259"/>
      <c r="CL14" s="1259"/>
      <c r="CM14" s="1259"/>
      <c r="CN14" s="1259"/>
      <c r="CO14" s="1259"/>
      <c r="CP14" s="1259"/>
      <c r="CQ14" s="1259"/>
      <c r="CR14" s="1259"/>
      <c r="CS14" s="1259"/>
      <c r="CT14" s="1259"/>
      <c r="CU14" s="1259"/>
      <c r="CV14" s="1259"/>
      <c r="CW14" s="1259"/>
      <c r="CX14" s="1259"/>
      <c r="CY14" s="1259"/>
      <c r="CZ14" s="1259"/>
      <c r="DA14" s="1259"/>
      <c r="DB14" s="1259"/>
      <c r="DC14" s="1259"/>
      <c r="DD14" s="1259"/>
      <c r="DE14" s="1259"/>
    </row>
    <row r="15" spans="1:109" s="260" customFormat="1" ht="13" x14ac:dyDescent="0.2">
      <c r="A15" s="1196"/>
      <c r="B15" s="1259"/>
      <c r="C15" s="1259"/>
      <c r="D15" s="1259"/>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1259"/>
      <c r="AM15" s="1259"/>
      <c r="AN15" s="1259"/>
      <c r="AO15" s="1259"/>
      <c r="AP15" s="1259"/>
      <c r="AQ15" s="1259"/>
      <c r="AR15" s="1259"/>
      <c r="AS15" s="1259"/>
      <c r="AT15" s="1259"/>
      <c r="AU15" s="1259"/>
      <c r="AV15" s="1259"/>
      <c r="AW15" s="1259"/>
      <c r="AX15" s="1259"/>
      <c r="AY15" s="1259"/>
      <c r="AZ15" s="1259"/>
      <c r="BA15" s="1259"/>
      <c r="BB15" s="1259"/>
      <c r="BC15" s="1259"/>
      <c r="BD15" s="1259"/>
      <c r="BE15" s="1259"/>
      <c r="BF15" s="1259"/>
      <c r="BG15" s="1259"/>
      <c r="BH15" s="1259"/>
      <c r="BI15" s="1259"/>
      <c r="BJ15" s="1259"/>
      <c r="BK15" s="1259"/>
      <c r="BL15" s="1259"/>
      <c r="BM15" s="1259"/>
      <c r="BN15" s="1259"/>
      <c r="BO15" s="1259"/>
      <c r="BP15" s="1259"/>
      <c r="BQ15" s="1259"/>
      <c r="BR15" s="1259"/>
      <c r="BS15" s="1259"/>
      <c r="BT15" s="1259"/>
      <c r="BU15" s="1259"/>
      <c r="BV15" s="1259"/>
      <c r="BW15" s="1259"/>
      <c r="BX15" s="1259"/>
      <c r="BY15" s="1259"/>
      <c r="BZ15" s="1259"/>
      <c r="CA15" s="1259"/>
      <c r="CB15" s="1259"/>
      <c r="CC15" s="1259"/>
      <c r="CD15" s="1259"/>
      <c r="CE15" s="1259"/>
      <c r="CF15" s="1259"/>
      <c r="CG15" s="1259"/>
      <c r="CH15" s="1259"/>
      <c r="CI15" s="1259"/>
      <c r="CJ15" s="1259"/>
      <c r="CK15" s="1259"/>
      <c r="CL15" s="1259"/>
      <c r="CM15" s="1259"/>
      <c r="CN15" s="1259"/>
      <c r="CO15" s="1259"/>
      <c r="CP15" s="1259"/>
      <c r="CQ15" s="1259"/>
      <c r="CR15" s="1259"/>
      <c r="CS15" s="1259"/>
      <c r="CT15" s="1259"/>
      <c r="CU15" s="1259"/>
      <c r="CV15" s="1259"/>
      <c r="CW15" s="1259"/>
      <c r="CX15" s="1259"/>
      <c r="CY15" s="1259"/>
      <c r="CZ15" s="1259"/>
      <c r="DA15" s="1259"/>
      <c r="DB15" s="1259"/>
      <c r="DC15" s="1259"/>
      <c r="DD15" s="1259"/>
      <c r="DE15" s="1259"/>
    </row>
    <row r="16" spans="1:109" s="260" customFormat="1" ht="13" x14ac:dyDescent="0.2">
      <c r="A16" s="1196"/>
      <c r="B16" s="1259"/>
      <c r="C16" s="1259"/>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1259"/>
      <c r="AM16" s="1259"/>
      <c r="AN16" s="1259"/>
      <c r="AO16" s="1259"/>
      <c r="AP16" s="1259"/>
      <c r="AQ16" s="1259"/>
      <c r="AR16" s="1259"/>
      <c r="AS16" s="1259"/>
      <c r="AT16" s="1259"/>
      <c r="AU16" s="1259"/>
      <c r="AV16" s="1259"/>
      <c r="AW16" s="1259"/>
      <c r="AX16" s="1259"/>
      <c r="AY16" s="1259"/>
      <c r="AZ16" s="1259"/>
      <c r="BA16" s="1259"/>
      <c r="BB16" s="1259"/>
      <c r="BC16" s="1259"/>
      <c r="BD16" s="1259"/>
      <c r="BE16" s="1259"/>
      <c r="BF16" s="1259"/>
      <c r="BG16" s="1259"/>
      <c r="BH16" s="1259"/>
      <c r="BI16" s="1259"/>
      <c r="BJ16" s="1259"/>
      <c r="BK16" s="1259"/>
      <c r="BL16" s="1259"/>
      <c r="BM16" s="1259"/>
      <c r="BN16" s="1259"/>
      <c r="BO16" s="1259"/>
      <c r="BP16" s="1259"/>
      <c r="BQ16" s="1259"/>
      <c r="BR16" s="1259"/>
      <c r="BS16" s="1259"/>
      <c r="BT16" s="1259"/>
      <c r="BU16" s="1259"/>
      <c r="BV16" s="1259"/>
      <c r="BW16" s="1259"/>
      <c r="BX16" s="1259"/>
      <c r="BY16" s="1259"/>
      <c r="BZ16" s="1259"/>
      <c r="CA16" s="1259"/>
      <c r="CB16" s="1259"/>
      <c r="CC16" s="1259"/>
      <c r="CD16" s="1259"/>
      <c r="CE16" s="1259"/>
      <c r="CF16" s="1259"/>
      <c r="CG16" s="1259"/>
      <c r="CH16" s="1259"/>
      <c r="CI16" s="1259"/>
      <c r="CJ16" s="1259"/>
      <c r="CK16" s="1259"/>
      <c r="CL16" s="1259"/>
      <c r="CM16" s="1259"/>
      <c r="CN16" s="1259"/>
      <c r="CO16" s="1259"/>
      <c r="CP16" s="1259"/>
      <c r="CQ16" s="1259"/>
      <c r="CR16" s="1259"/>
      <c r="CS16" s="1259"/>
      <c r="CT16" s="1259"/>
      <c r="CU16" s="1259"/>
      <c r="CV16" s="1259"/>
      <c r="CW16" s="1259"/>
      <c r="CX16" s="1259"/>
      <c r="CY16" s="1259"/>
      <c r="CZ16" s="1259"/>
      <c r="DA16" s="1259"/>
      <c r="DB16" s="1259"/>
      <c r="DC16" s="1259"/>
      <c r="DD16" s="1259"/>
      <c r="DE16" s="1259"/>
    </row>
    <row r="17" spans="1:109" s="260" customFormat="1" ht="13" x14ac:dyDescent="0.2">
      <c r="A17" s="1196"/>
      <c r="B17" s="1259"/>
      <c r="C17" s="1259"/>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1259"/>
      <c r="AM17" s="1259"/>
      <c r="AN17" s="1259"/>
      <c r="AO17" s="1259"/>
      <c r="AP17" s="1259"/>
      <c r="AQ17" s="1259"/>
      <c r="AR17" s="1259"/>
      <c r="AS17" s="1259"/>
      <c r="AT17" s="1259"/>
      <c r="AU17" s="1259"/>
      <c r="AV17" s="1259"/>
      <c r="AW17" s="1259"/>
      <c r="AX17" s="1259"/>
      <c r="AY17" s="1259"/>
      <c r="AZ17" s="1259"/>
      <c r="BA17" s="1259"/>
      <c r="BB17" s="1259"/>
      <c r="BC17" s="1259"/>
      <c r="BD17" s="1259"/>
      <c r="BE17" s="1259"/>
      <c r="BF17" s="1259"/>
      <c r="BG17" s="1259"/>
      <c r="BH17" s="1259"/>
      <c r="BI17" s="1259"/>
      <c r="BJ17" s="1259"/>
      <c r="BK17" s="1259"/>
      <c r="BL17" s="1259"/>
      <c r="BM17" s="1259"/>
      <c r="BN17" s="1259"/>
      <c r="BO17" s="1259"/>
      <c r="BP17" s="1259"/>
      <c r="BQ17" s="1259"/>
      <c r="BR17" s="1259"/>
      <c r="BS17" s="1259"/>
      <c r="BT17" s="1259"/>
      <c r="BU17" s="1259"/>
      <c r="BV17" s="1259"/>
      <c r="BW17" s="1259"/>
      <c r="BX17" s="1259"/>
      <c r="BY17" s="1259"/>
      <c r="BZ17" s="1259"/>
      <c r="CA17" s="1259"/>
      <c r="CB17" s="1259"/>
      <c r="CC17" s="1259"/>
      <c r="CD17" s="1259"/>
      <c r="CE17" s="1259"/>
      <c r="CF17" s="1259"/>
      <c r="CG17" s="1259"/>
      <c r="CH17" s="1259"/>
      <c r="CI17" s="1259"/>
      <c r="CJ17" s="1259"/>
      <c r="CK17" s="1259"/>
      <c r="CL17" s="1259"/>
      <c r="CM17" s="1259"/>
      <c r="CN17" s="1259"/>
      <c r="CO17" s="1259"/>
      <c r="CP17" s="1259"/>
      <c r="CQ17" s="1259"/>
      <c r="CR17" s="1259"/>
      <c r="CS17" s="1259"/>
      <c r="CT17" s="1259"/>
      <c r="CU17" s="1259"/>
      <c r="CV17" s="1259"/>
      <c r="CW17" s="1259"/>
      <c r="CX17" s="1259"/>
      <c r="CY17" s="1259"/>
      <c r="CZ17" s="1259"/>
      <c r="DA17" s="1259"/>
      <c r="DB17" s="1259"/>
      <c r="DC17" s="1259"/>
      <c r="DD17" s="1259"/>
      <c r="DE17" s="1259"/>
    </row>
    <row r="18" spans="1:109" s="260" customFormat="1" ht="13" x14ac:dyDescent="0.2">
      <c r="A18" s="1196"/>
      <c r="B18" s="1259"/>
      <c r="C18" s="1259"/>
      <c r="D18" s="1259"/>
      <c r="E18" s="1259"/>
      <c r="F18" s="1259"/>
      <c r="G18" s="1259"/>
      <c r="H18" s="1259"/>
      <c r="I18" s="1259"/>
      <c r="J18" s="1259"/>
      <c r="K18" s="1259"/>
      <c r="L18" s="1259"/>
      <c r="M18" s="1259"/>
      <c r="N18" s="1259"/>
      <c r="O18" s="1259"/>
      <c r="P18" s="1259"/>
      <c r="Q18" s="1259"/>
      <c r="R18" s="1259"/>
      <c r="S18" s="1259"/>
      <c r="T18" s="1259"/>
      <c r="U18" s="1259"/>
      <c r="V18" s="1259"/>
      <c r="W18" s="1259"/>
      <c r="X18" s="1259"/>
      <c r="Y18" s="1259"/>
      <c r="Z18" s="1259"/>
      <c r="AA18" s="1259"/>
      <c r="AB18" s="1259"/>
      <c r="AC18" s="1259"/>
      <c r="AD18" s="1259"/>
      <c r="AE18" s="1259"/>
      <c r="AF18" s="1259"/>
      <c r="AG18" s="1259"/>
      <c r="AH18" s="1259"/>
      <c r="AI18" s="1259"/>
      <c r="AJ18" s="1259"/>
      <c r="AK18" s="1259"/>
      <c r="AL18" s="1259"/>
      <c r="AM18" s="1259"/>
      <c r="AN18" s="1259"/>
      <c r="AO18" s="1259"/>
      <c r="AP18" s="1259"/>
      <c r="AQ18" s="1259"/>
      <c r="AR18" s="1259"/>
      <c r="AS18" s="1259"/>
      <c r="AT18" s="1259"/>
      <c r="AU18" s="1259"/>
      <c r="AV18" s="1259"/>
      <c r="AW18" s="1259"/>
      <c r="AX18" s="1259"/>
      <c r="AY18" s="1259"/>
      <c r="AZ18" s="1259"/>
      <c r="BA18" s="1259"/>
      <c r="BB18" s="1259"/>
      <c r="BC18" s="1259"/>
      <c r="BD18" s="1259"/>
      <c r="BE18" s="1259"/>
      <c r="BF18" s="1259"/>
      <c r="BG18" s="1259"/>
      <c r="BH18" s="1259"/>
      <c r="BI18" s="1259"/>
      <c r="BJ18" s="1259"/>
      <c r="BK18" s="1259"/>
      <c r="BL18" s="1259"/>
      <c r="BM18" s="1259"/>
      <c r="BN18" s="1259"/>
      <c r="BO18" s="1259"/>
      <c r="BP18" s="1259"/>
      <c r="BQ18" s="1259"/>
      <c r="BR18" s="1259"/>
      <c r="BS18" s="1259"/>
      <c r="BT18" s="1259"/>
      <c r="BU18" s="1259"/>
      <c r="BV18" s="1259"/>
      <c r="BW18" s="1259"/>
      <c r="BX18" s="1259"/>
      <c r="BY18" s="1259"/>
      <c r="BZ18" s="1259"/>
      <c r="CA18" s="1259"/>
      <c r="CB18" s="1259"/>
      <c r="CC18" s="1259"/>
      <c r="CD18" s="1259"/>
      <c r="CE18" s="1259"/>
      <c r="CF18" s="1259"/>
      <c r="CG18" s="1259"/>
      <c r="CH18" s="1259"/>
      <c r="CI18" s="1259"/>
      <c r="CJ18" s="1259"/>
      <c r="CK18" s="1259"/>
      <c r="CL18" s="1259"/>
      <c r="CM18" s="1259"/>
      <c r="CN18" s="1259"/>
      <c r="CO18" s="1259"/>
      <c r="CP18" s="1259"/>
      <c r="CQ18" s="1259"/>
      <c r="CR18" s="1259"/>
      <c r="CS18" s="1259"/>
      <c r="CT18" s="1259"/>
      <c r="CU18" s="1259"/>
      <c r="CV18" s="1259"/>
      <c r="CW18" s="1259"/>
      <c r="CX18" s="1259"/>
      <c r="CY18" s="1259"/>
      <c r="CZ18" s="1259"/>
      <c r="DA18" s="1259"/>
      <c r="DB18" s="1259"/>
      <c r="DC18" s="1259"/>
      <c r="DD18" s="1259"/>
      <c r="DE18" s="1259"/>
    </row>
    <row r="19" spans="1:109" ht="13" x14ac:dyDescent="0.2">
      <c r="DD19" s="1196"/>
      <c r="DE19" s="1196"/>
    </row>
    <row r="20" spans="1:109" ht="13" x14ac:dyDescent="0.2">
      <c r="DD20" s="1196"/>
      <c r="DE20" s="1196"/>
    </row>
    <row r="21" spans="1:109" ht="17.25" customHeight="1" x14ac:dyDescent="0.2">
      <c r="B21" s="1258"/>
      <c r="C21" s="1255"/>
      <c r="D21" s="1255"/>
      <c r="E21" s="1255"/>
      <c r="F21" s="1255"/>
      <c r="G21" s="1255"/>
      <c r="H21" s="1255"/>
      <c r="I21" s="1255"/>
      <c r="J21" s="1255"/>
      <c r="K21" s="1255"/>
      <c r="L21" s="1255"/>
      <c r="M21" s="1255"/>
      <c r="N21" s="1257"/>
      <c r="O21" s="1255"/>
      <c r="P21" s="1255"/>
      <c r="Q21" s="1255"/>
      <c r="R21" s="1255"/>
      <c r="S21" s="1255"/>
      <c r="T21" s="1255"/>
      <c r="U21" s="1255"/>
      <c r="V21" s="1255"/>
      <c r="W21" s="1255"/>
      <c r="X21" s="1255"/>
      <c r="Y21" s="1255"/>
      <c r="Z21" s="1255"/>
      <c r="AA21" s="1255"/>
      <c r="AB21" s="1255"/>
      <c r="AC21" s="1255"/>
      <c r="AD21" s="1255"/>
      <c r="AE21" s="1255"/>
      <c r="AF21" s="1255"/>
      <c r="AG21" s="1255"/>
      <c r="AH21" s="1255"/>
      <c r="AI21" s="1255"/>
      <c r="AJ21" s="1255"/>
      <c r="AK21" s="1255"/>
      <c r="AL21" s="1255"/>
      <c r="AM21" s="1255"/>
      <c r="AN21" s="1255"/>
      <c r="AO21" s="1255"/>
      <c r="AP21" s="1255"/>
      <c r="AQ21" s="1255"/>
      <c r="AR21" s="1255"/>
      <c r="AS21" s="1255"/>
      <c r="AT21" s="1257"/>
      <c r="AU21" s="1255"/>
      <c r="AV21" s="1255"/>
      <c r="AW21" s="1255"/>
      <c r="AX21" s="1255"/>
      <c r="AY21" s="1255"/>
      <c r="AZ21" s="1255"/>
      <c r="BA21" s="1255"/>
      <c r="BB21" s="1255"/>
      <c r="BC21" s="1255"/>
      <c r="BD21" s="1255"/>
      <c r="BE21" s="1255"/>
      <c r="BF21" s="1257"/>
      <c r="BG21" s="1255"/>
      <c r="BH21" s="1255"/>
      <c r="BI21" s="1255"/>
      <c r="BJ21" s="1255"/>
      <c r="BK21" s="1255"/>
      <c r="BL21" s="1255"/>
      <c r="BM21" s="1255"/>
      <c r="BN21" s="1255"/>
      <c r="BO21" s="1255"/>
      <c r="BP21" s="1255"/>
      <c r="BQ21" s="1255"/>
      <c r="BR21" s="1257"/>
      <c r="BS21" s="1255"/>
      <c r="BT21" s="1255"/>
      <c r="BU21" s="1255"/>
      <c r="BV21" s="1255"/>
      <c r="BW21" s="1255"/>
      <c r="BX21" s="1255"/>
      <c r="BY21" s="1255"/>
      <c r="BZ21" s="1255"/>
      <c r="CA21" s="1255"/>
      <c r="CB21" s="1255"/>
      <c r="CC21" s="1255"/>
      <c r="CD21" s="1257"/>
      <c r="CE21" s="1255"/>
      <c r="CF21" s="1255"/>
      <c r="CG21" s="1255"/>
      <c r="CH21" s="1255"/>
      <c r="CI21" s="1255"/>
      <c r="CJ21" s="1255"/>
      <c r="CK21" s="1255"/>
      <c r="CL21" s="1255"/>
      <c r="CM21" s="1255"/>
      <c r="CN21" s="1255"/>
      <c r="CO21" s="1255"/>
      <c r="CP21" s="1257"/>
      <c r="CQ21" s="1255"/>
      <c r="CR21" s="1255"/>
      <c r="CS21" s="1255"/>
      <c r="CT21" s="1255"/>
      <c r="CU21" s="1255"/>
      <c r="CV21" s="1255"/>
      <c r="CW21" s="1255"/>
      <c r="CX21" s="1255"/>
      <c r="CY21" s="1255"/>
      <c r="CZ21" s="1255"/>
      <c r="DA21" s="1255"/>
      <c r="DB21" s="1257"/>
      <c r="DC21" s="1255"/>
      <c r="DD21" s="1254"/>
      <c r="DE21" s="1196"/>
    </row>
    <row r="22" spans="1:109" ht="17.25" customHeight="1" x14ac:dyDescent="0.2">
      <c r="B22" s="1197"/>
    </row>
    <row r="23" spans="1:109" ht="13" x14ac:dyDescent="0.2">
      <c r="B23" s="1197"/>
    </row>
    <row r="24" spans="1:109" ht="13" x14ac:dyDescent="0.2">
      <c r="B24" s="1197"/>
    </row>
    <row r="25" spans="1:109" ht="13" x14ac:dyDescent="0.2">
      <c r="B25" s="1197"/>
    </row>
    <row r="26" spans="1:109" ht="13" x14ac:dyDescent="0.2">
      <c r="B26" s="1197"/>
    </row>
    <row r="27" spans="1:109" ht="13" x14ac:dyDescent="0.2">
      <c r="B27" s="1197"/>
    </row>
    <row r="28" spans="1:109" ht="13" x14ac:dyDescent="0.2">
      <c r="B28" s="1197"/>
    </row>
    <row r="29" spans="1:109" ht="13" x14ac:dyDescent="0.2">
      <c r="B29" s="1197"/>
    </row>
    <row r="30" spans="1:109" ht="13" x14ac:dyDescent="0.2">
      <c r="B30" s="1197"/>
    </row>
    <row r="31" spans="1:109" ht="13" x14ac:dyDescent="0.2">
      <c r="B31" s="1197"/>
    </row>
    <row r="32" spans="1:109" ht="13" x14ac:dyDescent="0.2">
      <c r="B32" s="1197"/>
    </row>
    <row r="33" spans="2:109" ht="13" x14ac:dyDescent="0.2">
      <c r="B33" s="1197"/>
    </row>
    <row r="34" spans="2:109" ht="13" x14ac:dyDescent="0.2">
      <c r="B34" s="1197"/>
    </row>
    <row r="35" spans="2:109" ht="13" x14ac:dyDescent="0.2">
      <c r="B35" s="1197"/>
    </row>
    <row r="36" spans="2:109" ht="13" x14ac:dyDescent="0.2">
      <c r="B36" s="1197"/>
    </row>
    <row r="37" spans="2:109" ht="13" x14ac:dyDescent="0.2">
      <c r="B37" s="1197"/>
    </row>
    <row r="38" spans="2:109" ht="13" x14ac:dyDescent="0.2">
      <c r="B38" s="1197"/>
    </row>
    <row r="39" spans="2:109" ht="13" x14ac:dyDescent="0.2">
      <c r="B39" s="1201"/>
      <c r="C39" s="1200"/>
      <c r="D39" s="1200"/>
      <c r="E39" s="1200"/>
      <c r="F39" s="1200"/>
      <c r="G39" s="1200"/>
      <c r="H39" s="1200"/>
      <c r="I39" s="1200"/>
      <c r="J39" s="1200"/>
      <c r="K39" s="1200"/>
      <c r="L39" s="1200"/>
      <c r="M39" s="1200"/>
      <c r="N39" s="1200"/>
      <c r="O39" s="1200"/>
      <c r="P39" s="1200"/>
      <c r="Q39" s="1200"/>
      <c r="R39" s="1200"/>
      <c r="S39" s="1200"/>
      <c r="T39" s="1200"/>
      <c r="U39" s="1200"/>
      <c r="V39" s="1200"/>
      <c r="W39" s="1200"/>
      <c r="X39" s="1200"/>
      <c r="Y39" s="1200"/>
      <c r="Z39" s="1200"/>
      <c r="AA39" s="1200"/>
      <c r="AB39" s="1200"/>
      <c r="AC39" s="1200"/>
      <c r="AD39" s="1200"/>
      <c r="AE39" s="1200"/>
      <c r="AF39" s="1200"/>
      <c r="AG39" s="1200"/>
      <c r="AH39" s="1200"/>
      <c r="AI39" s="1200"/>
      <c r="AJ39" s="1200"/>
      <c r="AK39" s="1200"/>
      <c r="AL39" s="1200"/>
      <c r="AM39" s="1200"/>
      <c r="AN39" s="1200"/>
      <c r="AO39" s="1200"/>
      <c r="AP39" s="1200"/>
      <c r="AQ39" s="1200"/>
      <c r="AR39" s="1200"/>
      <c r="AS39" s="1200"/>
      <c r="AT39" s="1200"/>
      <c r="AU39" s="1200"/>
      <c r="AV39" s="1200"/>
      <c r="AW39" s="1200"/>
      <c r="AX39" s="1200"/>
      <c r="AY39" s="1200"/>
      <c r="AZ39" s="1200"/>
      <c r="BA39" s="1200"/>
      <c r="BB39" s="1200"/>
      <c r="BC39" s="1200"/>
      <c r="BD39" s="1200"/>
      <c r="BE39" s="1200"/>
      <c r="BF39" s="1200"/>
      <c r="BG39" s="1200"/>
      <c r="BH39" s="1200"/>
      <c r="BI39" s="1200"/>
      <c r="BJ39" s="1200"/>
      <c r="BK39" s="1200"/>
      <c r="BL39" s="1200"/>
      <c r="BM39" s="1200"/>
      <c r="BN39" s="1200"/>
      <c r="BO39" s="1200"/>
      <c r="BP39" s="1200"/>
      <c r="BQ39" s="1200"/>
      <c r="BR39" s="1200"/>
      <c r="BS39" s="1200"/>
      <c r="BT39" s="1200"/>
      <c r="BU39" s="1200"/>
      <c r="BV39" s="1200"/>
      <c r="BW39" s="1200"/>
      <c r="BX39" s="1200"/>
      <c r="BY39" s="1200"/>
      <c r="BZ39" s="1200"/>
      <c r="CA39" s="1200"/>
      <c r="CB39" s="1200"/>
      <c r="CC39" s="1200"/>
      <c r="CD39" s="1200"/>
      <c r="CE39" s="1200"/>
      <c r="CF39" s="1200"/>
      <c r="CG39" s="1200"/>
      <c r="CH39" s="1200"/>
      <c r="CI39" s="1200"/>
      <c r="CJ39" s="1200"/>
      <c r="CK39" s="1200"/>
      <c r="CL39" s="1200"/>
      <c r="CM39" s="1200"/>
      <c r="CN39" s="1200"/>
      <c r="CO39" s="1200"/>
      <c r="CP39" s="1200"/>
      <c r="CQ39" s="1200"/>
      <c r="CR39" s="1200"/>
      <c r="CS39" s="1200"/>
      <c r="CT39" s="1200"/>
      <c r="CU39" s="1200"/>
      <c r="CV39" s="1200"/>
      <c r="CW39" s="1200"/>
      <c r="CX39" s="1200"/>
      <c r="CY39" s="1200"/>
      <c r="CZ39" s="1200"/>
      <c r="DA39" s="1200"/>
      <c r="DB39" s="1200"/>
      <c r="DC39" s="1200"/>
      <c r="DD39" s="1199"/>
    </row>
    <row r="40" spans="2:109" ht="13" x14ac:dyDescent="0.2">
      <c r="B40" s="1237"/>
      <c r="DD40" s="1237"/>
      <c r="DE40" s="1196"/>
    </row>
    <row r="41" spans="2:109" ht="16.5" x14ac:dyDescent="0.2">
      <c r="B41" s="1256" t="s">
        <v>620</v>
      </c>
      <c r="C41" s="1255"/>
      <c r="D41" s="1255"/>
      <c r="E41" s="1255"/>
      <c r="F41" s="1255"/>
      <c r="G41" s="1255"/>
      <c r="H41" s="1255"/>
      <c r="I41" s="1255"/>
      <c r="J41" s="1255"/>
      <c r="K41" s="1255"/>
      <c r="L41" s="1255"/>
      <c r="M41" s="1255"/>
      <c r="N41" s="1255"/>
      <c r="O41" s="1255"/>
      <c r="P41" s="1255"/>
      <c r="Q41" s="1255"/>
      <c r="R41" s="1255"/>
      <c r="S41" s="1255"/>
      <c r="T41" s="1255"/>
      <c r="U41" s="1255"/>
      <c r="V41" s="1255"/>
      <c r="W41" s="1255"/>
      <c r="X41" s="1255"/>
      <c r="Y41" s="1255"/>
      <c r="Z41" s="1255"/>
      <c r="AA41" s="1255"/>
      <c r="AB41" s="1255"/>
      <c r="AC41" s="1255"/>
      <c r="AD41" s="1255"/>
      <c r="AE41" s="1255"/>
      <c r="AF41" s="1255"/>
      <c r="AG41" s="1255"/>
      <c r="AH41" s="1255"/>
      <c r="AI41" s="1255"/>
      <c r="AJ41" s="1255"/>
      <c r="AK41" s="1255"/>
      <c r="AL41" s="1255"/>
      <c r="AM41" s="1255"/>
      <c r="AN41" s="1255"/>
      <c r="AO41" s="1255"/>
      <c r="AP41" s="1255"/>
      <c r="AQ41" s="1255"/>
      <c r="AR41" s="1255"/>
      <c r="AS41" s="1255"/>
      <c r="AT41" s="1255"/>
      <c r="AU41" s="1255"/>
      <c r="AV41" s="1255"/>
      <c r="AW41" s="1255"/>
      <c r="AX41" s="1255"/>
      <c r="AY41" s="1255"/>
      <c r="AZ41" s="1255"/>
      <c r="BA41" s="1255"/>
      <c r="BB41" s="1255"/>
      <c r="BC41" s="1255"/>
      <c r="BD41" s="1255"/>
      <c r="BE41" s="1255"/>
      <c r="BF41" s="1255"/>
      <c r="BG41" s="1255"/>
      <c r="BH41" s="1255"/>
      <c r="BI41" s="1255"/>
      <c r="BJ41" s="1255"/>
      <c r="BK41" s="1255"/>
      <c r="BL41" s="1255"/>
      <c r="BM41" s="1255"/>
      <c r="BN41" s="1255"/>
      <c r="BO41" s="1255"/>
      <c r="BP41" s="1255"/>
      <c r="BQ41" s="1255"/>
      <c r="BR41" s="1255"/>
      <c r="BS41" s="1255"/>
      <c r="BT41" s="1255"/>
      <c r="BU41" s="1255"/>
      <c r="BV41" s="1255"/>
      <c r="BW41" s="1255"/>
      <c r="BX41" s="1255"/>
      <c r="BY41" s="1255"/>
      <c r="BZ41" s="1255"/>
      <c r="CA41" s="1255"/>
      <c r="CB41" s="1255"/>
      <c r="CC41" s="1255"/>
      <c r="CD41" s="1255"/>
      <c r="CE41" s="1255"/>
      <c r="CF41" s="1255"/>
      <c r="CG41" s="1255"/>
      <c r="CH41" s="1255"/>
      <c r="CI41" s="1255"/>
      <c r="CJ41" s="1255"/>
      <c r="CK41" s="1255"/>
      <c r="CL41" s="1255"/>
      <c r="CM41" s="1255"/>
      <c r="CN41" s="1255"/>
      <c r="CO41" s="1255"/>
      <c r="CP41" s="1255"/>
      <c r="CQ41" s="1255"/>
      <c r="CR41" s="1255"/>
      <c r="CS41" s="1255"/>
      <c r="CT41" s="1255"/>
      <c r="CU41" s="1255"/>
      <c r="CV41" s="1255"/>
      <c r="CW41" s="1255"/>
      <c r="CX41" s="1255"/>
      <c r="CY41" s="1255"/>
      <c r="CZ41" s="1255"/>
      <c r="DA41" s="1255"/>
      <c r="DB41" s="1255"/>
      <c r="DC41" s="1255"/>
      <c r="DD41" s="1254"/>
    </row>
    <row r="42" spans="2:109" ht="13" x14ac:dyDescent="0.2">
      <c r="B42" s="1197"/>
      <c r="G42" s="1233"/>
      <c r="I42" s="1232"/>
      <c r="J42" s="1232"/>
      <c r="K42" s="1232"/>
      <c r="AM42" s="1233"/>
      <c r="AN42" s="1233" t="s">
        <v>616</v>
      </c>
      <c r="AP42" s="1232"/>
      <c r="AQ42" s="1232"/>
      <c r="AR42" s="1232"/>
      <c r="AY42" s="1233"/>
      <c r="BA42" s="1232"/>
      <c r="BB42" s="1232"/>
      <c r="BC42" s="1232"/>
      <c r="BK42" s="1233"/>
      <c r="BM42" s="1232"/>
      <c r="BN42" s="1232"/>
      <c r="BO42" s="1232"/>
      <c r="BW42" s="1233"/>
      <c r="BY42" s="1232"/>
      <c r="BZ42" s="1232"/>
      <c r="CA42" s="1232"/>
      <c r="CI42" s="1233"/>
      <c r="CK42" s="1232"/>
      <c r="CL42" s="1232"/>
      <c r="CM42" s="1232"/>
      <c r="CU42" s="1233"/>
      <c r="CW42" s="1232"/>
      <c r="CX42" s="1232"/>
      <c r="CY42" s="1232"/>
    </row>
    <row r="43" spans="2:109" ht="13.5" customHeight="1" x14ac:dyDescent="0.2">
      <c r="B43" s="1197"/>
      <c r="AN43" s="1231" t="s">
        <v>619</v>
      </c>
      <c r="AO43" s="1253"/>
      <c r="AP43" s="1253"/>
      <c r="AQ43" s="1253"/>
      <c r="AR43" s="1253"/>
      <c r="AS43" s="1253"/>
      <c r="AT43" s="1253"/>
      <c r="AU43" s="1253"/>
      <c r="AV43" s="1253"/>
      <c r="AW43" s="1253"/>
      <c r="AX43" s="1253"/>
      <c r="AY43" s="1253"/>
      <c r="AZ43" s="1253"/>
      <c r="BA43" s="1253"/>
      <c r="BB43" s="1253"/>
      <c r="BC43" s="1253"/>
      <c r="BD43" s="1253"/>
      <c r="BE43" s="1253"/>
      <c r="BF43" s="1253"/>
      <c r="BG43" s="1253"/>
      <c r="BH43" s="1253"/>
      <c r="BI43" s="1253"/>
      <c r="BJ43" s="1253"/>
      <c r="BK43" s="1253"/>
      <c r="BL43" s="1253"/>
      <c r="BM43" s="1253"/>
      <c r="BN43" s="1253"/>
      <c r="BO43" s="1253"/>
      <c r="BP43" s="1253"/>
      <c r="BQ43" s="1253"/>
      <c r="BR43" s="1253"/>
      <c r="BS43" s="1253"/>
      <c r="BT43" s="1253"/>
      <c r="BU43" s="1253"/>
      <c r="BV43" s="1253"/>
      <c r="BW43" s="1253"/>
      <c r="BX43" s="1253"/>
      <c r="BY43" s="1253"/>
      <c r="BZ43" s="1253"/>
      <c r="CA43" s="1253"/>
      <c r="CB43" s="1253"/>
      <c r="CC43" s="1253"/>
      <c r="CD43" s="1253"/>
      <c r="CE43" s="1253"/>
      <c r="CF43" s="1253"/>
      <c r="CG43" s="1253"/>
      <c r="CH43" s="1253"/>
      <c r="CI43" s="1253"/>
      <c r="CJ43" s="1253"/>
      <c r="CK43" s="1253"/>
      <c r="CL43" s="1253"/>
      <c r="CM43" s="1253"/>
      <c r="CN43" s="1253"/>
      <c r="CO43" s="1253"/>
      <c r="CP43" s="1253"/>
      <c r="CQ43" s="1253"/>
      <c r="CR43" s="1253"/>
      <c r="CS43" s="1253"/>
      <c r="CT43" s="1253"/>
      <c r="CU43" s="1253"/>
      <c r="CV43" s="1253"/>
      <c r="CW43" s="1253"/>
      <c r="CX43" s="1253"/>
      <c r="CY43" s="1253"/>
      <c r="CZ43" s="1253"/>
      <c r="DA43" s="1253"/>
      <c r="DB43" s="1253"/>
      <c r="DC43" s="1252"/>
    </row>
    <row r="44" spans="2:109" ht="13" x14ac:dyDescent="0.2">
      <c r="B44" s="1197"/>
      <c r="AN44" s="1251"/>
      <c r="AO44" s="1250"/>
      <c r="AP44" s="1250"/>
      <c r="AQ44" s="1250"/>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c r="CA44" s="1250"/>
      <c r="CB44" s="1250"/>
      <c r="CC44" s="1250"/>
      <c r="CD44" s="1250"/>
      <c r="CE44" s="1250"/>
      <c r="CF44" s="1250"/>
      <c r="CG44" s="1250"/>
      <c r="CH44" s="1250"/>
      <c r="CI44" s="1250"/>
      <c r="CJ44" s="1250"/>
      <c r="CK44" s="1250"/>
      <c r="CL44" s="1250"/>
      <c r="CM44" s="1250"/>
      <c r="CN44" s="1250"/>
      <c r="CO44" s="1250"/>
      <c r="CP44" s="1250"/>
      <c r="CQ44" s="1250"/>
      <c r="CR44" s="1250"/>
      <c r="CS44" s="1250"/>
      <c r="CT44" s="1250"/>
      <c r="CU44" s="1250"/>
      <c r="CV44" s="1250"/>
      <c r="CW44" s="1250"/>
      <c r="CX44" s="1250"/>
      <c r="CY44" s="1250"/>
      <c r="CZ44" s="1250"/>
      <c r="DA44" s="1250"/>
      <c r="DB44" s="1250"/>
      <c r="DC44" s="1249"/>
    </row>
    <row r="45" spans="2:109" ht="13" x14ac:dyDescent="0.2">
      <c r="B45" s="1197"/>
      <c r="AN45" s="1251"/>
      <c r="AO45" s="1250"/>
      <c r="AP45" s="1250"/>
      <c r="AQ45" s="1250"/>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c r="CA45" s="1250"/>
      <c r="CB45" s="1250"/>
      <c r="CC45" s="1250"/>
      <c r="CD45" s="1250"/>
      <c r="CE45" s="1250"/>
      <c r="CF45" s="1250"/>
      <c r="CG45" s="1250"/>
      <c r="CH45" s="1250"/>
      <c r="CI45" s="1250"/>
      <c r="CJ45" s="1250"/>
      <c r="CK45" s="1250"/>
      <c r="CL45" s="1250"/>
      <c r="CM45" s="1250"/>
      <c r="CN45" s="1250"/>
      <c r="CO45" s="1250"/>
      <c r="CP45" s="1250"/>
      <c r="CQ45" s="1250"/>
      <c r="CR45" s="1250"/>
      <c r="CS45" s="1250"/>
      <c r="CT45" s="1250"/>
      <c r="CU45" s="1250"/>
      <c r="CV45" s="1250"/>
      <c r="CW45" s="1250"/>
      <c r="CX45" s="1250"/>
      <c r="CY45" s="1250"/>
      <c r="CZ45" s="1250"/>
      <c r="DA45" s="1250"/>
      <c r="DB45" s="1250"/>
      <c r="DC45" s="1249"/>
    </row>
    <row r="46" spans="2:109" ht="13" x14ac:dyDescent="0.2">
      <c r="B46" s="1197"/>
      <c r="AN46" s="1251"/>
      <c r="AO46" s="1250"/>
      <c r="AP46" s="1250"/>
      <c r="AQ46" s="1250"/>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c r="BZ46" s="1250"/>
      <c r="CA46" s="1250"/>
      <c r="CB46" s="1250"/>
      <c r="CC46" s="1250"/>
      <c r="CD46" s="1250"/>
      <c r="CE46" s="1250"/>
      <c r="CF46" s="1250"/>
      <c r="CG46" s="1250"/>
      <c r="CH46" s="1250"/>
      <c r="CI46" s="1250"/>
      <c r="CJ46" s="1250"/>
      <c r="CK46" s="1250"/>
      <c r="CL46" s="1250"/>
      <c r="CM46" s="1250"/>
      <c r="CN46" s="1250"/>
      <c r="CO46" s="1250"/>
      <c r="CP46" s="1250"/>
      <c r="CQ46" s="1250"/>
      <c r="CR46" s="1250"/>
      <c r="CS46" s="1250"/>
      <c r="CT46" s="1250"/>
      <c r="CU46" s="1250"/>
      <c r="CV46" s="1250"/>
      <c r="CW46" s="1250"/>
      <c r="CX46" s="1250"/>
      <c r="CY46" s="1250"/>
      <c r="CZ46" s="1250"/>
      <c r="DA46" s="1250"/>
      <c r="DB46" s="1250"/>
      <c r="DC46" s="1249"/>
    </row>
    <row r="47" spans="2:109" ht="13" x14ac:dyDescent="0.2">
      <c r="B47" s="1197"/>
      <c r="AN47" s="1248"/>
      <c r="AO47" s="1247"/>
      <c r="AP47" s="1247"/>
      <c r="AQ47" s="1247"/>
      <c r="AR47" s="1247"/>
      <c r="AS47" s="1247"/>
      <c r="AT47" s="1247"/>
      <c r="AU47" s="1247"/>
      <c r="AV47" s="1247"/>
      <c r="AW47" s="1247"/>
      <c r="AX47" s="1247"/>
      <c r="AY47" s="1247"/>
      <c r="AZ47" s="1247"/>
      <c r="BA47" s="1247"/>
      <c r="BB47" s="1247"/>
      <c r="BC47" s="1247"/>
      <c r="BD47" s="1247"/>
      <c r="BE47" s="1247"/>
      <c r="BF47" s="1247"/>
      <c r="BG47" s="1247"/>
      <c r="BH47" s="1247"/>
      <c r="BI47" s="1247"/>
      <c r="BJ47" s="1247"/>
      <c r="BK47" s="1247"/>
      <c r="BL47" s="1247"/>
      <c r="BM47" s="1247"/>
      <c r="BN47" s="1247"/>
      <c r="BO47" s="1247"/>
      <c r="BP47" s="1247"/>
      <c r="BQ47" s="1247"/>
      <c r="BR47" s="1247"/>
      <c r="BS47" s="1247"/>
      <c r="BT47" s="1247"/>
      <c r="BU47" s="1247"/>
      <c r="BV47" s="1247"/>
      <c r="BW47" s="1247"/>
      <c r="BX47" s="1247"/>
      <c r="BY47" s="1247"/>
      <c r="BZ47" s="1247"/>
      <c r="CA47" s="1247"/>
      <c r="CB47" s="1247"/>
      <c r="CC47" s="1247"/>
      <c r="CD47" s="1247"/>
      <c r="CE47" s="1247"/>
      <c r="CF47" s="1247"/>
      <c r="CG47" s="1247"/>
      <c r="CH47" s="1247"/>
      <c r="CI47" s="1247"/>
      <c r="CJ47" s="1247"/>
      <c r="CK47" s="1247"/>
      <c r="CL47" s="1247"/>
      <c r="CM47" s="1247"/>
      <c r="CN47" s="1247"/>
      <c r="CO47" s="1247"/>
      <c r="CP47" s="1247"/>
      <c r="CQ47" s="1247"/>
      <c r="CR47" s="1247"/>
      <c r="CS47" s="1247"/>
      <c r="CT47" s="1247"/>
      <c r="CU47" s="1247"/>
      <c r="CV47" s="1247"/>
      <c r="CW47" s="1247"/>
      <c r="CX47" s="1247"/>
      <c r="CY47" s="1247"/>
      <c r="CZ47" s="1247"/>
      <c r="DA47" s="1247"/>
      <c r="DB47" s="1247"/>
      <c r="DC47" s="1246"/>
    </row>
    <row r="48" spans="2:109" ht="13" x14ac:dyDescent="0.2">
      <c r="B48" s="1197"/>
      <c r="H48" s="1210"/>
      <c r="I48" s="1210"/>
      <c r="J48" s="1210"/>
      <c r="AN48" s="1210"/>
      <c r="AO48" s="1210"/>
      <c r="AP48" s="1210"/>
      <c r="AZ48" s="1210"/>
      <c r="BA48" s="1210"/>
      <c r="BB48" s="1210"/>
      <c r="BL48" s="1210"/>
      <c r="BM48" s="1210"/>
      <c r="BN48" s="1210"/>
      <c r="BX48" s="1210"/>
      <c r="BY48" s="1210"/>
      <c r="BZ48" s="1210"/>
      <c r="CJ48" s="1210"/>
      <c r="CK48" s="1210"/>
      <c r="CL48" s="1210"/>
      <c r="CV48" s="1210"/>
      <c r="CW48" s="1210"/>
      <c r="CX48" s="1210"/>
    </row>
    <row r="49" spans="1:109" ht="13" x14ac:dyDescent="0.2">
      <c r="B49" s="1197"/>
      <c r="AN49" s="1196" t="s">
        <v>614</v>
      </c>
    </row>
    <row r="50" spans="1:109" ht="13" x14ac:dyDescent="0.2">
      <c r="B50" s="1197"/>
      <c r="G50" s="1208"/>
      <c r="H50" s="1208"/>
      <c r="I50" s="1208"/>
      <c r="J50" s="1208"/>
      <c r="K50" s="1217"/>
      <c r="L50" s="1217"/>
      <c r="M50" s="1216"/>
      <c r="N50" s="1216"/>
      <c r="AN50" s="1215"/>
      <c r="AO50" s="1214"/>
      <c r="AP50" s="1214"/>
      <c r="AQ50" s="1214"/>
      <c r="AR50" s="1214"/>
      <c r="AS50" s="1214"/>
      <c r="AT50" s="1214"/>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3"/>
      <c r="BP50" s="1205" t="s">
        <v>552</v>
      </c>
      <c r="BQ50" s="1205"/>
      <c r="BR50" s="1205"/>
      <c r="BS50" s="1205"/>
      <c r="BT50" s="1205"/>
      <c r="BU50" s="1205"/>
      <c r="BV50" s="1205"/>
      <c r="BW50" s="1205"/>
      <c r="BX50" s="1205" t="s">
        <v>553</v>
      </c>
      <c r="BY50" s="1205"/>
      <c r="BZ50" s="1205"/>
      <c r="CA50" s="1205"/>
      <c r="CB50" s="1205"/>
      <c r="CC50" s="1205"/>
      <c r="CD50" s="1205"/>
      <c r="CE50" s="1205"/>
      <c r="CF50" s="1205" t="s">
        <v>554</v>
      </c>
      <c r="CG50" s="1205"/>
      <c r="CH50" s="1205"/>
      <c r="CI50" s="1205"/>
      <c r="CJ50" s="1205"/>
      <c r="CK50" s="1205"/>
      <c r="CL50" s="1205"/>
      <c r="CM50" s="1205"/>
      <c r="CN50" s="1205" t="s">
        <v>555</v>
      </c>
      <c r="CO50" s="1205"/>
      <c r="CP50" s="1205"/>
      <c r="CQ50" s="1205"/>
      <c r="CR50" s="1205"/>
      <c r="CS50" s="1205"/>
      <c r="CT50" s="1205"/>
      <c r="CU50" s="1205"/>
      <c r="CV50" s="1205" t="s">
        <v>556</v>
      </c>
      <c r="CW50" s="1205"/>
      <c r="CX50" s="1205"/>
      <c r="CY50" s="1205"/>
      <c r="CZ50" s="1205"/>
      <c r="DA50" s="1205"/>
      <c r="DB50" s="1205"/>
      <c r="DC50" s="1205"/>
    </row>
    <row r="51" spans="1:109" ht="13.5" customHeight="1" x14ac:dyDescent="0.2">
      <c r="B51" s="1197"/>
      <c r="G51" s="1212"/>
      <c r="H51" s="1212"/>
      <c r="I51" s="1245"/>
      <c r="J51" s="1245"/>
      <c r="K51" s="1211"/>
      <c r="L51" s="1211"/>
      <c r="M51" s="1211"/>
      <c r="N51" s="1211"/>
      <c r="AM51" s="1210"/>
      <c r="AN51" s="1204" t="s">
        <v>613</v>
      </c>
      <c r="AO51" s="1204"/>
      <c r="AP51" s="1204"/>
      <c r="AQ51" s="1204"/>
      <c r="AR51" s="1204"/>
      <c r="AS51" s="1204"/>
      <c r="AT51" s="1204"/>
      <c r="AU51" s="1204"/>
      <c r="AV51" s="1204"/>
      <c r="AW51" s="1204"/>
      <c r="AX51" s="1204"/>
      <c r="AY51" s="1204"/>
      <c r="AZ51" s="1204"/>
      <c r="BA51" s="1204"/>
      <c r="BB51" s="1204" t="s">
        <v>611</v>
      </c>
      <c r="BC51" s="1204"/>
      <c r="BD51" s="1204"/>
      <c r="BE51" s="1204"/>
      <c r="BF51" s="1204"/>
      <c r="BG51" s="1204"/>
      <c r="BH51" s="1204"/>
      <c r="BI51" s="1204"/>
      <c r="BJ51" s="1204"/>
      <c r="BK51" s="1204"/>
      <c r="BL51" s="1204"/>
      <c r="BM51" s="1204"/>
      <c r="BN51" s="1204"/>
      <c r="BO51" s="1204"/>
      <c r="BP51" s="1203">
        <v>206.4</v>
      </c>
      <c r="BQ51" s="1203"/>
      <c r="BR51" s="1203"/>
      <c r="BS51" s="1203"/>
      <c r="BT51" s="1203"/>
      <c r="BU51" s="1203"/>
      <c r="BV51" s="1203"/>
      <c r="BW51" s="1203"/>
      <c r="BX51" s="1203">
        <v>206.2</v>
      </c>
      <c r="BY51" s="1203"/>
      <c r="BZ51" s="1203"/>
      <c r="CA51" s="1203"/>
      <c r="CB51" s="1203"/>
      <c r="CC51" s="1203"/>
      <c r="CD51" s="1203"/>
      <c r="CE51" s="1203"/>
      <c r="CF51" s="1203">
        <v>206.7</v>
      </c>
      <c r="CG51" s="1203"/>
      <c r="CH51" s="1203"/>
      <c r="CI51" s="1203"/>
      <c r="CJ51" s="1203"/>
      <c r="CK51" s="1203"/>
      <c r="CL51" s="1203"/>
      <c r="CM51" s="1203"/>
      <c r="CN51" s="1203">
        <v>200.7</v>
      </c>
      <c r="CO51" s="1203"/>
      <c r="CP51" s="1203"/>
      <c r="CQ51" s="1203"/>
      <c r="CR51" s="1203"/>
      <c r="CS51" s="1203"/>
      <c r="CT51" s="1203"/>
      <c r="CU51" s="1203"/>
      <c r="CV51" s="1203">
        <v>181.1</v>
      </c>
      <c r="CW51" s="1203"/>
      <c r="CX51" s="1203"/>
      <c r="CY51" s="1203"/>
      <c r="CZ51" s="1203"/>
      <c r="DA51" s="1203"/>
      <c r="DB51" s="1203"/>
      <c r="DC51" s="1203"/>
    </row>
    <row r="52" spans="1:109" ht="13" x14ac:dyDescent="0.2">
      <c r="B52" s="1197"/>
      <c r="G52" s="1212"/>
      <c r="H52" s="1212"/>
      <c r="I52" s="1245"/>
      <c r="J52" s="1245"/>
      <c r="K52" s="1211"/>
      <c r="L52" s="1211"/>
      <c r="M52" s="1211"/>
      <c r="N52" s="1211"/>
      <c r="AM52" s="1210"/>
      <c r="AN52" s="1204"/>
      <c r="AO52" s="1204"/>
      <c r="AP52" s="1204"/>
      <c r="AQ52" s="1204"/>
      <c r="AR52" s="1204"/>
      <c r="AS52" s="1204"/>
      <c r="AT52" s="1204"/>
      <c r="AU52" s="1204"/>
      <c r="AV52" s="1204"/>
      <c r="AW52" s="1204"/>
      <c r="AX52" s="1204"/>
      <c r="AY52" s="1204"/>
      <c r="AZ52" s="1204"/>
      <c r="BA52" s="1204"/>
      <c r="BB52" s="1204"/>
      <c r="BC52" s="1204"/>
      <c r="BD52" s="1204"/>
      <c r="BE52" s="1204"/>
      <c r="BF52" s="1204"/>
      <c r="BG52" s="1204"/>
      <c r="BH52" s="1204"/>
      <c r="BI52" s="1204"/>
      <c r="BJ52" s="1204"/>
      <c r="BK52" s="1204"/>
      <c r="BL52" s="1204"/>
      <c r="BM52" s="1204"/>
      <c r="BN52" s="1204"/>
      <c r="BO52" s="1204"/>
      <c r="BP52" s="1203"/>
      <c r="BQ52" s="1203"/>
      <c r="BR52" s="1203"/>
      <c r="BS52" s="1203"/>
      <c r="BT52" s="1203"/>
      <c r="BU52" s="1203"/>
      <c r="BV52" s="1203"/>
      <c r="BW52" s="1203"/>
      <c r="BX52" s="1203"/>
      <c r="BY52" s="1203"/>
      <c r="BZ52" s="1203"/>
      <c r="CA52" s="1203"/>
      <c r="CB52" s="1203"/>
      <c r="CC52" s="1203"/>
      <c r="CD52" s="1203"/>
      <c r="CE52" s="1203"/>
      <c r="CF52" s="1203"/>
      <c r="CG52" s="1203"/>
      <c r="CH52" s="1203"/>
      <c r="CI52" s="1203"/>
      <c r="CJ52" s="1203"/>
      <c r="CK52" s="1203"/>
      <c r="CL52" s="1203"/>
      <c r="CM52" s="1203"/>
      <c r="CN52" s="1203"/>
      <c r="CO52" s="1203"/>
      <c r="CP52" s="1203"/>
      <c r="CQ52" s="1203"/>
      <c r="CR52" s="1203"/>
      <c r="CS52" s="1203"/>
      <c r="CT52" s="1203"/>
      <c r="CU52" s="1203"/>
      <c r="CV52" s="1203"/>
      <c r="CW52" s="1203"/>
      <c r="CX52" s="1203"/>
      <c r="CY52" s="1203"/>
      <c r="CZ52" s="1203"/>
      <c r="DA52" s="1203"/>
      <c r="DB52" s="1203"/>
      <c r="DC52" s="1203"/>
    </row>
    <row r="53" spans="1:109" ht="13" x14ac:dyDescent="0.2">
      <c r="A53" s="1232"/>
      <c r="B53" s="1197"/>
      <c r="G53" s="1212"/>
      <c r="H53" s="1212"/>
      <c r="I53" s="1208"/>
      <c r="J53" s="1208"/>
      <c r="K53" s="1211"/>
      <c r="L53" s="1211"/>
      <c r="M53" s="1211"/>
      <c r="N53" s="1211"/>
      <c r="AM53" s="1210"/>
      <c r="AN53" s="1204"/>
      <c r="AO53" s="1204"/>
      <c r="AP53" s="1204"/>
      <c r="AQ53" s="1204"/>
      <c r="AR53" s="1204"/>
      <c r="AS53" s="1204"/>
      <c r="AT53" s="1204"/>
      <c r="AU53" s="1204"/>
      <c r="AV53" s="1204"/>
      <c r="AW53" s="1204"/>
      <c r="AX53" s="1204"/>
      <c r="AY53" s="1204"/>
      <c r="AZ53" s="1204"/>
      <c r="BA53" s="1204"/>
      <c r="BB53" s="1204" t="s">
        <v>618</v>
      </c>
      <c r="BC53" s="1204"/>
      <c r="BD53" s="1204"/>
      <c r="BE53" s="1204"/>
      <c r="BF53" s="1204"/>
      <c r="BG53" s="1204"/>
      <c r="BH53" s="1204"/>
      <c r="BI53" s="1204"/>
      <c r="BJ53" s="1204"/>
      <c r="BK53" s="1204"/>
      <c r="BL53" s="1204"/>
      <c r="BM53" s="1204"/>
      <c r="BN53" s="1204"/>
      <c r="BO53" s="1204"/>
      <c r="BP53" s="1203">
        <v>48.3</v>
      </c>
      <c r="BQ53" s="1203"/>
      <c r="BR53" s="1203"/>
      <c r="BS53" s="1203"/>
      <c r="BT53" s="1203"/>
      <c r="BU53" s="1203"/>
      <c r="BV53" s="1203"/>
      <c r="BW53" s="1203"/>
      <c r="BX53" s="1203">
        <v>49.9</v>
      </c>
      <c r="BY53" s="1203"/>
      <c r="BZ53" s="1203"/>
      <c r="CA53" s="1203"/>
      <c r="CB53" s="1203"/>
      <c r="CC53" s="1203"/>
      <c r="CD53" s="1203"/>
      <c r="CE53" s="1203"/>
      <c r="CF53" s="1203">
        <v>51.3</v>
      </c>
      <c r="CG53" s="1203"/>
      <c r="CH53" s="1203"/>
      <c r="CI53" s="1203"/>
      <c r="CJ53" s="1203"/>
      <c r="CK53" s="1203"/>
      <c r="CL53" s="1203"/>
      <c r="CM53" s="1203"/>
      <c r="CN53" s="1203">
        <v>52.7</v>
      </c>
      <c r="CO53" s="1203"/>
      <c r="CP53" s="1203"/>
      <c r="CQ53" s="1203"/>
      <c r="CR53" s="1203"/>
      <c r="CS53" s="1203"/>
      <c r="CT53" s="1203"/>
      <c r="CU53" s="1203"/>
      <c r="CV53" s="1203">
        <v>54.1</v>
      </c>
      <c r="CW53" s="1203"/>
      <c r="CX53" s="1203"/>
      <c r="CY53" s="1203"/>
      <c r="CZ53" s="1203"/>
      <c r="DA53" s="1203"/>
      <c r="DB53" s="1203"/>
      <c r="DC53" s="1203"/>
    </row>
    <row r="54" spans="1:109" ht="13" x14ac:dyDescent="0.2">
      <c r="A54" s="1232"/>
      <c r="B54" s="1197"/>
      <c r="G54" s="1212"/>
      <c r="H54" s="1212"/>
      <c r="I54" s="1208"/>
      <c r="J54" s="1208"/>
      <c r="K54" s="1211"/>
      <c r="L54" s="1211"/>
      <c r="M54" s="1211"/>
      <c r="N54" s="1211"/>
      <c r="AM54" s="1210"/>
      <c r="AN54" s="1204"/>
      <c r="AO54" s="1204"/>
      <c r="AP54" s="1204"/>
      <c r="AQ54" s="1204"/>
      <c r="AR54" s="1204"/>
      <c r="AS54" s="1204"/>
      <c r="AT54" s="1204"/>
      <c r="AU54" s="1204"/>
      <c r="AV54" s="1204"/>
      <c r="AW54" s="1204"/>
      <c r="AX54" s="1204"/>
      <c r="AY54" s="1204"/>
      <c r="AZ54" s="1204"/>
      <c r="BA54" s="1204"/>
      <c r="BB54" s="1204"/>
      <c r="BC54" s="1204"/>
      <c r="BD54" s="1204"/>
      <c r="BE54" s="1204"/>
      <c r="BF54" s="1204"/>
      <c r="BG54" s="1204"/>
      <c r="BH54" s="1204"/>
      <c r="BI54" s="1204"/>
      <c r="BJ54" s="1204"/>
      <c r="BK54" s="1204"/>
      <c r="BL54" s="1204"/>
      <c r="BM54" s="1204"/>
      <c r="BN54" s="1204"/>
      <c r="BO54" s="1204"/>
      <c r="BP54" s="1203"/>
      <c r="BQ54" s="1203"/>
      <c r="BR54" s="1203"/>
      <c r="BS54" s="1203"/>
      <c r="BT54" s="1203"/>
      <c r="BU54" s="1203"/>
      <c r="BV54" s="1203"/>
      <c r="BW54" s="1203"/>
      <c r="BX54" s="1203"/>
      <c r="BY54" s="1203"/>
      <c r="BZ54" s="1203"/>
      <c r="CA54" s="1203"/>
      <c r="CB54" s="1203"/>
      <c r="CC54" s="1203"/>
      <c r="CD54" s="1203"/>
      <c r="CE54" s="1203"/>
      <c r="CF54" s="1203"/>
      <c r="CG54" s="1203"/>
      <c r="CH54" s="1203"/>
      <c r="CI54" s="1203"/>
      <c r="CJ54" s="1203"/>
      <c r="CK54" s="1203"/>
      <c r="CL54" s="1203"/>
      <c r="CM54" s="1203"/>
      <c r="CN54" s="1203"/>
      <c r="CO54" s="1203"/>
      <c r="CP54" s="1203"/>
      <c r="CQ54" s="1203"/>
      <c r="CR54" s="1203"/>
      <c r="CS54" s="1203"/>
      <c r="CT54" s="1203"/>
      <c r="CU54" s="1203"/>
      <c r="CV54" s="1203"/>
      <c r="CW54" s="1203"/>
      <c r="CX54" s="1203"/>
      <c r="CY54" s="1203"/>
      <c r="CZ54" s="1203"/>
      <c r="DA54" s="1203"/>
      <c r="DB54" s="1203"/>
      <c r="DC54" s="1203"/>
    </row>
    <row r="55" spans="1:109" ht="13" x14ac:dyDescent="0.2">
      <c r="A55" s="1232"/>
      <c r="B55" s="1197"/>
      <c r="G55" s="1208"/>
      <c r="H55" s="1208"/>
      <c r="I55" s="1208"/>
      <c r="J55" s="1208"/>
      <c r="K55" s="1211"/>
      <c r="L55" s="1211"/>
      <c r="M55" s="1211"/>
      <c r="N55" s="1211"/>
      <c r="AN55" s="1205" t="s">
        <v>612</v>
      </c>
      <c r="AO55" s="1205"/>
      <c r="AP55" s="1205"/>
      <c r="AQ55" s="1205"/>
      <c r="AR55" s="1205"/>
      <c r="AS55" s="1205"/>
      <c r="AT55" s="1205"/>
      <c r="AU55" s="1205"/>
      <c r="AV55" s="1205"/>
      <c r="AW55" s="1205"/>
      <c r="AX55" s="1205"/>
      <c r="AY55" s="1205"/>
      <c r="AZ55" s="1205"/>
      <c r="BA55" s="1205"/>
      <c r="BB55" s="1204" t="s">
        <v>611</v>
      </c>
      <c r="BC55" s="1204"/>
      <c r="BD55" s="1204"/>
      <c r="BE55" s="1204"/>
      <c r="BF55" s="1204"/>
      <c r="BG55" s="1204"/>
      <c r="BH55" s="1204"/>
      <c r="BI55" s="1204"/>
      <c r="BJ55" s="1204"/>
      <c r="BK55" s="1204"/>
      <c r="BL55" s="1204"/>
      <c r="BM55" s="1204"/>
      <c r="BN55" s="1204"/>
      <c r="BO55" s="1204"/>
      <c r="BP55" s="1203">
        <v>245.1</v>
      </c>
      <c r="BQ55" s="1203"/>
      <c r="BR55" s="1203"/>
      <c r="BS55" s="1203"/>
      <c r="BT55" s="1203"/>
      <c r="BU55" s="1203"/>
      <c r="BV55" s="1203"/>
      <c r="BW55" s="1203"/>
      <c r="BX55" s="1203">
        <v>246.9</v>
      </c>
      <c r="BY55" s="1203"/>
      <c r="BZ55" s="1203"/>
      <c r="CA55" s="1203"/>
      <c r="CB55" s="1203"/>
      <c r="CC55" s="1203"/>
      <c r="CD55" s="1203"/>
      <c r="CE55" s="1203"/>
      <c r="CF55" s="1203">
        <v>250.4</v>
      </c>
      <c r="CG55" s="1203"/>
      <c r="CH55" s="1203"/>
      <c r="CI55" s="1203"/>
      <c r="CJ55" s="1203"/>
      <c r="CK55" s="1203"/>
      <c r="CL55" s="1203"/>
      <c r="CM55" s="1203"/>
      <c r="CN55" s="1203">
        <v>246.3</v>
      </c>
      <c r="CO55" s="1203"/>
      <c r="CP55" s="1203"/>
      <c r="CQ55" s="1203"/>
      <c r="CR55" s="1203"/>
      <c r="CS55" s="1203"/>
      <c r="CT55" s="1203"/>
      <c r="CU55" s="1203"/>
      <c r="CV55" s="1203">
        <v>225.3</v>
      </c>
      <c r="CW55" s="1203"/>
      <c r="CX55" s="1203"/>
      <c r="CY55" s="1203"/>
      <c r="CZ55" s="1203"/>
      <c r="DA55" s="1203"/>
      <c r="DB55" s="1203"/>
      <c r="DC55" s="1203"/>
    </row>
    <row r="56" spans="1:109" ht="13" x14ac:dyDescent="0.2">
      <c r="A56" s="1232"/>
      <c r="B56" s="1197"/>
      <c r="G56" s="1208"/>
      <c r="H56" s="1208"/>
      <c r="I56" s="1208"/>
      <c r="J56" s="1208"/>
      <c r="K56" s="1211"/>
      <c r="L56" s="1211"/>
      <c r="M56" s="1211"/>
      <c r="N56" s="1211"/>
      <c r="AN56" s="1205"/>
      <c r="AO56" s="1205"/>
      <c r="AP56" s="1205"/>
      <c r="AQ56" s="1205"/>
      <c r="AR56" s="1205"/>
      <c r="AS56" s="1205"/>
      <c r="AT56" s="1205"/>
      <c r="AU56" s="1205"/>
      <c r="AV56" s="1205"/>
      <c r="AW56" s="1205"/>
      <c r="AX56" s="1205"/>
      <c r="AY56" s="1205"/>
      <c r="AZ56" s="1205"/>
      <c r="BA56" s="1205"/>
      <c r="BB56" s="1204"/>
      <c r="BC56" s="1204"/>
      <c r="BD56" s="1204"/>
      <c r="BE56" s="1204"/>
      <c r="BF56" s="1204"/>
      <c r="BG56" s="1204"/>
      <c r="BH56" s="1204"/>
      <c r="BI56" s="1204"/>
      <c r="BJ56" s="1204"/>
      <c r="BK56" s="1204"/>
      <c r="BL56" s="1204"/>
      <c r="BM56" s="1204"/>
      <c r="BN56" s="1204"/>
      <c r="BO56" s="1204"/>
      <c r="BP56" s="1203"/>
      <c r="BQ56" s="1203"/>
      <c r="BR56" s="1203"/>
      <c r="BS56" s="1203"/>
      <c r="BT56" s="1203"/>
      <c r="BU56" s="1203"/>
      <c r="BV56" s="1203"/>
      <c r="BW56" s="1203"/>
      <c r="BX56" s="1203"/>
      <c r="BY56" s="1203"/>
      <c r="BZ56" s="1203"/>
      <c r="CA56" s="1203"/>
      <c r="CB56" s="1203"/>
      <c r="CC56" s="1203"/>
      <c r="CD56" s="1203"/>
      <c r="CE56" s="1203"/>
      <c r="CF56" s="1203"/>
      <c r="CG56" s="1203"/>
      <c r="CH56" s="1203"/>
      <c r="CI56" s="1203"/>
      <c r="CJ56" s="1203"/>
      <c r="CK56" s="1203"/>
      <c r="CL56" s="1203"/>
      <c r="CM56" s="1203"/>
      <c r="CN56" s="1203"/>
      <c r="CO56" s="1203"/>
      <c r="CP56" s="1203"/>
      <c r="CQ56" s="1203"/>
      <c r="CR56" s="1203"/>
      <c r="CS56" s="1203"/>
      <c r="CT56" s="1203"/>
      <c r="CU56" s="1203"/>
      <c r="CV56" s="1203"/>
      <c r="CW56" s="1203"/>
      <c r="CX56" s="1203"/>
      <c r="CY56" s="1203"/>
      <c r="CZ56" s="1203"/>
      <c r="DA56" s="1203"/>
      <c r="DB56" s="1203"/>
      <c r="DC56" s="1203"/>
    </row>
    <row r="57" spans="1:109" s="1232" customFormat="1" ht="13" x14ac:dyDescent="0.2">
      <c r="B57" s="1238"/>
      <c r="G57" s="1208"/>
      <c r="H57" s="1208"/>
      <c r="I57" s="1207"/>
      <c r="J57" s="1207"/>
      <c r="K57" s="1211"/>
      <c r="L57" s="1211"/>
      <c r="M57" s="1211"/>
      <c r="N57" s="1211"/>
      <c r="AM57" s="1196"/>
      <c r="AN57" s="1205"/>
      <c r="AO57" s="1205"/>
      <c r="AP57" s="1205"/>
      <c r="AQ57" s="1205"/>
      <c r="AR57" s="1205"/>
      <c r="AS57" s="1205"/>
      <c r="AT57" s="1205"/>
      <c r="AU57" s="1205"/>
      <c r="AV57" s="1205"/>
      <c r="AW57" s="1205"/>
      <c r="AX57" s="1205"/>
      <c r="AY57" s="1205"/>
      <c r="AZ57" s="1205"/>
      <c r="BA57" s="1205"/>
      <c r="BB57" s="1204" t="s">
        <v>618</v>
      </c>
      <c r="BC57" s="1204"/>
      <c r="BD57" s="1204"/>
      <c r="BE57" s="1204"/>
      <c r="BF57" s="1204"/>
      <c r="BG57" s="1204"/>
      <c r="BH57" s="1204"/>
      <c r="BI57" s="1204"/>
      <c r="BJ57" s="1204"/>
      <c r="BK57" s="1204"/>
      <c r="BL57" s="1204"/>
      <c r="BM57" s="1204"/>
      <c r="BN57" s="1204"/>
      <c r="BO57" s="1204"/>
      <c r="BP57" s="1203">
        <v>53.4</v>
      </c>
      <c r="BQ57" s="1203"/>
      <c r="BR57" s="1203"/>
      <c r="BS57" s="1203"/>
      <c r="BT57" s="1203"/>
      <c r="BU57" s="1203"/>
      <c r="BV57" s="1203"/>
      <c r="BW57" s="1203"/>
      <c r="BX57" s="1203">
        <v>54.8</v>
      </c>
      <c r="BY57" s="1203"/>
      <c r="BZ57" s="1203"/>
      <c r="CA57" s="1203"/>
      <c r="CB57" s="1203"/>
      <c r="CC57" s="1203"/>
      <c r="CD57" s="1203"/>
      <c r="CE57" s="1203"/>
      <c r="CF57" s="1203">
        <v>55.8</v>
      </c>
      <c r="CG57" s="1203"/>
      <c r="CH57" s="1203"/>
      <c r="CI57" s="1203"/>
      <c r="CJ57" s="1203"/>
      <c r="CK57" s="1203"/>
      <c r="CL57" s="1203"/>
      <c r="CM57" s="1203"/>
      <c r="CN57" s="1203">
        <v>57.1</v>
      </c>
      <c r="CO57" s="1203"/>
      <c r="CP57" s="1203"/>
      <c r="CQ57" s="1203"/>
      <c r="CR57" s="1203"/>
      <c r="CS57" s="1203"/>
      <c r="CT57" s="1203"/>
      <c r="CU57" s="1203"/>
      <c r="CV57" s="1203">
        <v>59.6</v>
      </c>
      <c r="CW57" s="1203"/>
      <c r="CX57" s="1203"/>
      <c r="CY57" s="1203"/>
      <c r="CZ57" s="1203"/>
      <c r="DA57" s="1203"/>
      <c r="DB57" s="1203"/>
      <c r="DC57" s="1203"/>
      <c r="DD57" s="1243"/>
      <c r="DE57" s="1238"/>
    </row>
    <row r="58" spans="1:109" s="1232" customFormat="1" ht="13" x14ac:dyDescent="0.2">
      <c r="A58" s="1196"/>
      <c r="B58" s="1238"/>
      <c r="G58" s="1208"/>
      <c r="H58" s="1208"/>
      <c r="I58" s="1207"/>
      <c r="J58" s="1207"/>
      <c r="K58" s="1211"/>
      <c r="L58" s="1211"/>
      <c r="M58" s="1211"/>
      <c r="N58" s="1211"/>
      <c r="AM58" s="1196"/>
      <c r="AN58" s="1205"/>
      <c r="AO58" s="1205"/>
      <c r="AP58" s="1205"/>
      <c r="AQ58" s="1205"/>
      <c r="AR58" s="1205"/>
      <c r="AS58" s="1205"/>
      <c r="AT58" s="1205"/>
      <c r="AU58" s="1205"/>
      <c r="AV58" s="1205"/>
      <c r="AW58" s="1205"/>
      <c r="AX58" s="1205"/>
      <c r="AY58" s="1205"/>
      <c r="AZ58" s="1205"/>
      <c r="BA58" s="1205"/>
      <c r="BB58" s="1204"/>
      <c r="BC58" s="1204"/>
      <c r="BD58" s="1204"/>
      <c r="BE58" s="1204"/>
      <c r="BF58" s="1204"/>
      <c r="BG58" s="1204"/>
      <c r="BH58" s="1204"/>
      <c r="BI58" s="1204"/>
      <c r="BJ58" s="1204"/>
      <c r="BK58" s="1204"/>
      <c r="BL58" s="1204"/>
      <c r="BM58" s="1204"/>
      <c r="BN58" s="1204"/>
      <c r="BO58" s="1204"/>
      <c r="BP58" s="1203"/>
      <c r="BQ58" s="1203"/>
      <c r="BR58" s="1203"/>
      <c r="BS58" s="1203"/>
      <c r="BT58" s="1203"/>
      <c r="BU58" s="1203"/>
      <c r="BV58" s="1203"/>
      <c r="BW58" s="1203"/>
      <c r="BX58" s="1203"/>
      <c r="BY58" s="1203"/>
      <c r="BZ58" s="1203"/>
      <c r="CA58" s="1203"/>
      <c r="CB58" s="1203"/>
      <c r="CC58" s="1203"/>
      <c r="CD58" s="1203"/>
      <c r="CE58" s="1203"/>
      <c r="CF58" s="1203"/>
      <c r="CG58" s="1203"/>
      <c r="CH58" s="1203"/>
      <c r="CI58" s="1203"/>
      <c r="CJ58" s="1203"/>
      <c r="CK58" s="1203"/>
      <c r="CL58" s="1203"/>
      <c r="CM58" s="1203"/>
      <c r="CN58" s="1203"/>
      <c r="CO58" s="1203"/>
      <c r="CP58" s="1203"/>
      <c r="CQ58" s="1203"/>
      <c r="CR58" s="1203"/>
      <c r="CS58" s="1203"/>
      <c r="CT58" s="1203"/>
      <c r="CU58" s="1203"/>
      <c r="CV58" s="1203"/>
      <c r="CW58" s="1203"/>
      <c r="CX58" s="1203"/>
      <c r="CY58" s="1203"/>
      <c r="CZ58" s="1203"/>
      <c r="DA58" s="1203"/>
      <c r="DB58" s="1203"/>
      <c r="DC58" s="1203"/>
      <c r="DD58" s="1243"/>
      <c r="DE58" s="1238"/>
    </row>
    <row r="59" spans="1:109" s="1232" customFormat="1" ht="13" x14ac:dyDescent="0.2">
      <c r="A59" s="1196"/>
      <c r="B59" s="1238"/>
      <c r="K59" s="1244"/>
      <c r="L59" s="1244"/>
      <c r="M59" s="1244"/>
      <c r="N59" s="1244"/>
      <c r="AQ59" s="1244"/>
      <c r="AR59" s="1244"/>
      <c r="AS59" s="1244"/>
      <c r="AT59" s="1244"/>
      <c r="BC59" s="1244"/>
      <c r="BD59" s="1244"/>
      <c r="BE59" s="1244"/>
      <c r="BF59" s="1244"/>
      <c r="BO59" s="1244"/>
      <c r="BP59" s="1244"/>
      <c r="BQ59" s="1244"/>
      <c r="BR59" s="1244"/>
      <c r="CA59" s="1244"/>
      <c r="CB59" s="1244"/>
      <c r="CC59" s="1244"/>
      <c r="CD59" s="1244"/>
      <c r="CM59" s="1244"/>
      <c r="CN59" s="1244"/>
      <c r="CO59" s="1244"/>
      <c r="CP59" s="1244"/>
      <c r="CY59" s="1244"/>
      <c r="CZ59" s="1244"/>
      <c r="DA59" s="1244"/>
      <c r="DB59" s="1244"/>
      <c r="DC59" s="1244"/>
      <c r="DD59" s="1243"/>
      <c r="DE59" s="1238"/>
    </row>
    <row r="60" spans="1:109" s="1232" customFormat="1" ht="13" x14ac:dyDescent="0.2">
      <c r="A60" s="1196"/>
      <c r="B60" s="1238"/>
      <c r="K60" s="1244"/>
      <c r="L60" s="1244"/>
      <c r="M60" s="1244"/>
      <c r="N60" s="1244"/>
      <c r="AQ60" s="1244"/>
      <c r="AR60" s="1244"/>
      <c r="AS60" s="1244"/>
      <c r="AT60" s="1244"/>
      <c r="BC60" s="1244"/>
      <c r="BD60" s="1244"/>
      <c r="BE60" s="1244"/>
      <c r="BF60" s="1244"/>
      <c r="BO60" s="1244"/>
      <c r="BP60" s="1244"/>
      <c r="BQ60" s="1244"/>
      <c r="BR60" s="1244"/>
      <c r="CA60" s="1244"/>
      <c r="CB60" s="1244"/>
      <c r="CC60" s="1244"/>
      <c r="CD60" s="1244"/>
      <c r="CM60" s="1244"/>
      <c r="CN60" s="1244"/>
      <c r="CO60" s="1244"/>
      <c r="CP60" s="1244"/>
      <c r="CY60" s="1244"/>
      <c r="CZ60" s="1244"/>
      <c r="DA60" s="1244"/>
      <c r="DB60" s="1244"/>
      <c r="DC60" s="1244"/>
      <c r="DD60" s="1243"/>
      <c r="DE60" s="1238"/>
    </row>
    <row r="61" spans="1:109" s="1232" customFormat="1" ht="13" x14ac:dyDescent="0.2">
      <c r="A61" s="1196"/>
      <c r="B61" s="1242"/>
      <c r="C61" s="1241"/>
      <c r="D61" s="1241"/>
      <c r="E61" s="1241"/>
      <c r="F61" s="1241"/>
      <c r="G61" s="1241"/>
      <c r="H61" s="1241"/>
      <c r="I61" s="1241"/>
      <c r="J61" s="1241"/>
      <c r="K61" s="1241"/>
      <c r="L61" s="1241"/>
      <c r="M61" s="1240"/>
      <c r="N61" s="1240"/>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0"/>
      <c r="AT61" s="1240"/>
      <c r="AU61" s="1241"/>
      <c r="AV61" s="1241"/>
      <c r="AW61" s="1241"/>
      <c r="AX61" s="1241"/>
      <c r="AY61" s="1241"/>
      <c r="AZ61" s="1241"/>
      <c r="BA61" s="1241"/>
      <c r="BB61" s="1241"/>
      <c r="BC61" s="1241"/>
      <c r="BD61" s="1241"/>
      <c r="BE61" s="1240"/>
      <c r="BF61" s="1240"/>
      <c r="BG61" s="1241"/>
      <c r="BH61" s="1241"/>
      <c r="BI61" s="1241"/>
      <c r="BJ61" s="1241"/>
      <c r="BK61" s="1241"/>
      <c r="BL61" s="1241"/>
      <c r="BM61" s="1241"/>
      <c r="BN61" s="1241"/>
      <c r="BO61" s="1241"/>
      <c r="BP61" s="1241"/>
      <c r="BQ61" s="1240"/>
      <c r="BR61" s="1240"/>
      <c r="BS61" s="1241"/>
      <c r="BT61" s="1241"/>
      <c r="BU61" s="1241"/>
      <c r="BV61" s="1241"/>
      <c r="BW61" s="1241"/>
      <c r="BX61" s="1241"/>
      <c r="BY61" s="1241"/>
      <c r="BZ61" s="1241"/>
      <c r="CA61" s="1241"/>
      <c r="CB61" s="1241"/>
      <c r="CC61" s="1240"/>
      <c r="CD61" s="1240"/>
      <c r="CE61" s="1241"/>
      <c r="CF61" s="1241"/>
      <c r="CG61" s="1241"/>
      <c r="CH61" s="1241"/>
      <c r="CI61" s="1241"/>
      <c r="CJ61" s="1241"/>
      <c r="CK61" s="1241"/>
      <c r="CL61" s="1241"/>
      <c r="CM61" s="1241"/>
      <c r="CN61" s="1241"/>
      <c r="CO61" s="1240"/>
      <c r="CP61" s="1240"/>
      <c r="CQ61" s="1241"/>
      <c r="CR61" s="1241"/>
      <c r="CS61" s="1241"/>
      <c r="CT61" s="1241"/>
      <c r="CU61" s="1241"/>
      <c r="CV61" s="1241"/>
      <c r="CW61" s="1241"/>
      <c r="CX61" s="1241"/>
      <c r="CY61" s="1241"/>
      <c r="CZ61" s="1241"/>
      <c r="DA61" s="1240"/>
      <c r="DB61" s="1240"/>
      <c r="DC61" s="1240"/>
      <c r="DD61" s="1239"/>
      <c r="DE61" s="1238"/>
    </row>
    <row r="62" spans="1:109" ht="13" x14ac:dyDescent="0.2">
      <c r="B62" s="1237"/>
      <c r="C62" s="1237"/>
      <c r="D62" s="1237"/>
      <c r="E62" s="1237"/>
      <c r="F62" s="1237"/>
      <c r="G62" s="1237"/>
      <c r="H62" s="1237"/>
      <c r="I62" s="1237"/>
      <c r="J62" s="1237"/>
      <c r="K62" s="1237"/>
      <c r="L62" s="1237"/>
      <c r="M62" s="1237"/>
      <c r="N62" s="1237"/>
      <c r="O62" s="1237"/>
      <c r="P62" s="1237"/>
      <c r="Q62" s="1237"/>
      <c r="R62" s="1237"/>
      <c r="S62" s="1237"/>
      <c r="T62" s="1237"/>
      <c r="U62" s="1237"/>
      <c r="V62" s="1237"/>
      <c r="W62" s="1237"/>
      <c r="X62" s="1237"/>
      <c r="Y62" s="1237"/>
      <c r="Z62" s="1237"/>
      <c r="AA62" s="1237"/>
      <c r="AB62" s="1237"/>
      <c r="AC62" s="1237"/>
      <c r="AD62" s="1237"/>
      <c r="AE62" s="1237"/>
      <c r="AF62" s="1237"/>
      <c r="AG62" s="1237"/>
      <c r="AH62" s="1237"/>
      <c r="AI62" s="1237"/>
      <c r="AJ62" s="1237"/>
      <c r="AK62" s="1237"/>
      <c r="AL62" s="1237"/>
      <c r="AM62" s="1237"/>
      <c r="AN62" s="1237"/>
      <c r="AO62" s="1237"/>
      <c r="AP62" s="1237"/>
      <c r="AQ62" s="1237"/>
      <c r="AR62" s="1237"/>
      <c r="AS62" s="1237"/>
      <c r="AT62" s="1237"/>
      <c r="AU62" s="1237"/>
      <c r="AV62" s="1237"/>
      <c r="AW62" s="1237"/>
      <c r="AX62" s="1237"/>
      <c r="AY62" s="1237"/>
      <c r="AZ62" s="1237"/>
      <c r="BA62" s="1237"/>
      <c r="BB62" s="1237"/>
      <c r="BC62" s="1237"/>
      <c r="BD62" s="1237"/>
      <c r="BE62" s="1237"/>
      <c r="BF62" s="1237"/>
      <c r="BG62" s="1237"/>
      <c r="BH62" s="1237"/>
      <c r="BI62" s="1237"/>
      <c r="BJ62" s="1237"/>
      <c r="BK62" s="1237"/>
      <c r="BL62" s="1237"/>
      <c r="BM62" s="1237"/>
      <c r="BN62" s="1237"/>
      <c r="BO62" s="1237"/>
      <c r="BP62" s="1237"/>
      <c r="BQ62" s="1237"/>
      <c r="BR62" s="1237"/>
      <c r="BS62" s="1237"/>
      <c r="BT62" s="1237"/>
      <c r="BU62" s="1237"/>
      <c r="BV62" s="1237"/>
      <c r="BW62" s="1237"/>
      <c r="BX62" s="1237"/>
      <c r="BY62" s="1237"/>
      <c r="BZ62" s="1237"/>
      <c r="CA62" s="1237"/>
      <c r="CB62" s="1237"/>
      <c r="CC62" s="1237"/>
      <c r="CD62" s="1237"/>
      <c r="CE62" s="1237"/>
      <c r="CF62" s="1237"/>
      <c r="CG62" s="1237"/>
      <c r="CH62" s="1237"/>
      <c r="CI62" s="1237"/>
      <c r="CJ62" s="1237"/>
      <c r="CK62" s="1237"/>
      <c r="CL62" s="1237"/>
      <c r="CM62" s="1237"/>
      <c r="CN62" s="1237"/>
      <c r="CO62" s="1237"/>
      <c r="CP62" s="1237"/>
      <c r="CQ62" s="1237"/>
      <c r="CR62" s="1237"/>
      <c r="CS62" s="1237"/>
      <c r="CT62" s="1237"/>
      <c r="CU62" s="1237"/>
      <c r="CV62" s="1237"/>
      <c r="CW62" s="1237"/>
      <c r="CX62" s="1237"/>
      <c r="CY62" s="1237"/>
      <c r="CZ62" s="1237"/>
      <c r="DA62" s="1237"/>
      <c r="DB62" s="1237"/>
      <c r="DC62" s="1237"/>
      <c r="DD62" s="1237"/>
      <c r="DE62" s="1196"/>
    </row>
    <row r="63" spans="1:109" ht="16.5" x14ac:dyDescent="0.2">
      <c r="B63" s="1236" t="s">
        <v>617</v>
      </c>
    </row>
    <row r="64" spans="1:109" ht="13" x14ac:dyDescent="0.2">
      <c r="B64" s="1197"/>
      <c r="G64" s="1233"/>
      <c r="I64" s="1235"/>
      <c r="J64" s="1235"/>
      <c r="K64" s="1235"/>
      <c r="L64" s="1235"/>
      <c r="M64" s="1235"/>
      <c r="N64" s="1234"/>
      <c r="AM64" s="1233"/>
      <c r="AN64" s="1233" t="s">
        <v>616</v>
      </c>
      <c r="AP64" s="1232"/>
      <c r="AQ64" s="1232"/>
      <c r="AR64" s="1232"/>
      <c r="AY64" s="1233"/>
      <c r="BA64" s="1232"/>
      <c r="BB64" s="1232"/>
      <c r="BC64" s="1232"/>
      <c r="BK64" s="1233"/>
      <c r="BM64" s="1232"/>
      <c r="BN64" s="1232"/>
      <c r="BO64" s="1232"/>
      <c r="BW64" s="1233"/>
      <c r="BY64" s="1232"/>
      <c r="BZ64" s="1232"/>
      <c r="CA64" s="1232"/>
      <c r="CI64" s="1233"/>
      <c r="CK64" s="1232"/>
      <c r="CL64" s="1232"/>
      <c r="CM64" s="1232"/>
      <c r="CU64" s="1233"/>
      <c r="CW64" s="1232"/>
      <c r="CX64" s="1232"/>
      <c r="CY64" s="1232"/>
    </row>
    <row r="65" spans="2:107" ht="13" x14ac:dyDescent="0.2">
      <c r="B65" s="1197"/>
      <c r="AN65" s="1231" t="s">
        <v>615</v>
      </c>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c r="CB65" s="1230"/>
      <c r="CC65" s="1230"/>
      <c r="CD65" s="1230"/>
      <c r="CE65" s="1230"/>
      <c r="CF65" s="1230"/>
      <c r="CG65" s="1230"/>
      <c r="CH65" s="1230"/>
      <c r="CI65" s="1230"/>
      <c r="CJ65" s="1230"/>
      <c r="CK65" s="1230"/>
      <c r="CL65" s="1230"/>
      <c r="CM65" s="1230"/>
      <c r="CN65" s="1230"/>
      <c r="CO65" s="1230"/>
      <c r="CP65" s="1230"/>
      <c r="CQ65" s="1230"/>
      <c r="CR65" s="1230"/>
      <c r="CS65" s="1230"/>
      <c r="CT65" s="1230"/>
      <c r="CU65" s="1230"/>
      <c r="CV65" s="1230"/>
      <c r="CW65" s="1230"/>
      <c r="CX65" s="1230"/>
      <c r="CY65" s="1230"/>
      <c r="CZ65" s="1230"/>
      <c r="DA65" s="1230"/>
      <c r="DB65" s="1230"/>
      <c r="DC65" s="1229"/>
    </row>
    <row r="66" spans="2:107" ht="13" x14ac:dyDescent="0.2">
      <c r="B66" s="1197"/>
      <c r="AN66" s="1228"/>
      <c r="AO66" s="1227"/>
      <c r="AP66" s="1227"/>
      <c r="AQ66" s="1227"/>
      <c r="AR66" s="1227"/>
      <c r="AS66" s="1227"/>
      <c r="AT66" s="1227"/>
      <c r="AU66" s="1227"/>
      <c r="AV66" s="1227"/>
      <c r="AW66" s="1227"/>
      <c r="AX66" s="1227"/>
      <c r="AY66" s="1227"/>
      <c r="AZ66" s="1227"/>
      <c r="BA66" s="1227"/>
      <c r="BB66" s="1227"/>
      <c r="BC66" s="1227"/>
      <c r="BD66" s="1227"/>
      <c r="BE66" s="1227"/>
      <c r="BF66" s="1227"/>
      <c r="BG66" s="1227"/>
      <c r="BH66" s="1227"/>
      <c r="BI66" s="1227"/>
      <c r="BJ66" s="1227"/>
      <c r="BK66" s="1227"/>
      <c r="BL66" s="1227"/>
      <c r="BM66" s="1227"/>
      <c r="BN66" s="1227"/>
      <c r="BO66" s="1227"/>
      <c r="BP66" s="1227"/>
      <c r="BQ66" s="1227"/>
      <c r="BR66" s="1227"/>
      <c r="BS66" s="1227"/>
      <c r="BT66" s="1227"/>
      <c r="BU66" s="1227"/>
      <c r="BV66" s="1227"/>
      <c r="BW66" s="1227"/>
      <c r="BX66" s="1227"/>
      <c r="BY66" s="1227"/>
      <c r="BZ66" s="1227"/>
      <c r="CA66" s="1227"/>
      <c r="CB66" s="1227"/>
      <c r="CC66" s="1227"/>
      <c r="CD66" s="1227"/>
      <c r="CE66" s="1227"/>
      <c r="CF66" s="1227"/>
      <c r="CG66" s="1227"/>
      <c r="CH66" s="1227"/>
      <c r="CI66" s="1227"/>
      <c r="CJ66" s="1227"/>
      <c r="CK66" s="1227"/>
      <c r="CL66" s="1227"/>
      <c r="CM66" s="1227"/>
      <c r="CN66" s="1227"/>
      <c r="CO66" s="1227"/>
      <c r="CP66" s="1227"/>
      <c r="CQ66" s="1227"/>
      <c r="CR66" s="1227"/>
      <c r="CS66" s="1227"/>
      <c r="CT66" s="1227"/>
      <c r="CU66" s="1227"/>
      <c r="CV66" s="1227"/>
      <c r="CW66" s="1227"/>
      <c r="CX66" s="1227"/>
      <c r="CY66" s="1227"/>
      <c r="CZ66" s="1227"/>
      <c r="DA66" s="1227"/>
      <c r="DB66" s="1227"/>
      <c r="DC66" s="1226"/>
    </row>
    <row r="67" spans="2:107" ht="13" x14ac:dyDescent="0.2">
      <c r="B67" s="1197"/>
      <c r="AN67" s="1228"/>
      <c r="AO67" s="1227"/>
      <c r="AP67" s="1227"/>
      <c r="AQ67" s="1227"/>
      <c r="AR67" s="1227"/>
      <c r="AS67" s="1227"/>
      <c r="AT67" s="1227"/>
      <c r="AU67" s="1227"/>
      <c r="AV67" s="1227"/>
      <c r="AW67" s="1227"/>
      <c r="AX67" s="1227"/>
      <c r="AY67" s="1227"/>
      <c r="AZ67" s="1227"/>
      <c r="BA67" s="1227"/>
      <c r="BB67" s="1227"/>
      <c r="BC67" s="1227"/>
      <c r="BD67" s="1227"/>
      <c r="BE67" s="1227"/>
      <c r="BF67" s="1227"/>
      <c r="BG67" s="1227"/>
      <c r="BH67" s="1227"/>
      <c r="BI67" s="1227"/>
      <c r="BJ67" s="1227"/>
      <c r="BK67" s="1227"/>
      <c r="BL67" s="1227"/>
      <c r="BM67" s="1227"/>
      <c r="BN67" s="1227"/>
      <c r="BO67" s="1227"/>
      <c r="BP67" s="1227"/>
      <c r="BQ67" s="1227"/>
      <c r="BR67" s="1227"/>
      <c r="BS67" s="1227"/>
      <c r="BT67" s="1227"/>
      <c r="BU67" s="1227"/>
      <c r="BV67" s="1227"/>
      <c r="BW67" s="1227"/>
      <c r="BX67" s="1227"/>
      <c r="BY67" s="1227"/>
      <c r="BZ67" s="1227"/>
      <c r="CA67" s="1227"/>
      <c r="CB67" s="1227"/>
      <c r="CC67" s="1227"/>
      <c r="CD67" s="1227"/>
      <c r="CE67" s="1227"/>
      <c r="CF67" s="1227"/>
      <c r="CG67" s="1227"/>
      <c r="CH67" s="1227"/>
      <c r="CI67" s="1227"/>
      <c r="CJ67" s="1227"/>
      <c r="CK67" s="1227"/>
      <c r="CL67" s="1227"/>
      <c r="CM67" s="1227"/>
      <c r="CN67" s="1227"/>
      <c r="CO67" s="1227"/>
      <c r="CP67" s="1227"/>
      <c r="CQ67" s="1227"/>
      <c r="CR67" s="1227"/>
      <c r="CS67" s="1227"/>
      <c r="CT67" s="1227"/>
      <c r="CU67" s="1227"/>
      <c r="CV67" s="1227"/>
      <c r="CW67" s="1227"/>
      <c r="CX67" s="1227"/>
      <c r="CY67" s="1227"/>
      <c r="CZ67" s="1227"/>
      <c r="DA67" s="1227"/>
      <c r="DB67" s="1227"/>
      <c r="DC67" s="1226"/>
    </row>
    <row r="68" spans="2:107" ht="13" x14ac:dyDescent="0.2">
      <c r="B68" s="1197"/>
      <c r="AN68" s="1228"/>
      <c r="AO68" s="1227"/>
      <c r="AP68" s="1227"/>
      <c r="AQ68" s="1227"/>
      <c r="AR68" s="1227"/>
      <c r="AS68" s="1227"/>
      <c r="AT68" s="1227"/>
      <c r="AU68" s="1227"/>
      <c r="AV68" s="1227"/>
      <c r="AW68" s="1227"/>
      <c r="AX68" s="1227"/>
      <c r="AY68" s="1227"/>
      <c r="AZ68" s="1227"/>
      <c r="BA68" s="1227"/>
      <c r="BB68" s="1227"/>
      <c r="BC68" s="1227"/>
      <c r="BD68" s="1227"/>
      <c r="BE68" s="1227"/>
      <c r="BF68" s="1227"/>
      <c r="BG68" s="1227"/>
      <c r="BH68" s="1227"/>
      <c r="BI68" s="1227"/>
      <c r="BJ68" s="1227"/>
      <c r="BK68" s="1227"/>
      <c r="BL68" s="1227"/>
      <c r="BM68" s="1227"/>
      <c r="BN68" s="1227"/>
      <c r="BO68" s="1227"/>
      <c r="BP68" s="1227"/>
      <c r="BQ68" s="1227"/>
      <c r="BR68" s="1227"/>
      <c r="BS68" s="1227"/>
      <c r="BT68" s="1227"/>
      <c r="BU68" s="1227"/>
      <c r="BV68" s="1227"/>
      <c r="BW68" s="1227"/>
      <c r="BX68" s="1227"/>
      <c r="BY68" s="1227"/>
      <c r="BZ68" s="1227"/>
      <c r="CA68" s="1227"/>
      <c r="CB68" s="1227"/>
      <c r="CC68" s="1227"/>
      <c r="CD68" s="1227"/>
      <c r="CE68" s="1227"/>
      <c r="CF68" s="1227"/>
      <c r="CG68" s="1227"/>
      <c r="CH68" s="1227"/>
      <c r="CI68" s="1227"/>
      <c r="CJ68" s="1227"/>
      <c r="CK68" s="1227"/>
      <c r="CL68" s="1227"/>
      <c r="CM68" s="1227"/>
      <c r="CN68" s="1227"/>
      <c r="CO68" s="1227"/>
      <c r="CP68" s="1227"/>
      <c r="CQ68" s="1227"/>
      <c r="CR68" s="1227"/>
      <c r="CS68" s="1227"/>
      <c r="CT68" s="1227"/>
      <c r="CU68" s="1227"/>
      <c r="CV68" s="1227"/>
      <c r="CW68" s="1227"/>
      <c r="CX68" s="1227"/>
      <c r="CY68" s="1227"/>
      <c r="CZ68" s="1227"/>
      <c r="DA68" s="1227"/>
      <c r="DB68" s="1227"/>
      <c r="DC68" s="1226"/>
    </row>
    <row r="69" spans="2:107" ht="13" x14ac:dyDescent="0.2">
      <c r="B69" s="1197"/>
      <c r="AN69" s="1225"/>
      <c r="AO69" s="1224"/>
      <c r="AP69" s="1224"/>
      <c r="AQ69" s="1224"/>
      <c r="AR69" s="1224"/>
      <c r="AS69" s="1224"/>
      <c r="AT69" s="1224"/>
      <c r="AU69" s="1224"/>
      <c r="AV69" s="1224"/>
      <c r="AW69" s="1224"/>
      <c r="AX69" s="1224"/>
      <c r="AY69" s="1224"/>
      <c r="AZ69" s="1224"/>
      <c r="BA69" s="1224"/>
      <c r="BB69" s="1224"/>
      <c r="BC69" s="1224"/>
      <c r="BD69" s="1224"/>
      <c r="BE69" s="1224"/>
      <c r="BF69" s="1224"/>
      <c r="BG69" s="1224"/>
      <c r="BH69" s="1224"/>
      <c r="BI69" s="1224"/>
      <c r="BJ69" s="1224"/>
      <c r="BK69" s="1224"/>
      <c r="BL69" s="1224"/>
      <c r="BM69" s="1224"/>
      <c r="BN69" s="1224"/>
      <c r="BO69" s="1224"/>
      <c r="BP69" s="1224"/>
      <c r="BQ69" s="1224"/>
      <c r="BR69" s="1224"/>
      <c r="BS69" s="1224"/>
      <c r="BT69" s="1224"/>
      <c r="BU69" s="1224"/>
      <c r="BV69" s="1224"/>
      <c r="BW69" s="1224"/>
      <c r="BX69" s="1224"/>
      <c r="BY69" s="1224"/>
      <c r="BZ69" s="1224"/>
      <c r="CA69" s="1224"/>
      <c r="CB69" s="1224"/>
      <c r="CC69" s="1224"/>
      <c r="CD69" s="1224"/>
      <c r="CE69" s="1224"/>
      <c r="CF69" s="1224"/>
      <c r="CG69" s="1224"/>
      <c r="CH69" s="1224"/>
      <c r="CI69" s="1224"/>
      <c r="CJ69" s="1224"/>
      <c r="CK69" s="1224"/>
      <c r="CL69" s="1224"/>
      <c r="CM69" s="1224"/>
      <c r="CN69" s="1224"/>
      <c r="CO69" s="1224"/>
      <c r="CP69" s="1224"/>
      <c r="CQ69" s="1224"/>
      <c r="CR69" s="1224"/>
      <c r="CS69" s="1224"/>
      <c r="CT69" s="1224"/>
      <c r="CU69" s="1224"/>
      <c r="CV69" s="1224"/>
      <c r="CW69" s="1224"/>
      <c r="CX69" s="1224"/>
      <c r="CY69" s="1224"/>
      <c r="CZ69" s="1224"/>
      <c r="DA69" s="1224"/>
      <c r="DB69" s="1224"/>
      <c r="DC69" s="1223"/>
    </row>
    <row r="70" spans="2:107" ht="13" x14ac:dyDescent="0.2">
      <c r="B70" s="1197"/>
      <c r="H70" s="1222"/>
      <c r="I70" s="1222"/>
      <c r="J70" s="1220"/>
      <c r="K70" s="1220"/>
      <c r="L70" s="1219"/>
      <c r="M70" s="1220"/>
      <c r="N70" s="1219"/>
      <c r="AN70" s="1210"/>
      <c r="AO70" s="1210"/>
      <c r="AP70" s="1210"/>
      <c r="AZ70" s="1210"/>
      <c r="BA70" s="1210"/>
      <c r="BB70" s="1210"/>
      <c r="BL70" s="1210"/>
      <c r="BM70" s="1210"/>
      <c r="BN70" s="1210"/>
      <c r="BX70" s="1210"/>
      <c r="BY70" s="1210"/>
      <c r="BZ70" s="1210"/>
      <c r="CJ70" s="1210"/>
      <c r="CK70" s="1210"/>
      <c r="CL70" s="1210"/>
      <c r="CV70" s="1210"/>
      <c r="CW70" s="1210"/>
      <c r="CX70" s="1210"/>
    </row>
    <row r="71" spans="2:107" ht="13" x14ac:dyDescent="0.2">
      <c r="B71" s="1197"/>
      <c r="G71" s="1218"/>
      <c r="I71" s="1221"/>
      <c r="J71" s="1220"/>
      <c r="K71" s="1220"/>
      <c r="L71" s="1219"/>
      <c r="M71" s="1220"/>
      <c r="N71" s="1219"/>
      <c r="AM71" s="1218"/>
      <c r="AN71" s="1196" t="s">
        <v>614</v>
      </c>
    </row>
    <row r="72" spans="2:107" ht="13" x14ac:dyDescent="0.2">
      <c r="B72" s="1197"/>
      <c r="G72" s="1208"/>
      <c r="H72" s="1208"/>
      <c r="I72" s="1208"/>
      <c r="J72" s="1208"/>
      <c r="K72" s="1217"/>
      <c r="L72" s="1217"/>
      <c r="M72" s="1216"/>
      <c r="N72" s="1216"/>
      <c r="AN72" s="1215"/>
      <c r="AO72" s="1214"/>
      <c r="AP72" s="1214"/>
      <c r="AQ72" s="1214"/>
      <c r="AR72" s="1214"/>
      <c r="AS72" s="1214"/>
      <c r="AT72" s="1214"/>
      <c r="AU72" s="1214"/>
      <c r="AV72" s="1214"/>
      <c r="AW72" s="1214"/>
      <c r="AX72" s="1214"/>
      <c r="AY72" s="1214"/>
      <c r="AZ72" s="1214"/>
      <c r="BA72" s="1214"/>
      <c r="BB72" s="1214"/>
      <c r="BC72" s="1214"/>
      <c r="BD72" s="1214"/>
      <c r="BE72" s="1214"/>
      <c r="BF72" s="1214"/>
      <c r="BG72" s="1214"/>
      <c r="BH72" s="1214"/>
      <c r="BI72" s="1214"/>
      <c r="BJ72" s="1214"/>
      <c r="BK72" s="1214"/>
      <c r="BL72" s="1214"/>
      <c r="BM72" s="1214"/>
      <c r="BN72" s="1214"/>
      <c r="BO72" s="1213"/>
      <c r="BP72" s="1205" t="s">
        <v>552</v>
      </c>
      <c r="BQ72" s="1205"/>
      <c r="BR72" s="1205"/>
      <c r="BS72" s="1205"/>
      <c r="BT72" s="1205"/>
      <c r="BU72" s="1205"/>
      <c r="BV72" s="1205"/>
      <c r="BW72" s="1205"/>
      <c r="BX72" s="1205" t="s">
        <v>553</v>
      </c>
      <c r="BY72" s="1205"/>
      <c r="BZ72" s="1205"/>
      <c r="CA72" s="1205"/>
      <c r="CB72" s="1205"/>
      <c r="CC72" s="1205"/>
      <c r="CD72" s="1205"/>
      <c r="CE72" s="1205"/>
      <c r="CF72" s="1205" t="s">
        <v>554</v>
      </c>
      <c r="CG72" s="1205"/>
      <c r="CH72" s="1205"/>
      <c r="CI72" s="1205"/>
      <c r="CJ72" s="1205"/>
      <c r="CK72" s="1205"/>
      <c r="CL72" s="1205"/>
      <c r="CM72" s="1205"/>
      <c r="CN72" s="1205" t="s">
        <v>555</v>
      </c>
      <c r="CO72" s="1205"/>
      <c r="CP72" s="1205"/>
      <c r="CQ72" s="1205"/>
      <c r="CR72" s="1205"/>
      <c r="CS72" s="1205"/>
      <c r="CT72" s="1205"/>
      <c r="CU72" s="1205"/>
      <c r="CV72" s="1205" t="s">
        <v>556</v>
      </c>
      <c r="CW72" s="1205"/>
      <c r="CX72" s="1205"/>
      <c r="CY72" s="1205"/>
      <c r="CZ72" s="1205"/>
      <c r="DA72" s="1205"/>
      <c r="DB72" s="1205"/>
      <c r="DC72" s="1205"/>
    </row>
    <row r="73" spans="2:107" ht="13" x14ac:dyDescent="0.2">
      <c r="B73" s="1197"/>
      <c r="G73" s="1212"/>
      <c r="H73" s="1212"/>
      <c r="I73" s="1212"/>
      <c r="J73" s="1212"/>
      <c r="K73" s="1209"/>
      <c r="L73" s="1209"/>
      <c r="M73" s="1209"/>
      <c r="N73" s="1209"/>
      <c r="AM73" s="1210"/>
      <c r="AN73" s="1204" t="s">
        <v>613</v>
      </c>
      <c r="AO73" s="1204"/>
      <c r="AP73" s="1204"/>
      <c r="AQ73" s="1204"/>
      <c r="AR73" s="1204"/>
      <c r="AS73" s="1204"/>
      <c r="AT73" s="1204"/>
      <c r="AU73" s="1204"/>
      <c r="AV73" s="1204"/>
      <c r="AW73" s="1204"/>
      <c r="AX73" s="1204"/>
      <c r="AY73" s="1204"/>
      <c r="AZ73" s="1204"/>
      <c r="BA73" s="1204"/>
      <c r="BB73" s="1204" t="s">
        <v>611</v>
      </c>
      <c r="BC73" s="1204"/>
      <c r="BD73" s="1204"/>
      <c r="BE73" s="1204"/>
      <c r="BF73" s="1204"/>
      <c r="BG73" s="1204"/>
      <c r="BH73" s="1204"/>
      <c r="BI73" s="1204"/>
      <c r="BJ73" s="1204"/>
      <c r="BK73" s="1204"/>
      <c r="BL73" s="1204"/>
      <c r="BM73" s="1204"/>
      <c r="BN73" s="1204"/>
      <c r="BO73" s="1204"/>
      <c r="BP73" s="1203">
        <v>206.4</v>
      </c>
      <c r="BQ73" s="1203"/>
      <c r="BR73" s="1203"/>
      <c r="BS73" s="1203"/>
      <c r="BT73" s="1203"/>
      <c r="BU73" s="1203"/>
      <c r="BV73" s="1203"/>
      <c r="BW73" s="1203"/>
      <c r="BX73" s="1203">
        <v>206.2</v>
      </c>
      <c r="BY73" s="1203"/>
      <c r="BZ73" s="1203"/>
      <c r="CA73" s="1203"/>
      <c r="CB73" s="1203"/>
      <c r="CC73" s="1203"/>
      <c r="CD73" s="1203"/>
      <c r="CE73" s="1203"/>
      <c r="CF73" s="1203">
        <v>206.7</v>
      </c>
      <c r="CG73" s="1203"/>
      <c r="CH73" s="1203"/>
      <c r="CI73" s="1203"/>
      <c r="CJ73" s="1203"/>
      <c r="CK73" s="1203"/>
      <c r="CL73" s="1203"/>
      <c r="CM73" s="1203"/>
      <c r="CN73" s="1203">
        <v>200.7</v>
      </c>
      <c r="CO73" s="1203"/>
      <c r="CP73" s="1203"/>
      <c r="CQ73" s="1203"/>
      <c r="CR73" s="1203"/>
      <c r="CS73" s="1203"/>
      <c r="CT73" s="1203"/>
      <c r="CU73" s="1203"/>
      <c r="CV73" s="1203">
        <v>181.1</v>
      </c>
      <c r="CW73" s="1203"/>
      <c r="CX73" s="1203"/>
      <c r="CY73" s="1203"/>
      <c r="CZ73" s="1203"/>
      <c r="DA73" s="1203"/>
      <c r="DB73" s="1203"/>
      <c r="DC73" s="1203"/>
    </row>
    <row r="74" spans="2:107" ht="13" x14ac:dyDescent="0.2">
      <c r="B74" s="1197"/>
      <c r="G74" s="1212"/>
      <c r="H74" s="1212"/>
      <c r="I74" s="1212"/>
      <c r="J74" s="1212"/>
      <c r="K74" s="1209"/>
      <c r="L74" s="1209"/>
      <c r="M74" s="1209"/>
      <c r="N74" s="1209"/>
      <c r="AM74" s="1210"/>
      <c r="AN74" s="1204"/>
      <c r="AO74" s="1204"/>
      <c r="AP74" s="1204"/>
      <c r="AQ74" s="1204"/>
      <c r="AR74" s="1204"/>
      <c r="AS74" s="1204"/>
      <c r="AT74" s="1204"/>
      <c r="AU74" s="1204"/>
      <c r="AV74" s="1204"/>
      <c r="AW74" s="1204"/>
      <c r="AX74" s="1204"/>
      <c r="AY74" s="1204"/>
      <c r="AZ74" s="1204"/>
      <c r="BA74" s="1204"/>
      <c r="BB74" s="1204"/>
      <c r="BC74" s="1204"/>
      <c r="BD74" s="1204"/>
      <c r="BE74" s="1204"/>
      <c r="BF74" s="1204"/>
      <c r="BG74" s="1204"/>
      <c r="BH74" s="1204"/>
      <c r="BI74" s="1204"/>
      <c r="BJ74" s="1204"/>
      <c r="BK74" s="1204"/>
      <c r="BL74" s="1204"/>
      <c r="BM74" s="1204"/>
      <c r="BN74" s="1204"/>
      <c r="BO74" s="1204"/>
      <c r="BP74" s="1203"/>
      <c r="BQ74" s="1203"/>
      <c r="BR74" s="1203"/>
      <c r="BS74" s="1203"/>
      <c r="BT74" s="1203"/>
      <c r="BU74" s="1203"/>
      <c r="BV74" s="1203"/>
      <c r="BW74" s="1203"/>
      <c r="BX74" s="1203"/>
      <c r="BY74" s="1203"/>
      <c r="BZ74" s="1203"/>
      <c r="CA74" s="1203"/>
      <c r="CB74" s="1203"/>
      <c r="CC74" s="1203"/>
      <c r="CD74" s="1203"/>
      <c r="CE74" s="1203"/>
      <c r="CF74" s="1203"/>
      <c r="CG74" s="1203"/>
      <c r="CH74" s="1203"/>
      <c r="CI74" s="1203"/>
      <c r="CJ74" s="1203"/>
      <c r="CK74" s="1203"/>
      <c r="CL74" s="1203"/>
      <c r="CM74" s="1203"/>
      <c r="CN74" s="1203"/>
      <c r="CO74" s="1203"/>
      <c r="CP74" s="1203"/>
      <c r="CQ74" s="1203"/>
      <c r="CR74" s="1203"/>
      <c r="CS74" s="1203"/>
      <c r="CT74" s="1203"/>
      <c r="CU74" s="1203"/>
      <c r="CV74" s="1203"/>
      <c r="CW74" s="1203"/>
      <c r="CX74" s="1203"/>
      <c r="CY74" s="1203"/>
      <c r="CZ74" s="1203"/>
      <c r="DA74" s="1203"/>
      <c r="DB74" s="1203"/>
      <c r="DC74" s="1203"/>
    </row>
    <row r="75" spans="2:107" ht="13" x14ac:dyDescent="0.2">
      <c r="B75" s="1197"/>
      <c r="G75" s="1212"/>
      <c r="H75" s="1212"/>
      <c r="I75" s="1208"/>
      <c r="J75" s="1208"/>
      <c r="K75" s="1211"/>
      <c r="L75" s="1211"/>
      <c r="M75" s="1211"/>
      <c r="N75" s="1211"/>
      <c r="AM75" s="1210"/>
      <c r="AN75" s="1204"/>
      <c r="AO75" s="1204"/>
      <c r="AP75" s="1204"/>
      <c r="AQ75" s="1204"/>
      <c r="AR75" s="1204"/>
      <c r="AS75" s="1204"/>
      <c r="AT75" s="1204"/>
      <c r="AU75" s="1204"/>
      <c r="AV75" s="1204"/>
      <c r="AW75" s="1204"/>
      <c r="AX75" s="1204"/>
      <c r="AY75" s="1204"/>
      <c r="AZ75" s="1204"/>
      <c r="BA75" s="1204"/>
      <c r="BB75" s="1204" t="s">
        <v>610</v>
      </c>
      <c r="BC75" s="1204"/>
      <c r="BD75" s="1204"/>
      <c r="BE75" s="1204"/>
      <c r="BF75" s="1204"/>
      <c r="BG75" s="1204"/>
      <c r="BH75" s="1204"/>
      <c r="BI75" s="1204"/>
      <c r="BJ75" s="1204"/>
      <c r="BK75" s="1204"/>
      <c r="BL75" s="1204"/>
      <c r="BM75" s="1204"/>
      <c r="BN75" s="1204"/>
      <c r="BO75" s="1204"/>
      <c r="BP75" s="1203">
        <v>13.8</v>
      </c>
      <c r="BQ75" s="1203"/>
      <c r="BR75" s="1203"/>
      <c r="BS75" s="1203"/>
      <c r="BT75" s="1203"/>
      <c r="BU75" s="1203"/>
      <c r="BV75" s="1203"/>
      <c r="BW75" s="1203"/>
      <c r="BX75" s="1203">
        <v>11.8</v>
      </c>
      <c r="BY75" s="1203"/>
      <c r="BZ75" s="1203"/>
      <c r="CA75" s="1203"/>
      <c r="CB75" s="1203"/>
      <c r="CC75" s="1203"/>
      <c r="CD75" s="1203"/>
      <c r="CE75" s="1203"/>
      <c r="CF75" s="1203">
        <v>10</v>
      </c>
      <c r="CG75" s="1203"/>
      <c r="CH75" s="1203"/>
      <c r="CI75" s="1203"/>
      <c r="CJ75" s="1203"/>
      <c r="CK75" s="1203"/>
      <c r="CL75" s="1203"/>
      <c r="CM75" s="1203"/>
      <c r="CN75" s="1203">
        <v>8.6999999999999993</v>
      </c>
      <c r="CO75" s="1203"/>
      <c r="CP75" s="1203"/>
      <c r="CQ75" s="1203"/>
      <c r="CR75" s="1203"/>
      <c r="CS75" s="1203"/>
      <c r="CT75" s="1203"/>
      <c r="CU75" s="1203"/>
      <c r="CV75" s="1203">
        <v>8.4</v>
      </c>
      <c r="CW75" s="1203"/>
      <c r="CX75" s="1203"/>
      <c r="CY75" s="1203"/>
      <c r="CZ75" s="1203"/>
      <c r="DA75" s="1203"/>
      <c r="DB75" s="1203"/>
      <c r="DC75" s="1203"/>
    </row>
    <row r="76" spans="2:107" ht="13" x14ac:dyDescent="0.2">
      <c r="B76" s="1197"/>
      <c r="G76" s="1212"/>
      <c r="H76" s="1212"/>
      <c r="I76" s="1208"/>
      <c r="J76" s="1208"/>
      <c r="K76" s="1211"/>
      <c r="L76" s="1211"/>
      <c r="M76" s="1211"/>
      <c r="N76" s="1211"/>
      <c r="AM76" s="1210"/>
      <c r="AN76" s="1204"/>
      <c r="AO76" s="1204"/>
      <c r="AP76" s="1204"/>
      <c r="AQ76" s="1204"/>
      <c r="AR76" s="1204"/>
      <c r="AS76" s="1204"/>
      <c r="AT76" s="1204"/>
      <c r="AU76" s="1204"/>
      <c r="AV76" s="1204"/>
      <c r="AW76" s="1204"/>
      <c r="AX76" s="1204"/>
      <c r="AY76" s="1204"/>
      <c r="AZ76" s="1204"/>
      <c r="BA76" s="1204"/>
      <c r="BB76" s="1204"/>
      <c r="BC76" s="1204"/>
      <c r="BD76" s="1204"/>
      <c r="BE76" s="1204"/>
      <c r="BF76" s="1204"/>
      <c r="BG76" s="1204"/>
      <c r="BH76" s="1204"/>
      <c r="BI76" s="1204"/>
      <c r="BJ76" s="1204"/>
      <c r="BK76" s="1204"/>
      <c r="BL76" s="1204"/>
      <c r="BM76" s="1204"/>
      <c r="BN76" s="1204"/>
      <c r="BO76" s="1204"/>
      <c r="BP76" s="1203"/>
      <c r="BQ76" s="1203"/>
      <c r="BR76" s="1203"/>
      <c r="BS76" s="1203"/>
      <c r="BT76" s="1203"/>
      <c r="BU76" s="1203"/>
      <c r="BV76" s="1203"/>
      <c r="BW76" s="1203"/>
      <c r="BX76" s="1203"/>
      <c r="BY76" s="1203"/>
      <c r="BZ76" s="1203"/>
      <c r="CA76" s="1203"/>
      <c r="CB76" s="1203"/>
      <c r="CC76" s="1203"/>
      <c r="CD76" s="1203"/>
      <c r="CE76" s="1203"/>
      <c r="CF76" s="1203"/>
      <c r="CG76" s="1203"/>
      <c r="CH76" s="1203"/>
      <c r="CI76" s="1203"/>
      <c r="CJ76" s="1203"/>
      <c r="CK76" s="1203"/>
      <c r="CL76" s="1203"/>
      <c r="CM76" s="1203"/>
      <c r="CN76" s="1203"/>
      <c r="CO76" s="1203"/>
      <c r="CP76" s="1203"/>
      <c r="CQ76" s="1203"/>
      <c r="CR76" s="1203"/>
      <c r="CS76" s="1203"/>
      <c r="CT76" s="1203"/>
      <c r="CU76" s="1203"/>
      <c r="CV76" s="1203"/>
      <c r="CW76" s="1203"/>
      <c r="CX76" s="1203"/>
      <c r="CY76" s="1203"/>
      <c r="CZ76" s="1203"/>
      <c r="DA76" s="1203"/>
      <c r="DB76" s="1203"/>
      <c r="DC76" s="1203"/>
    </row>
    <row r="77" spans="2:107" ht="13" x14ac:dyDescent="0.2">
      <c r="B77" s="1197"/>
      <c r="G77" s="1208"/>
      <c r="H77" s="1208"/>
      <c r="I77" s="1208"/>
      <c r="J77" s="1208"/>
      <c r="K77" s="1209"/>
      <c r="L77" s="1209"/>
      <c r="M77" s="1209"/>
      <c r="N77" s="1209"/>
      <c r="AN77" s="1205" t="s">
        <v>612</v>
      </c>
      <c r="AO77" s="1205"/>
      <c r="AP77" s="1205"/>
      <c r="AQ77" s="1205"/>
      <c r="AR77" s="1205"/>
      <c r="AS77" s="1205"/>
      <c r="AT77" s="1205"/>
      <c r="AU77" s="1205"/>
      <c r="AV77" s="1205"/>
      <c r="AW77" s="1205"/>
      <c r="AX77" s="1205"/>
      <c r="AY77" s="1205"/>
      <c r="AZ77" s="1205"/>
      <c r="BA77" s="1205"/>
      <c r="BB77" s="1204" t="s">
        <v>611</v>
      </c>
      <c r="BC77" s="1204"/>
      <c r="BD77" s="1204"/>
      <c r="BE77" s="1204"/>
      <c r="BF77" s="1204"/>
      <c r="BG77" s="1204"/>
      <c r="BH77" s="1204"/>
      <c r="BI77" s="1204"/>
      <c r="BJ77" s="1204"/>
      <c r="BK77" s="1204"/>
      <c r="BL77" s="1204"/>
      <c r="BM77" s="1204"/>
      <c r="BN77" s="1204"/>
      <c r="BO77" s="1204"/>
      <c r="BP77" s="1203">
        <v>245.1</v>
      </c>
      <c r="BQ77" s="1203"/>
      <c r="BR77" s="1203"/>
      <c r="BS77" s="1203"/>
      <c r="BT77" s="1203"/>
      <c r="BU77" s="1203"/>
      <c r="BV77" s="1203"/>
      <c r="BW77" s="1203"/>
      <c r="BX77" s="1203">
        <v>246.9</v>
      </c>
      <c r="BY77" s="1203"/>
      <c r="BZ77" s="1203"/>
      <c r="CA77" s="1203"/>
      <c r="CB77" s="1203"/>
      <c r="CC77" s="1203"/>
      <c r="CD77" s="1203"/>
      <c r="CE77" s="1203"/>
      <c r="CF77" s="1203">
        <v>250.4</v>
      </c>
      <c r="CG77" s="1203"/>
      <c r="CH77" s="1203"/>
      <c r="CI77" s="1203"/>
      <c r="CJ77" s="1203"/>
      <c r="CK77" s="1203"/>
      <c r="CL77" s="1203"/>
      <c r="CM77" s="1203"/>
      <c r="CN77" s="1203">
        <v>246.3</v>
      </c>
      <c r="CO77" s="1203"/>
      <c r="CP77" s="1203"/>
      <c r="CQ77" s="1203"/>
      <c r="CR77" s="1203"/>
      <c r="CS77" s="1203"/>
      <c r="CT77" s="1203"/>
      <c r="CU77" s="1203"/>
      <c r="CV77" s="1203">
        <v>225.3</v>
      </c>
      <c r="CW77" s="1203"/>
      <c r="CX77" s="1203"/>
      <c r="CY77" s="1203"/>
      <c r="CZ77" s="1203"/>
      <c r="DA77" s="1203"/>
      <c r="DB77" s="1203"/>
      <c r="DC77" s="1203"/>
    </row>
    <row r="78" spans="2:107" ht="13" x14ac:dyDescent="0.2">
      <c r="B78" s="1197"/>
      <c r="G78" s="1208"/>
      <c r="H78" s="1208"/>
      <c r="I78" s="1208"/>
      <c r="J78" s="1208"/>
      <c r="K78" s="1209"/>
      <c r="L78" s="1209"/>
      <c r="M78" s="1209"/>
      <c r="N78" s="1209"/>
      <c r="AN78" s="1205"/>
      <c r="AO78" s="1205"/>
      <c r="AP78" s="1205"/>
      <c r="AQ78" s="1205"/>
      <c r="AR78" s="1205"/>
      <c r="AS78" s="1205"/>
      <c r="AT78" s="1205"/>
      <c r="AU78" s="1205"/>
      <c r="AV78" s="1205"/>
      <c r="AW78" s="1205"/>
      <c r="AX78" s="1205"/>
      <c r="AY78" s="1205"/>
      <c r="AZ78" s="1205"/>
      <c r="BA78" s="1205"/>
      <c r="BB78" s="1204"/>
      <c r="BC78" s="1204"/>
      <c r="BD78" s="1204"/>
      <c r="BE78" s="1204"/>
      <c r="BF78" s="1204"/>
      <c r="BG78" s="1204"/>
      <c r="BH78" s="1204"/>
      <c r="BI78" s="1204"/>
      <c r="BJ78" s="1204"/>
      <c r="BK78" s="1204"/>
      <c r="BL78" s="1204"/>
      <c r="BM78" s="1204"/>
      <c r="BN78" s="1204"/>
      <c r="BO78" s="1204"/>
      <c r="BP78" s="1203"/>
      <c r="BQ78" s="1203"/>
      <c r="BR78" s="1203"/>
      <c r="BS78" s="1203"/>
      <c r="BT78" s="1203"/>
      <c r="BU78" s="1203"/>
      <c r="BV78" s="1203"/>
      <c r="BW78" s="1203"/>
      <c r="BX78" s="1203"/>
      <c r="BY78" s="1203"/>
      <c r="BZ78" s="1203"/>
      <c r="CA78" s="1203"/>
      <c r="CB78" s="1203"/>
      <c r="CC78" s="1203"/>
      <c r="CD78" s="1203"/>
      <c r="CE78" s="1203"/>
      <c r="CF78" s="1203"/>
      <c r="CG78" s="1203"/>
      <c r="CH78" s="1203"/>
      <c r="CI78" s="1203"/>
      <c r="CJ78" s="1203"/>
      <c r="CK78" s="1203"/>
      <c r="CL78" s="1203"/>
      <c r="CM78" s="1203"/>
      <c r="CN78" s="1203"/>
      <c r="CO78" s="1203"/>
      <c r="CP78" s="1203"/>
      <c r="CQ78" s="1203"/>
      <c r="CR78" s="1203"/>
      <c r="CS78" s="1203"/>
      <c r="CT78" s="1203"/>
      <c r="CU78" s="1203"/>
      <c r="CV78" s="1203"/>
      <c r="CW78" s="1203"/>
      <c r="CX78" s="1203"/>
      <c r="CY78" s="1203"/>
      <c r="CZ78" s="1203"/>
      <c r="DA78" s="1203"/>
      <c r="DB78" s="1203"/>
      <c r="DC78" s="1203"/>
    </row>
    <row r="79" spans="2:107" ht="13" x14ac:dyDescent="0.2">
      <c r="B79" s="1197"/>
      <c r="G79" s="1208"/>
      <c r="H79" s="1208"/>
      <c r="I79" s="1207"/>
      <c r="J79" s="1207"/>
      <c r="K79" s="1206"/>
      <c r="L79" s="1206"/>
      <c r="M79" s="1206"/>
      <c r="N79" s="1206"/>
      <c r="AN79" s="1205"/>
      <c r="AO79" s="1205"/>
      <c r="AP79" s="1205"/>
      <c r="AQ79" s="1205"/>
      <c r="AR79" s="1205"/>
      <c r="AS79" s="1205"/>
      <c r="AT79" s="1205"/>
      <c r="AU79" s="1205"/>
      <c r="AV79" s="1205"/>
      <c r="AW79" s="1205"/>
      <c r="AX79" s="1205"/>
      <c r="AY79" s="1205"/>
      <c r="AZ79" s="1205"/>
      <c r="BA79" s="1205"/>
      <c r="BB79" s="1204" t="s">
        <v>610</v>
      </c>
      <c r="BC79" s="1204"/>
      <c r="BD79" s="1204"/>
      <c r="BE79" s="1204"/>
      <c r="BF79" s="1204"/>
      <c r="BG79" s="1204"/>
      <c r="BH79" s="1204"/>
      <c r="BI79" s="1204"/>
      <c r="BJ79" s="1204"/>
      <c r="BK79" s="1204"/>
      <c r="BL79" s="1204"/>
      <c r="BM79" s="1204"/>
      <c r="BN79" s="1204"/>
      <c r="BO79" s="1204"/>
      <c r="BP79" s="1203">
        <v>15.2</v>
      </c>
      <c r="BQ79" s="1203"/>
      <c r="BR79" s="1203"/>
      <c r="BS79" s="1203"/>
      <c r="BT79" s="1203"/>
      <c r="BU79" s="1203"/>
      <c r="BV79" s="1203"/>
      <c r="BW79" s="1203"/>
      <c r="BX79" s="1203">
        <v>14.9</v>
      </c>
      <c r="BY79" s="1203"/>
      <c r="BZ79" s="1203"/>
      <c r="CA79" s="1203"/>
      <c r="CB79" s="1203"/>
      <c r="CC79" s="1203"/>
      <c r="CD79" s="1203"/>
      <c r="CE79" s="1203"/>
      <c r="CF79" s="1203">
        <v>14.4</v>
      </c>
      <c r="CG79" s="1203"/>
      <c r="CH79" s="1203"/>
      <c r="CI79" s="1203"/>
      <c r="CJ79" s="1203"/>
      <c r="CK79" s="1203"/>
      <c r="CL79" s="1203"/>
      <c r="CM79" s="1203"/>
      <c r="CN79" s="1203">
        <v>13.8</v>
      </c>
      <c r="CO79" s="1203"/>
      <c r="CP79" s="1203"/>
      <c r="CQ79" s="1203"/>
      <c r="CR79" s="1203"/>
      <c r="CS79" s="1203"/>
      <c r="CT79" s="1203"/>
      <c r="CU79" s="1203"/>
      <c r="CV79" s="1203">
        <v>13.7</v>
      </c>
      <c r="CW79" s="1203"/>
      <c r="CX79" s="1203"/>
      <c r="CY79" s="1203"/>
      <c r="CZ79" s="1203"/>
      <c r="DA79" s="1203"/>
      <c r="DB79" s="1203"/>
      <c r="DC79" s="1203"/>
    </row>
    <row r="80" spans="2:107" ht="13" x14ac:dyDescent="0.2">
      <c r="B80" s="1197"/>
      <c r="G80" s="1208"/>
      <c r="H80" s="1208"/>
      <c r="I80" s="1207"/>
      <c r="J80" s="1207"/>
      <c r="K80" s="1206"/>
      <c r="L80" s="1206"/>
      <c r="M80" s="1206"/>
      <c r="N80" s="1206"/>
      <c r="AN80" s="1205"/>
      <c r="AO80" s="1205"/>
      <c r="AP80" s="1205"/>
      <c r="AQ80" s="1205"/>
      <c r="AR80" s="1205"/>
      <c r="AS80" s="1205"/>
      <c r="AT80" s="1205"/>
      <c r="AU80" s="1205"/>
      <c r="AV80" s="1205"/>
      <c r="AW80" s="1205"/>
      <c r="AX80" s="1205"/>
      <c r="AY80" s="1205"/>
      <c r="AZ80" s="1205"/>
      <c r="BA80" s="1205"/>
      <c r="BB80" s="1204"/>
      <c r="BC80" s="1204"/>
      <c r="BD80" s="1204"/>
      <c r="BE80" s="1204"/>
      <c r="BF80" s="1204"/>
      <c r="BG80" s="1204"/>
      <c r="BH80" s="1204"/>
      <c r="BI80" s="1204"/>
      <c r="BJ80" s="1204"/>
      <c r="BK80" s="1204"/>
      <c r="BL80" s="1204"/>
      <c r="BM80" s="1204"/>
      <c r="BN80" s="1204"/>
      <c r="BO80" s="1204"/>
      <c r="BP80" s="1203"/>
      <c r="BQ80" s="1203"/>
      <c r="BR80" s="1203"/>
      <c r="BS80" s="1203"/>
      <c r="BT80" s="1203"/>
      <c r="BU80" s="1203"/>
      <c r="BV80" s="1203"/>
      <c r="BW80" s="1203"/>
      <c r="BX80" s="1203"/>
      <c r="BY80" s="1203"/>
      <c r="BZ80" s="1203"/>
      <c r="CA80" s="1203"/>
      <c r="CB80" s="1203"/>
      <c r="CC80" s="1203"/>
      <c r="CD80" s="1203"/>
      <c r="CE80" s="1203"/>
      <c r="CF80" s="1203"/>
      <c r="CG80" s="1203"/>
      <c r="CH80" s="1203"/>
      <c r="CI80" s="1203"/>
      <c r="CJ80" s="1203"/>
      <c r="CK80" s="1203"/>
      <c r="CL80" s="1203"/>
      <c r="CM80" s="1203"/>
      <c r="CN80" s="1203"/>
      <c r="CO80" s="1203"/>
      <c r="CP80" s="1203"/>
      <c r="CQ80" s="1203"/>
      <c r="CR80" s="1203"/>
      <c r="CS80" s="1203"/>
      <c r="CT80" s="1203"/>
      <c r="CU80" s="1203"/>
      <c r="CV80" s="1203"/>
      <c r="CW80" s="1203"/>
      <c r="CX80" s="1203"/>
      <c r="CY80" s="1203"/>
      <c r="CZ80" s="1203"/>
      <c r="DA80" s="1203"/>
      <c r="DB80" s="1203"/>
      <c r="DC80" s="1203"/>
    </row>
    <row r="81" spans="2:109" ht="13" x14ac:dyDescent="0.2">
      <c r="B81" s="1197"/>
    </row>
    <row r="82" spans="2:109" ht="16.5" x14ac:dyDescent="0.2">
      <c r="B82" s="1197"/>
      <c r="K82" s="1202"/>
      <c r="L82" s="1202"/>
      <c r="M82" s="1202"/>
      <c r="N82" s="1202"/>
      <c r="AQ82" s="1202"/>
      <c r="AR82" s="1202"/>
      <c r="AS82" s="1202"/>
      <c r="AT82" s="1202"/>
      <c r="BC82" s="1202"/>
      <c r="BD82" s="1202"/>
      <c r="BE82" s="1202"/>
      <c r="BF82" s="1202"/>
      <c r="BO82" s="1202"/>
      <c r="BP82" s="1202"/>
      <c r="BQ82" s="1202"/>
      <c r="BR82" s="1202"/>
      <c r="CA82" s="1202"/>
      <c r="CB82" s="1202"/>
      <c r="CC82" s="1202"/>
      <c r="CD82" s="1202"/>
      <c r="CM82" s="1202"/>
      <c r="CN82" s="1202"/>
      <c r="CO82" s="1202"/>
      <c r="CP82" s="1202"/>
      <c r="CY82" s="1202"/>
      <c r="CZ82" s="1202"/>
      <c r="DA82" s="1202"/>
      <c r="DB82" s="1202"/>
      <c r="DC82" s="1202"/>
    </row>
    <row r="83" spans="2:109" ht="13" x14ac:dyDescent="0.2">
      <c r="B83" s="1201"/>
      <c r="C83" s="1200"/>
      <c r="D83" s="1200"/>
      <c r="E83" s="1200"/>
      <c r="F83" s="1200"/>
      <c r="G83" s="1200"/>
      <c r="H83" s="1200"/>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0"/>
      <c r="AG83" s="1200"/>
      <c r="AH83" s="1200"/>
      <c r="AI83" s="1200"/>
      <c r="AJ83" s="1200"/>
      <c r="AK83" s="1200"/>
      <c r="AL83" s="1200"/>
      <c r="AM83" s="1200"/>
      <c r="AN83" s="1200"/>
      <c r="AO83" s="1200"/>
      <c r="AP83" s="1200"/>
      <c r="AQ83" s="1200"/>
      <c r="AR83" s="1200"/>
      <c r="AS83" s="1200"/>
      <c r="AT83" s="1200"/>
      <c r="AU83" s="1200"/>
      <c r="AV83" s="1200"/>
      <c r="AW83" s="1200"/>
      <c r="AX83" s="1200"/>
      <c r="AY83" s="1200"/>
      <c r="AZ83" s="1200"/>
      <c r="BA83" s="1200"/>
      <c r="BB83" s="1200"/>
      <c r="BC83" s="1200"/>
      <c r="BD83" s="1200"/>
      <c r="BE83" s="1200"/>
      <c r="BF83" s="1200"/>
      <c r="BG83" s="1200"/>
      <c r="BH83" s="1200"/>
      <c r="BI83" s="1200"/>
      <c r="BJ83" s="1200"/>
      <c r="BK83" s="1200"/>
      <c r="BL83" s="1200"/>
      <c r="BM83" s="1200"/>
      <c r="BN83" s="1200"/>
      <c r="BO83" s="1200"/>
      <c r="BP83" s="1200"/>
      <c r="BQ83" s="1200"/>
      <c r="BR83" s="1200"/>
      <c r="BS83" s="1200"/>
      <c r="BT83" s="1200"/>
      <c r="BU83" s="1200"/>
      <c r="BV83" s="1200"/>
      <c r="BW83" s="1200"/>
      <c r="BX83" s="1200"/>
      <c r="BY83" s="1200"/>
      <c r="BZ83" s="1200"/>
      <c r="CA83" s="1200"/>
      <c r="CB83" s="1200"/>
      <c r="CC83" s="1200"/>
      <c r="CD83" s="1200"/>
      <c r="CE83" s="1200"/>
      <c r="CF83" s="1200"/>
      <c r="CG83" s="1200"/>
      <c r="CH83" s="1200"/>
      <c r="CI83" s="1200"/>
      <c r="CJ83" s="1200"/>
      <c r="CK83" s="1200"/>
      <c r="CL83" s="1200"/>
      <c r="CM83" s="1200"/>
      <c r="CN83" s="1200"/>
      <c r="CO83" s="1200"/>
      <c r="CP83" s="1200"/>
      <c r="CQ83" s="1200"/>
      <c r="CR83" s="1200"/>
      <c r="CS83" s="1200"/>
      <c r="CT83" s="1200"/>
      <c r="CU83" s="1200"/>
      <c r="CV83" s="1200"/>
      <c r="CW83" s="1200"/>
      <c r="CX83" s="1200"/>
      <c r="CY83" s="1200"/>
      <c r="CZ83" s="1200"/>
      <c r="DA83" s="1200"/>
      <c r="DB83" s="1200"/>
      <c r="DC83" s="1200"/>
      <c r="DD83" s="1199"/>
    </row>
    <row r="84" spans="2:109" ht="13" x14ac:dyDescent="0.2">
      <c r="DD84" s="1196"/>
      <c r="DE84" s="1196"/>
    </row>
    <row r="85" spans="2:109" ht="13" x14ac:dyDescent="0.2">
      <c r="DD85" s="1196"/>
      <c r="DE85" s="1196"/>
    </row>
  </sheetData>
  <sheetProtection algorithmName="SHA-512" hashValue="yLyuke8R4B7EbOis6SpKFC7dU9GudODpkR7PzzeWkOxbIHdaq9k3LkbnhSR4N8CCVMRwDcbGN/ZhRq7u2Nwhhw==" saltValue="teo0UIf2Qwz/+U9ihDEruQ==" spinCount="100000" sheet="1" objects="1" scenarios="1" formatCells="0"/>
  <dataConsolidate/>
  <mergeCells count="112">
    <mergeCell ref="CV50:DC50"/>
    <mergeCell ref="CV51:DC52"/>
    <mergeCell ref="CN51:CU52"/>
    <mergeCell ref="G51:H54"/>
    <mergeCell ref="BX51:CE52"/>
    <mergeCell ref="CF51:CM52"/>
    <mergeCell ref="AN43:DC47"/>
    <mergeCell ref="CV53:DC54"/>
    <mergeCell ref="G50:J50"/>
    <mergeCell ref="AN50:BO50"/>
    <mergeCell ref="BP50:BW50"/>
    <mergeCell ref="BX50:CE50"/>
    <mergeCell ref="CF50:CM50"/>
    <mergeCell ref="CN50:CU50"/>
    <mergeCell ref="AN55:BA58"/>
    <mergeCell ref="BB55:BO56"/>
    <mergeCell ref="BP55:BW56"/>
    <mergeCell ref="BP57:BW58"/>
    <mergeCell ref="L57:L58"/>
    <mergeCell ref="M57:M58"/>
    <mergeCell ref="N57:N58"/>
    <mergeCell ref="BB57:BO58"/>
    <mergeCell ref="CF53:CM54"/>
    <mergeCell ref="AN51:BA54"/>
    <mergeCell ref="BB51:BO52"/>
    <mergeCell ref="BP51:BW52"/>
    <mergeCell ref="G55:H58"/>
    <mergeCell ref="I55:J56"/>
    <mergeCell ref="K55:K56"/>
    <mergeCell ref="L55:L56"/>
    <mergeCell ref="M55:M56"/>
    <mergeCell ref="N55:N56"/>
    <mergeCell ref="I57:J58"/>
    <mergeCell ref="K57:K58"/>
    <mergeCell ref="I53:J54"/>
    <mergeCell ref="K53:K54"/>
    <mergeCell ref="L53:L54"/>
    <mergeCell ref="M53:M54"/>
    <mergeCell ref="CN53:CU54"/>
    <mergeCell ref="I51:J52"/>
    <mergeCell ref="K51:K52"/>
    <mergeCell ref="L51:L52"/>
    <mergeCell ref="M51:M52"/>
    <mergeCell ref="N51:N52"/>
    <mergeCell ref="N53:N54"/>
    <mergeCell ref="BB53:BO54"/>
    <mergeCell ref="BP53:BW54"/>
    <mergeCell ref="BX53:CE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8" scale="74" orientation="landscape"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2B48D-5150-4892-94E5-134CAEF094C6}">
  <sheetPr>
    <pageSetUpPr fitToPage="1"/>
  </sheetPr>
  <dimension ref="A1:DR125"/>
  <sheetViews>
    <sheetView showGridLines="0" topLeftCell="A85" zoomScale="70" zoomScaleNormal="70" zoomScaleSheetLayoutView="55" workbookViewId="0"/>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2jWWPnxvgqP3M8Cl2PbHSJPN5QetF9ARewxkH63hsfFtL8fmanqjR3hHpD5W4Jo4E1IMUNLbFqt8B/66eFw+nw==" saltValue="0V4pK/LWfmqvw4x3cc4ObQ==" spinCount="100000" sheet="1" objects="1" scenarios="1"/>
  <dataConsolidate/>
  <phoneticPr fontId="2"/>
  <printOptions horizontalCentered="1" verticalCentered="1"/>
  <pageMargins left="0" right="0" top="0.19685039370078741" bottom="0" header="0.39370078740157483" footer="0"/>
  <pageSetup paperSize="8" scale="53" orientation="landscape"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3AD63-09E5-446D-B67D-4B5F8AB5BFBC}">
  <sheetPr>
    <pageSetUpPr fitToPage="1"/>
  </sheetPr>
  <dimension ref="A1:DR125"/>
  <sheetViews>
    <sheetView showGridLines="0" topLeftCell="A79" zoomScale="70" zoomScaleNormal="70" zoomScaleSheetLayoutView="55" workbookViewId="0"/>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NJ2/g2QyRuwT6azAlod8A3kWLbfvEDQVsqkorm/Q1sZfCT/xnfPg0/2sV/HUbwV9nBHnhrY/fVWuljUeLVYUWg==" saltValue="A2s3AkjjS5QBUxUhiAr3NA==" spinCount="100000" sheet="1" objects="1" scenarios="1"/>
  <dataConsolidate/>
  <phoneticPr fontId="2"/>
  <printOptions horizontalCentered="1" verticalCentered="1"/>
  <pageMargins left="0" right="0" top="0.19685039370078741" bottom="0" header="0.39370078740157483" footer="0"/>
  <pageSetup paperSize="8" scale="53" orientation="landscape"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49</v>
      </c>
      <c r="E2" s="127"/>
      <c r="F2" s="128" t="s">
        <v>50</v>
      </c>
      <c r="G2" s="129"/>
      <c r="H2" s="130"/>
    </row>
    <row r="3" spans="1:8" x14ac:dyDescent="0.2">
      <c r="A3" s="126" t="s">
        <v>543</v>
      </c>
      <c r="B3" s="131"/>
      <c r="C3" s="132"/>
      <c r="D3" s="133">
        <v>66261</v>
      </c>
      <c r="E3" s="134"/>
      <c r="F3" s="135">
        <v>77936</v>
      </c>
      <c r="G3" s="136"/>
      <c r="H3" s="137"/>
    </row>
    <row r="4" spans="1:8" x14ac:dyDescent="0.2">
      <c r="A4" s="138"/>
      <c r="B4" s="139"/>
      <c r="C4" s="140"/>
      <c r="D4" s="141">
        <v>15673</v>
      </c>
      <c r="E4" s="142"/>
      <c r="F4" s="143">
        <v>19401</v>
      </c>
      <c r="G4" s="144"/>
      <c r="H4" s="145"/>
    </row>
    <row r="5" spans="1:8" x14ac:dyDescent="0.2">
      <c r="A5" s="126" t="s">
        <v>545</v>
      </c>
      <c r="B5" s="131"/>
      <c r="C5" s="132"/>
      <c r="D5" s="133">
        <v>64008</v>
      </c>
      <c r="E5" s="134"/>
      <c r="F5" s="135">
        <v>82531</v>
      </c>
      <c r="G5" s="136"/>
      <c r="H5" s="137"/>
    </row>
    <row r="6" spans="1:8" x14ac:dyDescent="0.2">
      <c r="A6" s="138"/>
      <c r="B6" s="139"/>
      <c r="C6" s="140"/>
      <c r="D6" s="141">
        <v>16850</v>
      </c>
      <c r="E6" s="142"/>
      <c r="F6" s="143">
        <v>19102</v>
      </c>
      <c r="G6" s="144"/>
      <c r="H6" s="145"/>
    </row>
    <row r="7" spans="1:8" x14ac:dyDescent="0.2">
      <c r="A7" s="126" t="s">
        <v>546</v>
      </c>
      <c r="B7" s="131"/>
      <c r="C7" s="132"/>
      <c r="D7" s="133">
        <v>78675</v>
      </c>
      <c r="E7" s="134"/>
      <c r="F7" s="135">
        <v>91743</v>
      </c>
      <c r="G7" s="136"/>
      <c r="H7" s="137"/>
    </row>
    <row r="8" spans="1:8" x14ac:dyDescent="0.2">
      <c r="A8" s="138"/>
      <c r="B8" s="139"/>
      <c r="C8" s="140"/>
      <c r="D8" s="141">
        <v>23722</v>
      </c>
      <c r="E8" s="142"/>
      <c r="F8" s="143">
        <v>21872</v>
      </c>
      <c r="G8" s="144"/>
      <c r="H8" s="145"/>
    </row>
    <row r="9" spans="1:8" x14ac:dyDescent="0.2">
      <c r="A9" s="126" t="s">
        <v>547</v>
      </c>
      <c r="B9" s="131"/>
      <c r="C9" s="132"/>
      <c r="D9" s="133">
        <v>77821</v>
      </c>
      <c r="E9" s="134"/>
      <c r="F9" s="135">
        <v>95429</v>
      </c>
      <c r="G9" s="136"/>
      <c r="H9" s="137"/>
    </row>
    <row r="10" spans="1:8" x14ac:dyDescent="0.2">
      <c r="A10" s="138"/>
      <c r="B10" s="139"/>
      <c r="C10" s="140"/>
      <c r="D10" s="141">
        <v>18082</v>
      </c>
      <c r="E10" s="142"/>
      <c r="F10" s="143">
        <v>19371</v>
      </c>
      <c r="G10" s="144"/>
      <c r="H10" s="145"/>
    </row>
    <row r="11" spans="1:8" x14ac:dyDescent="0.2">
      <c r="A11" s="126" t="s">
        <v>548</v>
      </c>
      <c r="B11" s="131"/>
      <c r="C11" s="132"/>
      <c r="D11" s="133">
        <v>78943</v>
      </c>
      <c r="E11" s="134"/>
      <c r="F11" s="135">
        <v>93540</v>
      </c>
      <c r="G11" s="136"/>
      <c r="H11" s="137"/>
    </row>
    <row r="12" spans="1:8" x14ac:dyDescent="0.2">
      <c r="A12" s="138"/>
      <c r="B12" s="139"/>
      <c r="C12" s="146"/>
      <c r="D12" s="141">
        <v>18764</v>
      </c>
      <c r="E12" s="142"/>
      <c r="F12" s="143">
        <v>20617</v>
      </c>
      <c r="G12" s="144"/>
      <c r="H12" s="145"/>
    </row>
    <row r="13" spans="1:8" x14ac:dyDescent="0.2">
      <c r="A13" s="126"/>
      <c r="B13" s="131"/>
      <c r="C13" s="147"/>
      <c r="D13" s="148">
        <v>73142</v>
      </c>
      <c r="E13" s="149"/>
      <c r="F13" s="150">
        <v>88236</v>
      </c>
      <c r="G13" s="151"/>
      <c r="H13" s="137"/>
    </row>
    <row r="14" spans="1:8" x14ac:dyDescent="0.2">
      <c r="A14" s="138"/>
      <c r="B14" s="139"/>
      <c r="C14" s="140"/>
      <c r="D14" s="141">
        <v>18618</v>
      </c>
      <c r="E14" s="142"/>
      <c r="F14" s="143">
        <v>20073</v>
      </c>
      <c r="G14" s="144"/>
      <c r="H14" s="145"/>
    </row>
    <row r="17" spans="1:11" x14ac:dyDescent="0.2">
      <c r="A17" s="122" t="s">
        <v>51</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52</v>
      </c>
      <c r="B19" s="152">
        <f>ROUND(VALUE(SUBSTITUTE(実質収支比率等に係る経年分析!F$48,"▲","-")),2)</f>
        <v>1.25</v>
      </c>
      <c r="C19" s="152">
        <f>ROUND(VALUE(SUBSTITUTE(実質収支比率等に係る経年分析!G$48,"▲","-")),2)</f>
        <v>1.3</v>
      </c>
      <c r="D19" s="152">
        <f>ROUND(VALUE(SUBSTITUTE(実質収支比率等に係る経年分析!H$48,"▲","-")),2)</f>
        <v>2.42</v>
      </c>
      <c r="E19" s="152">
        <f>ROUND(VALUE(SUBSTITUTE(実質収支比率等に係る経年分析!I$48,"▲","-")),2)</f>
        <v>4.67</v>
      </c>
      <c r="F19" s="152">
        <f>ROUND(VALUE(SUBSTITUTE(実質収支比率等に係る経年分析!J$48,"▲","-")),2)</f>
        <v>7.08</v>
      </c>
    </row>
    <row r="20" spans="1:11" x14ac:dyDescent="0.2">
      <c r="A20" s="152" t="s">
        <v>53</v>
      </c>
      <c r="B20" s="152">
        <f>ROUND(VALUE(SUBSTITUTE(実質収支比率等に係る経年分析!F$47,"▲","-")),2)</f>
        <v>0.95</v>
      </c>
      <c r="C20" s="152">
        <f>ROUND(VALUE(SUBSTITUTE(実質収支比率等に係る経年分析!G$47,"▲","-")),2)</f>
        <v>1.57</v>
      </c>
      <c r="D20" s="152">
        <f>ROUND(VALUE(SUBSTITUTE(実質収支比率等に係る経年分析!H$47,"▲","-")),2)</f>
        <v>2.2000000000000002</v>
      </c>
      <c r="E20" s="152">
        <f>ROUND(VALUE(SUBSTITUTE(実質収支比率等に係る経年分析!I$47,"▲","-")),2)</f>
        <v>3.76</v>
      </c>
      <c r="F20" s="152">
        <f>ROUND(VALUE(SUBSTITUTE(実質収支比率等に係る経年分析!J$47,"▲","-")),2)</f>
        <v>5.17</v>
      </c>
    </row>
    <row r="21" spans="1:11" x14ac:dyDescent="0.2">
      <c r="A21" s="152" t="s">
        <v>54</v>
      </c>
      <c r="B21" s="152">
        <f>IF(ISNUMBER(VALUE(SUBSTITUTE(実質収支比率等に係る経年分析!F$49,"▲","-"))),ROUND(VALUE(SUBSTITUTE(実質収支比率等に係る経年分析!F$49,"▲","-")),2),NA())</f>
        <v>7.0000000000000007E-2</v>
      </c>
      <c r="C21" s="152">
        <f>IF(ISNUMBER(VALUE(SUBSTITUTE(実質収支比率等に係る経年分析!G$49,"▲","-"))),ROUND(VALUE(SUBSTITUTE(実質収支比率等に係る経年分析!G$49,"▲","-")),2),NA())</f>
        <v>0.65</v>
      </c>
      <c r="D21" s="152">
        <f>IF(ISNUMBER(VALUE(SUBSTITUTE(実質収支比率等に係る経年分析!H$49,"▲","-"))),ROUND(VALUE(SUBSTITUTE(実質収支比率等に係る経年分析!H$49,"▲","-")),2),NA())</f>
        <v>1.75</v>
      </c>
      <c r="E21" s="152">
        <f>IF(ISNUMBER(VALUE(SUBSTITUTE(実質収支比率等に係る経年分析!I$49,"▲","-"))),ROUND(VALUE(SUBSTITUTE(実質収支比率等に係る経年分析!I$49,"▲","-")),2),NA())</f>
        <v>3.82</v>
      </c>
      <c r="F21" s="152">
        <f>IF(ISNUMBER(VALUE(SUBSTITUTE(実質収支比率等に係る経年分析!J$49,"▲","-"))),ROUND(VALUE(SUBSTITUTE(実質収支比率等に係る経年分析!J$49,"▲","-")),2),NA())</f>
        <v>4.7300000000000004</v>
      </c>
    </row>
    <row r="24" spans="1:11" x14ac:dyDescent="0.2">
      <c r="A24" s="122" t="s">
        <v>55</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56</v>
      </c>
      <c r="C26" s="153" t="s">
        <v>57</v>
      </c>
      <c r="D26" s="153" t="s">
        <v>56</v>
      </c>
      <c r="E26" s="153" t="s">
        <v>57</v>
      </c>
      <c r="F26" s="153" t="s">
        <v>56</v>
      </c>
      <c r="G26" s="153" t="s">
        <v>57</v>
      </c>
      <c r="H26" s="153" t="s">
        <v>56</v>
      </c>
      <c r="I26" s="153" t="s">
        <v>57</v>
      </c>
      <c r="J26" s="153" t="s">
        <v>56</v>
      </c>
      <c r="K26" s="153" t="s">
        <v>57</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流域下水道事業会計</v>
      </c>
      <c r="B29" s="153" t="e">
        <f>IF(ROUND(VALUE(SUBSTITUTE(連結実質赤字比率に係る赤字・黒字の構成分析!F$41,"▲", "-")), 2) &lt; 0, ABS(ROUND(VALUE(SUBSTITUTE(連結実質赤字比率に係る赤字・黒字の構成分析!F$41,"▲", "-")), 2)), NA())</f>
        <v>#VALUE!</v>
      </c>
      <c r="C29" s="153" t="e">
        <f>IF(ROUND(VALUE(SUBSTITUTE(連結実質赤字比率に係る赤字・黒字の構成分析!F$41,"▲", "-")), 2) &gt;= 0, ABS(ROUND(VALUE(SUBSTITUTE(連結実質赤字比率に係る赤字・黒字の構成分析!F$41,"▲", "-")), 2)), NA())</f>
        <v>#VALUE!</v>
      </c>
      <c r="D29" s="153" t="e">
        <f>IF(ROUND(VALUE(SUBSTITUTE(連結実質赤字比率に係る赤字・黒字の構成分析!G$41,"▲", "-")), 2) &lt; 0, ABS(ROUND(VALUE(SUBSTITUTE(連結実質赤字比率に係る赤字・黒字の構成分析!G$41,"▲", "-")), 2)), NA())</f>
        <v>#VALUE!</v>
      </c>
      <c r="E29" s="153" t="e">
        <f>IF(ROUND(VALUE(SUBSTITUTE(連結実質赤字比率に係る赤字・黒字の構成分析!G$41,"▲", "-")), 2) &gt;= 0, ABS(ROUND(VALUE(SUBSTITUTE(連結実質赤字比率に係る赤字・黒字の構成分析!G$41,"▲", "-")), 2)), NA())</f>
        <v>#VALUE!</v>
      </c>
      <c r="F29" s="153" t="e">
        <f>IF(ROUND(VALUE(SUBSTITUTE(連結実質赤字比率に係る赤字・黒字の構成分析!H$41,"▲", "-")), 2) &lt; 0, ABS(ROUND(VALUE(SUBSTITUTE(連結実質赤字比率に係る赤字・黒字の構成分析!H$41,"▲", "-")), 2)), NA())</f>
        <v>#VALUE!</v>
      </c>
      <c r="G29" s="153" t="e">
        <f>IF(ROUND(VALUE(SUBSTITUTE(連結実質赤字比率に係る赤字・黒字の構成分析!H$41,"▲", "-")), 2) &gt;= 0, ABS(ROUND(VALUE(SUBSTITUTE(連結実質赤字比率に係る赤字・黒字の構成分析!H$41,"▲", "-")), 2)), NA())</f>
        <v>#VALUE!</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0.04</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0.03</v>
      </c>
    </row>
    <row r="30" spans="1:11" x14ac:dyDescent="0.2">
      <c r="A30" s="153" t="str">
        <f>IF(連結実質赤字比率に係る赤字・黒字の構成分析!C$40="",NA(),連結実質赤字比率に係る赤字・黒字の構成分析!C$40)</f>
        <v>収入証紙特別会計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0.04</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0.05</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0.05</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0.05</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0.04</v>
      </c>
    </row>
    <row r="31" spans="1:11" x14ac:dyDescent="0.2">
      <c r="A31" s="153" t="str">
        <f>IF(連結実質赤字比率に係る赤字・黒字の構成分析!C$39="",NA(),連結実質赤字比率に係る赤字・黒字の構成分析!C$39)</f>
        <v>当せん金付証票発売事業</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0.05</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0.06</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0.06</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0.09</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0.06</v>
      </c>
    </row>
    <row r="32" spans="1:11" x14ac:dyDescent="0.2">
      <c r="A32" s="153" t="str">
        <f>IF(連結実質赤字比率に係る赤字・黒字の構成分析!C$38="",NA(),連結実質赤字比率に係る赤字・黒字の構成分析!C$38)</f>
        <v>港湾整備事業特別会計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0.15</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0.2</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0.18</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0.16</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0.18</v>
      </c>
    </row>
    <row r="33" spans="1:16" x14ac:dyDescent="0.2">
      <c r="A33" s="153" t="str">
        <f>IF(連結実質赤字比率に係る赤字・黒字の構成分析!C$37="",NA(),連結実質赤字比率に係る赤字・黒字の構成分析!C$37)</f>
        <v>電気事業会計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0.43</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1.08</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0.75</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1.0900000000000001</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1.1599999999999999</v>
      </c>
    </row>
    <row r="34" spans="1:16" x14ac:dyDescent="0.2">
      <c r="A34" s="153" t="str">
        <f>IF(連結実質赤字比率に係る赤字・黒字の構成分析!C$36="",NA(),連結実質赤字比率に係る赤字・黒字の構成分析!C$36)</f>
        <v>国民健康保険特別会計</v>
      </c>
      <c r="B34" s="153" t="e">
        <f>IF(ROUND(VALUE(SUBSTITUTE(連結実質赤字比率に係る赤字・黒字の構成分析!F$36,"▲", "-")), 2) &lt; 0, ABS(ROUND(VALUE(SUBSTITUTE(連結実質赤字比率に係る赤字・黒字の構成分析!F$36,"▲", "-")), 2)), NA())</f>
        <v>#VALUE!</v>
      </c>
      <c r="C34" s="153" t="e">
        <f>IF(ROUND(VALUE(SUBSTITUTE(連結実質赤字比率に係る赤字・黒字の構成分析!F$36,"▲", "-")), 2) &gt;= 0, ABS(ROUND(VALUE(SUBSTITUTE(連結実質赤字比率に係る赤字・黒字の構成分析!F$36,"▲", "-")), 2)), NA())</f>
        <v>#VALUE!</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0.78</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0.94</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2.1</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1.8</v>
      </c>
    </row>
    <row r="35" spans="1:16" x14ac:dyDescent="0.2">
      <c r="A35" s="153" t="str">
        <f>IF(連結実質赤字比率に係る赤字・黒字の構成分析!C$35="",NA(),連結実質赤字比率に係る赤字・黒字の構成分析!C$35)</f>
        <v>工業用水道事業会計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1.08</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2.2999999999999998</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1.47</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2.31</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2.61</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1.2</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1.25</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2.37</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4.62</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7.03</v>
      </c>
    </row>
    <row r="39" spans="1:16" x14ac:dyDescent="0.2">
      <c r="A39" s="122" t="s">
        <v>58</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2">
      <c r="A42" s="154" t="s">
        <v>61</v>
      </c>
      <c r="B42" s="154"/>
      <c r="C42" s="154"/>
      <c r="D42" s="154">
        <f>'実質公債費比率（分子）の構造'!K$52</f>
        <v>72928</v>
      </c>
      <c r="E42" s="154"/>
      <c r="F42" s="154"/>
      <c r="G42" s="154">
        <f>'実質公債費比率（分子）の構造'!L$52</f>
        <v>69760</v>
      </c>
      <c r="H42" s="154"/>
      <c r="I42" s="154"/>
      <c r="J42" s="154">
        <f>'実質公債費比率（分子）の構造'!M$52</f>
        <v>68217</v>
      </c>
      <c r="K42" s="154"/>
      <c r="L42" s="154"/>
      <c r="M42" s="154">
        <f>'実質公債費比率（分子）の構造'!N$52</f>
        <v>65649</v>
      </c>
      <c r="N42" s="154"/>
      <c r="O42" s="154"/>
      <c r="P42" s="154">
        <f>'実質公債費比率（分子）の構造'!O$52</f>
        <v>63942</v>
      </c>
    </row>
    <row r="43" spans="1:16" x14ac:dyDescent="0.2">
      <c r="A43" s="154" t="s">
        <v>62</v>
      </c>
      <c r="B43" s="154">
        <f>'実質公債費比率（分子）の構造'!K$51</f>
        <v>5</v>
      </c>
      <c r="C43" s="154"/>
      <c r="D43" s="154"/>
      <c r="E43" s="154">
        <f>'実質公債費比率（分子）の構造'!L$51</f>
        <v>4</v>
      </c>
      <c r="F43" s="154"/>
      <c r="G43" s="154"/>
      <c r="H43" s="154">
        <f>'実質公債費比率（分子）の構造'!M$51</f>
        <v>3</v>
      </c>
      <c r="I43" s="154"/>
      <c r="J43" s="154"/>
      <c r="K43" s="154">
        <f>'実質公債費比率（分子）の構造'!N$51</f>
        <v>5</v>
      </c>
      <c r="L43" s="154"/>
      <c r="M43" s="154"/>
      <c r="N43" s="154">
        <f>'実質公債費比率（分子）の構造'!O$51</f>
        <v>3</v>
      </c>
      <c r="O43" s="154"/>
      <c r="P43" s="154"/>
    </row>
    <row r="44" spans="1:16" x14ac:dyDescent="0.2">
      <c r="A44" s="154" t="s">
        <v>63</v>
      </c>
      <c r="B44" s="154">
        <f>'実質公債費比率（分子）の構造'!K$50</f>
        <v>687</v>
      </c>
      <c r="C44" s="154"/>
      <c r="D44" s="154"/>
      <c r="E44" s="154">
        <f>'実質公債費比率（分子）の構造'!L$50</f>
        <v>675</v>
      </c>
      <c r="F44" s="154"/>
      <c r="G44" s="154"/>
      <c r="H44" s="154">
        <f>'実質公債費比率（分子）の構造'!M$50</f>
        <v>661</v>
      </c>
      <c r="I44" s="154"/>
      <c r="J44" s="154"/>
      <c r="K44" s="154">
        <f>'実質公債費比率（分子）の構造'!N$50</f>
        <v>1422</v>
      </c>
      <c r="L44" s="154"/>
      <c r="M44" s="154"/>
      <c r="N44" s="154">
        <f>'実質公債費比率（分子）の構造'!O$50</f>
        <v>2294</v>
      </c>
      <c r="O44" s="154"/>
      <c r="P44" s="154"/>
    </row>
    <row r="45" spans="1:16" x14ac:dyDescent="0.2">
      <c r="A45" s="154" t="s">
        <v>64</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65</v>
      </c>
      <c r="B46" s="154">
        <f>'実質公債費比率（分子）の構造'!K$48</f>
        <v>260</v>
      </c>
      <c r="C46" s="154"/>
      <c r="D46" s="154"/>
      <c r="E46" s="154">
        <f>'実質公債費比率（分子）の構造'!L$48</f>
        <v>255</v>
      </c>
      <c r="F46" s="154"/>
      <c r="G46" s="154"/>
      <c r="H46" s="154">
        <f>'実質公債費比率（分子）の構造'!M$48</f>
        <v>219</v>
      </c>
      <c r="I46" s="154"/>
      <c r="J46" s="154"/>
      <c r="K46" s="154">
        <f>'実質公債費比率（分子）の構造'!N$48</f>
        <v>237</v>
      </c>
      <c r="L46" s="154"/>
      <c r="M46" s="154"/>
      <c r="N46" s="154">
        <f>'実質公債費比率（分子）の構造'!O$48</f>
        <v>219</v>
      </c>
      <c r="O46" s="154"/>
      <c r="P46" s="154"/>
    </row>
    <row r="47" spans="1:16" x14ac:dyDescent="0.2">
      <c r="A47" s="154" t="s">
        <v>66</v>
      </c>
      <c r="B47" s="154" t="str">
        <f>'実質公債費比率（分子）の構造'!K$47</f>
        <v>-</v>
      </c>
      <c r="C47" s="154"/>
      <c r="D47" s="154"/>
      <c r="E47" s="154" t="str">
        <f>'実質公債費比率（分子）の構造'!L$47</f>
        <v>-</v>
      </c>
      <c r="F47" s="154"/>
      <c r="G47" s="154"/>
      <c r="H47" s="154" t="str">
        <f>'実質公債費比率（分子）の構造'!M$47</f>
        <v>-</v>
      </c>
      <c r="I47" s="154"/>
      <c r="J47" s="154"/>
      <c r="K47" s="154" t="str">
        <f>'実質公債費比率（分子）の構造'!N$47</f>
        <v>-</v>
      </c>
      <c r="L47" s="154"/>
      <c r="M47" s="154"/>
      <c r="N47" s="154" t="str">
        <f>'実質公債費比率（分子）の構造'!O$47</f>
        <v>-</v>
      </c>
      <c r="O47" s="154"/>
      <c r="P47" s="154"/>
    </row>
    <row r="48" spans="1:16" x14ac:dyDescent="0.2">
      <c r="A48" s="154" t="s">
        <v>67</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68</v>
      </c>
      <c r="B49" s="154">
        <f>'実質公債費比率（分子）の構造'!K$45</f>
        <v>109826</v>
      </c>
      <c r="C49" s="154"/>
      <c r="D49" s="154"/>
      <c r="E49" s="154">
        <f>'実質公債費比率（分子）の構造'!L$45</f>
        <v>96936</v>
      </c>
      <c r="F49" s="154"/>
      <c r="G49" s="154"/>
      <c r="H49" s="154">
        <f>'実質公債費比率（分子）の構造'!M$45</f>
        <v>94096</v>
      </c>
      <c r="I49" s="154"/>
      <c r="J49" s="154"/>
      <c r="K49" s="154">
        <f>'実質公債費比率（分子）の構造'!N$45</f>
        <v>90339</v>
      </c>
      <c r="L49" s="154"/>
      <c r="M49" s="154"/>
      <c r="N49" s="154">
        <f>'実質公債費比率（分子）の構造'!O$45</f>
        <v>88038</v>
      </c>
      <c r="O49" s="154"/>
      <c r="P49" s="154"/>
    </row>
    <row r="50" spans="1:16" x14ac:dyDescent="0.2">
      <c r="A50" s="154" t="s">
        <v>69</v>
      </c>
      <c r="B50" s="154" t="e">
        <f>NA()</f>
        <v>#N/A</v>
      </c>
      <c r="C50" s="154">
        <f>IF(ISNUMBER('実質公債費比率（分子）の構造'!K$53),'実質公債費比率（分子）の構造'!K$53,NA())</f>
        <v>37850</v>
      </c>
      <c r="D50" s="154" t="e">
        <f>NA()</f>
        <v>#N/A</v>
      </c>
      <c r="E50" s="154" t="e">
        <f>NA()</f>
        <v>#N/A</v>
      </c>
      <c r="F50" s="154">
        <f>IF(ISNUMBER('実質公債費比率（分子）の構造'!L$53),'実質公債費比率（分子）の構造'!L$53,NA())</f>
        <v>28110</v>
      </c>
      <c r="G50" s="154" t="e">
        <f>NA()</f>
        <v>#N/A</v>
      </c>
      <c r="H50" s="154" t="e">
        <f>NA()</f>
        <v>#N/A</v>
      </c>
      <c r="I50" s="154">
        <f>IF(ISNUMBER('実質公債費比率（分子）の構造'!M$53),'実質公債費比率（分子）の構造'!M$53,NA())</f>
        <v>26762</v>
      </c>
      <c r="J50" s="154" t="e">
        <f>NA()</f>
        <v>#N/A</v>
      </c>
      <c r="K50" s="154" t="e">
        <f>NA()</f>
        <v>#N/A</v>
      </c>
      <c r="L50" s="154">
        <f>IF(ISNUMBER('実質公債費比率（分子）の構造'!N$53),'実質公債費比率（分子）の構造'!N$53,NA())</f>
        <v>26354</v>
      </c>
      <c r="M50" s="154" t="e">
        <f>NA()</f>
        <v>#N/A</v>
      </c>
      <c r="N50" s="154" t="e">
        <f>NA()</f>
        <v>#N/A</v>
      </c>
      <c r="O50" s="154">
        <f>IF(ISNUMBER('実質公債費比率（分子）の構造'!O$53),'実質公債費比率（分子）の構造'!O$53,NA())</f>
        <v>26612</v>
      </c>
      <c r="P50" s="154" t="e">
        <f>NA()</f>
        <v>#N/A</v>
      </c>
    </row>
    <row r="53" spans="1:16" x14ac:dyDescent="0.2">
      <c r="A53" s="122" t="s">
        <v>70</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2">
      <c r="A56" s="153" t="s">
        <v>41</v>
      </c>
      <c r="B56" s="153"/>
      <c r="C56" s="153"/>
      <c r="D56" s="153">
        <f>'将来負担比率（分子）の構造'!I$52</f>
        <v>741813</v>
      </c>
      <c r="E56" s="153"/>
      <c r="F56" s="153"/>
      <c r="G56" s="153">
        <f>'将来負担比率（分子）の構造'!J$52</f>
        <v>725151</v>
      </c>
      <c r="H56" s="153"/>
      <c r="I56" s="153"/>
      <c r="J56" s="153">
        <f>'将来負担比率（分子）の構造'!K$52</f>
        <v>707502</v>
      </c>
      <c r="K56" s="153"/>
      <c r="L56" s="153"/>
      <c r="M56" s="153">
        <f>'将来負担比率（分子）の構造'!L$52</f>
        <v>700062</v>
      </c>
      <c r="N56" s="153"/>
      <c r="O56" s="153"/>
      <c r="P56" s="153">
        <f>'将来負担比率（分子）の構造'!M$52</f>
        <v>688413</v>
      </c>
    </row>
    <row r="57" spans="1:16" x14ac:dyDescent="0.2">
      <c r="A57" s="153" t="s">
        <v>40</v>
      </c>
      <c r="B57" s="153"/>
      <c r="C57" s="153"/>
      <c r="D57" s="153">
        <f>'将来負担比率（分子）の構造'!I$51</f>
        <v>33038</v>
      </c>
      <c r="E57" s="153"/>
      <c r="F57" s="153"/>
      <c r="G57" s="153">
        <f>'将来負担比率（分子）の構造'!J$51</f>
        <v>31917</v>
      </c>
      <c r="H57" s="153"/>
      <c r="I57" s="153"/>
      <c r="J57" s="153">
        <f>'将来負担比率（分子）の構造'!K$51</f>
        <v>30357</v>
      </c>
      <c r="K57" s="153"/>
      <c r="L57" s="153"/>
      <c r="M57" s="153">
        <f>'将来負担比率（分子）の構造'!L$51</f>
        <v>29421</v>
      </c>
      <c r="N57" s="153"/>
      <c r="O57" s="153"/>
      <c r="P57" s="153">
        <f>'将来負担比率（分子）の構造'!M$51</f>
        <v>27638</v>
      </c>
    </row>
    <row r="58" spans="1:16" x14ac:dyDescent="0.2">
      <c r="A58" s="153" t="s">
        <v>39</v>
      </c>
      <c r="B58" s="153"/>
      <c r="C58" s="153"/>
      <c r="D58" s="153">
        <f>'将来負担比率（分子）の構造'!I$50</f>
        <v>14705</v>
      </c>
      <c r="E58" s="153"/>
      <c r="F58" s="153"/>
      <c r="G58" s="153">
        <f>'将来負担比率（分子）の構造'!J$50</f>
        <v>16234</v>
      </c>
      <c r="H58" s="153"/>
      <c r="I58" s="153"/>
      <c r="J58" s="153">
        <f>'将来負担比率（分子）の構造'!K$50</f>
        <v>17258</v>
      </c>
      <c r="K58" s="153"/>
      <c r="L58" s="153"/>
      <c r="M58" s="153">
        <f>'将来負担比率（分子）の構造'!L$50</f>
        <v>18396</v>
      </c>
      <c r="N58" s="153"/>
      <c r="O58" s="153"/>
      <c r="P58" s="153">
        <f>'将来負担比率（分子）の構造'!M$50</f>
        <v>24526</v>
      </c>
    </row>
    <row r="59" spans="1:16" x14ac:dyDescent="0.2">
      <c r="A59" s="153" t="s">
        <v>37</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36</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34</v>
      </c>
      <c r="B61" s="153">
        <f>'将来負担比率（分子）の構造'!I$46</f>
        <v>1629</v>
      </c>
      <c r="C61" s="153"/>
      <c r="D61" s="153"/>
      <c r="E61" s="153">
        <f>'将来負担比率（分子）の構造'!J$46</f>
        <v>1952</v>
      </c>
      <c r="F61" s="153"/>
      <c r="G61" s="153"/>
      <c r="H61" s="153">
        <f>'将来負担比率（分子）の構造'!K$46</f>
        <v>1899</v>
      </c>
      <c r="I61" s="153"/>
      <c r="J61" s="153"/>
      <c r="K61" s="153">
        <f>'将来負担比率（分子）の構造'!L$46</f>
        <v>1670</v>
      </c>
      <c r="L61" s="153"/>
      <c r="M61" s="153"/>
      <c r="N61" s="153">
        <f>'将来負担比率（分子）の構造'!M$46</f>
        <v>1982</v>
      </c>
      <c r="O61" s="153"/>
      <c r="P61" s="153"/>
    </row>
    <row r="62" spans="1:16" x14ac:dyDescent="0.2">
      <c r="A62" s="153" t="s">
        <v>33</v>
      </c>
      <c r="B62" s="153">
        <f>'将来負担比率（分子）の構造'!I$45</f>
        <v>167983</v>
      </c>
      <c r="C62" s="153"/>
      <c r="D62" s="153"/>
      <c r="E62" s="153">
        <f>'将来負担比率（分子）の構造'!J$45</f>
        <v>160818</v>
      </c>
      <c r="F62" s="153"/>
      <c r="G62" s="153"/>
      <c r="H62" s="153">
        <f>'将来負担比率（分子）の構造'!K$45</f>
        <v>151754</v>
      </c>
      <c r="I62" s="153"/>
      <c r="J62" s="153"/>
      <c r="K62" s="153">
        <f>'将来負担比率（分子）の構造'!L$45</f>
        <v>145786</v>
      </c>
      <c r="L62" s="153"/>
      <c r="M62" s="153"/>
      <c r="N62" s="153">
        <f>'将来負担比率（分子）の構造'!M$45</f>
        <v>138004</v>
      </c>
      <c r="O62" s="153"/>
      <c r="P62" s="153"/>
    </row>
    <row r="63" spans="1:16" x14ac:dyDescent="0.2">
      <c r="A63" s="153" t="s">
        <v>32</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31</v>
      </c>
      <c r="B64" s="153">
        <f>'将来負担比率（分子）の構造'!I$43</f>
        <v>2130</v>
      </c>
      <c r="C64" s="153"/>
      <c r="D64" s="153"/>
      <c r="E64" s="153">
        <f>'将来負担比率（分子）の構造'!J$43</f>
        <v>1833</v>
      </c>
      <c r="F64" s="153"/>
      <c r="G64" s="153"/>
      <c r="H64" s="153">
        <f>'将来負担比率（分子）の構造'!K$43</f>
        <v>1647</v>
      </c>
      <c r="I64" s="153"/>
      <c r="J64" s="153"/>
      <c r="K64" s="153">
        <f>'将来負担比率（分子）の構造'!L$43</f>
        <v>1548</v>
      </c>
      <c r="L64" s="153"/>
      <c r="M64" s="153"/>
      <c r="N64" s="153">
        <f>'将来負担比率（分子）の構造'!M$43</f>
        <v>1503</v>
      </c>
      <c r="O64" s="153"/>
      <c r="P64" s="153"/>
    </row>
    <row r="65" spans="1:16" x14ac:dyDescent="0.2">
      <c r="A65" s="153" t="s">
        <v>30</v>
      </c>
      <c r="B65" s="153">
        <f>'将来負担比率（分子）の構造'!I$42</f>
        <v>3060</v>
      </c>
      <c r="C65" s="153"/>
      <c r="D65" s="153"/>
      <c r="E65" s="153">
        <f>'将来負担比率（分子）の構造'!J$42</f>
        <v>2307</v>
      </c>
      <c r="F65" s="153"/>
      <c r="G65" s="153"/>
      <c r="H65" s="153">
        <f>'将来負担比率（分子）の構造'!K$42</f>
        <v>1572</v>
      </c>
      <c r="I65" s="153"/>
      <c r="J65" s="153"/>
      <c r="K65" s="153">
        <f>'将来負担比率（分子）の構造'!L$42</f>
        <v>903</v>
      </c>
      <c r="L65" s="153"/>
      <c r="M65" s="153"/>
      <c r="N65" s="153">
        <f>'将来負担比率（分子）の構造'!M$42</f>
        <v>741</v>
      </c>
      <c r="O65" s="153"/>
      <c r="P65" s="153"/>
    </row>
    <row r="66" spans="1:16" x14ac:dyDescent="0.2">
      <c r="A66" s="153" t="s">
        <v>29</v>
      </c>
      <c r="B66" s="153">
        <f>'将来負担比率（分子）の構造'!I$41</f>
        <v>1252659</v>
      </c>
      <c r="C66" s="153"/>
      <c r="D66" s="153"/>
      <c r="E66" s="153">
        <f>'将来負担比率（分子）の構造'!J$41</f>
        <v>1239361</v>
      </c>
      <c r="F66" s="153"/>
      <c r="G66" s="153"/>
      <c r="H66" s="153">
        <f>'将来負担比率（分子）の構造'!K$41</f>
        <v>1232487</v>
      </c>
      <c r="I66" s="153"/>
      <c r="J66" s="153"/>
      <c r="K66" s="153">
        <f>'将来負担比率（分子）の構造'!L$41</f>
        <v>1223417</v>
      </c>
      <c r="L66" s="153"/>
      <c r="M66" s="153"/>
      <c r="N66" s="153">
        <f>'将来負担比率（分子）の構造'!M$41</f>
        <v>1195817</v>
      </c>
      <c r="O66" s="153"/>
      <c r="P66" s="153"/>
    </row>
    <row r="67" spans="1:16" x14ac:dyDescent="0.2">
      <c r="A67" s="153" t="s">
        <v>73</v>
      </c>
      <c r="B67" s="153" t="e">
        <f>NA()</f>
        <v>#N/A</v>
      </c>
      <c r="C67" s="153">
        <f>IF(ISNUMBER('将来負担比率（分子）の構造'!I$53), IF('将来負担比率（分子）の構造'!I$53 &lt; 0, 0, '将来負担比率（分子）の構造'!I$53), NA())</f>
        <v>637904</v>
      </c>
      <c r="D67" s="153" t="e">
        <f>NA()</f>
        <v>#N/A</v>
      </c>
      <c r="E67" s="153" t="e">
        <f>NA()</f>
        <v>#N/A</v>
      </c>
      <c r="F67" s="153">
        <f>IF(ISNUMBER('将来負担比率（分子）の構造'!J$53), IF('将来負担比率（分子）の構造'!J$53 &lt; 0, 0, '将来負担比率（分子）の構造'!J$53), NA())</f>
        <v>632969</v>
      </c>
      <c r="G67" s="153" t="e">
        <f>NA()</f>
        <v>#N/A</v>
      </c>
      <c r="H67" s="153" t="e">
        <f>NA()</f>
        <v>#N/A</v>
      </c>
      <c r="I67" s="153">
        <f>IF(ISNUMBER('将来負担比率（分子）の構造'!K$53), IF('将来負担比率（分子）の構造'!K$53 &lt; 0, 0, '将来負担比率（分子）の構造'!K$53), NA())</f>
        <v>634244</v>
      </c>
      <c r="J67" s="153" t="e">
        <f>NA()</f>
        <v>#N/A</v>
      </c>
      <c r="K67" s="153" t="e">
        <f>NA()</f>
        <v>#N/A</v>
      </c>
      <c r="L67" s="153">
        <f>IF(ISNUMBER('将来負担比率（分子）の構造'!L$53), IF('将来負担比率（分子）の構造'!L$53 &lt; 0, 0, '将来負担比率（分子）の構造'!L$53), NA())</f>
        <v>625447</v>
      </c>
      <c r="M67" s="153" t="e">
        <f>NA()</f>
        <v>#N/A</v>
      </c>
      <c r="N67" s="153" t="e">
        <f>NA()</f>
        <v>#N/A</v>
      </c>
      <c r="O67" s="153">
        <f>IF(ISNUMBER('将来負担比率（分子）の構造'!M$53), IF('将来負担比率（分子）の構造'!M$53 &lt; 0, 0, '将来負担比率（分子）の構造'!M$53), NA())</f>
        <v>597471</v>
      </c>
      <c r="P67" s="153" t="e">
        <f>NA()</f>
        <v>#N/A</v>
      </c>
    </row>
    <row r="70" spans="1:16" x14ac:dyDescent="0.2">
      <c r="A70" s="155" t="s">
        <v>74</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75</v>
      </c>
      <c r="B72" s="157">
        <f>基金残高に係る経年分析!F55</f>
        <v>8170</v>
      </c>
      <c r="C72" s="157">
        <f>基金残高に係る経年分析!G55</f>
        <v>14033</v>
      </c>
      <c r="D72" s="157">
        <f>基金残高に係る経年分析!H55</f>
        <v>20052</v>
      </c>
    </row>
    <row r="73" spans="1:16" x14ac:dyDescent="0.2">
      <c r="A73" s="156" t="s">
        <v>76</v>
      </c>
      <c r="B73" s="157">
        <f>基金残高に係る経年分析!F56</f>
        <v>5273</v>
      </c>
      <c r="C73" s="157">
        <f>基金残高に係る経年分析!G56</f>
        <v>1</v>
      </c>
      <c r="D73" s="157">
        <f>基金残高に係る経年分析!H56</f>
        <v>1</v>
      </c>
    </row>
    <row r="74" spans="1:16" x14ac:dyDescent="0.2">
      <c r="A74" s="156" t="s">
        <v>77</v>
      </c>
      <c r="B74" s="157">
        <f>基金残高に係る経年分析!F57</f>
        <v>16820</v>
      </c>
      <c r="C74" s="157">
        <f>基金残高に係る経年分析!G57</f>
        <v>19027</v>
      </c>
      <c r="D74" s="157">
        <f>基金残高に係る経年分析!H57</f>
        <v>20407</v>
      </c>
    </row>
  </sheetData>
  <sheetProtection algorithmName="SHA-512" hashValue="aHAyOPs104TR50BXAQ6VerMv/iDeRveylEB7w8+QbqT7wxJNjvBR4cgI3nuDr6ejPxXTYve+aHclJuWcW1FWoA==" saltValue="/pCZfDmXI5RUPIgAtcoN8Q=="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election activeCell="CM32" sqref="CM32:DK32"/>
    </sheetView>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571" t="s">
        <v>189</v>
      </c>
      <c r="DD1" s="572"/>
      <c r="DE1" s="572"/>
      <c r="DF1" s="572"/>
      <c r="DG1" s="572"/>
      <c r="DH1" s="572"/>
      <c r="DI1" s="573"/>
      <c r="DK1" s="571" t="s">
        <v>190</v>
      </c>
      <c r="DL1" s="572"/>
      <c r="DM1" s="572"/>
      <c r="DN1" s="572"/>
      <c r="DO1" s="572"/>
      <c r="DP1" s="572"/>
      <c r="DQ1" s="572"/>
      <c r="DR1" s="572"/>
      <c r="DS1" s="572"/>
      <c r="DT1" s="572"/>
      <c r="DU1" s="572"/>
      <c r="DV1" s="572"/>
      <c r="DW1" s="572"/>
      <c r="DX1" s="573"/>
      <c r="DY1" s="205"/>
      <c r="DZ1" s="205"/>
      <c r="EA1" s="205"/>
      <c r="EB1" s="205"/>
      <c r="EC1" s="205"/>
      <c r="ED1" s="205"/>
      <c r="EE1" s="205"/>
      <c r="EF1" s="205"/>
      <c r="EG1" s="205"/>
      <c r="EH1" s="205"/>
    </row>
    <row r="2" spans="2:138" ht="22.5" customHeight="1" x14ac:dyDescent="0.2">
      <c r="B2" s="207" t="s">
        <v>191</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574" t="s">
        <v>192</v>
      </c>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5"/>
      <c r="AO3" s="575"/>
      <c r="AP3" s="574" t="s">
        <v>193</v>
      </c>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c r="BP3" s="575"/>
      <c r="BQ3" s="575"/>
      <c r="BR3" s="575"/>
      <c r="BS3" s="575"/>
      <c r="BT3" s="575"/>
      <c r="BU3" s="575"/>
      <c r="BV3" s="575"/>
      <c r="BW3" s="576"/>
      <c r="BY3" s="574" t="s">
        <v>194</v>
      </c>
      <c r="BZ3" s="575"/>
      <c r="CA3" s="575"/>
      <c r="CB3" s="575"/>
      <c r="CC3" s="575"/>
      <c r="CD3" s="575"/>
      <c r="CE3" s="575"/>
      <c r="CF3" s="575"/>
      <c r="CG3" s="575"/>
      <c r="CH3" s="575"/>
      <c r="CI3" s="575"/>
      <c r="CJ3" s="575"/>
      <c r="CK3" s="575"/>
      <c r="CL3" s="575"/>
      <c r="CM3" s="575"/>
      <c r="CN3" s="575"/>
      <c r="CO3" s="575"/>
      <c r="CP3" s="575"/>
      <c r="CQ3" s="575"/>
      <c r="CR3" s="575"/>
      <c r="CS3" s="575"/>
      <c r="CT3" s="575"/>
      <c r="CU3" s="575"/>
      <c r="CV3" s="575"/>
      <c r="CW3" s="575"/>
      <c r="CX3" s="575"/>
      <c r="CY3" s="575"/>
      <c r="CZ3" s="575"/>
      <c r="DA3" s="575"/>
      <c r="DB3" s="575"/>
      <c r="DC3" s="575"/>
      <c r="DD3" s="575"/>
      <c r="DE3" s="575"/>
      <c r="DF3" s="575"/>
      <c r="DG3" s="575"/>
      <c r="DH3" s="575"/>
      <c r="DI3" s="575"/>
      <c r="DJ3" s="575"/>
      <c r="DK3" s="575"/>
      <c r="DL3" s="575"/>
      <c r="DM3" s="575"/>
      <c r="DN3" s="575"/>
      <c r="DO3" s="575"/>
      <c r="DP3" s="575"/>
      <c r="DQ3" s="575"/>
      <c r="DR3" s="575"/>
      <c r="DS3" s="575"/>
      <c r="DT3" s="575"/>
      <c r="DU3" s="575"/>
      <c r="DV3" s="575"/>
      <c r="DW3" s="575"/>
      <c r="DX3" s="576"/>
    </row>
    <row r="4" spans="2:138" ht="11.25" customHeight="1" x14ac:dyDescent="0.2">
      <c r="B4" s="574" t="s">
        <v>2</v>
      </c>
      <c r="C4" s="575"/>
      <c r="D4" s="575"/>
      <c r="E4" s="575"/>
      <c r="F4" s="575"/>
      <c r="G4" s="575"/>
      <c r="H4" s="575"/>
      <c r="I4" s="575"/>
      <c r="J4" s="575"/>
      <c r="K4" s="575"/>
      <c r="L4" s="575"/>
      <c r="M4" s="575"/>
      <c r="N4" s="575"/>
      <c r="O4" s="575"/>
      <c r="P4" s="575"/>
      <c r="Q4" s="576"/>
      <c r="R4" s="574" t="s">
        <v>195</v>
      </c>
      <c r="S4" s="575"/>
      <c r="T4" s="575"/>
      <c r="U4" s="575"/>
      <c r="V4" s="575"/>
      <c r="W4" s="575"/>
      <c r="X4" s="575"/>
      <c r="Y4" s="576"/>
      <c r="Z4" s="574" t="s">
        <v>196</v>
      </c>
      <c r="AA4" s="575"/>
      <c r="AB4" s="575"/>
      <c r="AC4" s="576"/>
      <c r="AD4" s="574" t="s">
        <v>197</v>
      </c>
      <c r="AE4" s="575"/>
      <c r="AF4" s="575"/>
      <c r="AG4" s="575"/>
      <c r="AH4" s="575"/>
      <c r="AI4" s="575"/>
      <c r="AJ4" s="575"/>
      <c r="AK4" s="576"/>
      <c r="AL4" s="574" t="s">
        <v>196</v>
      </c>
      <c r="AM4" s="575"/>
      <c r="AN4" s="575"/>
      <c r="AO4" s="576"/>
      <c r="AP4" s="577" t="s">
        <v>198</v>
      </c>
      <c r="AQ4" s="577"/>
      <c r="AR4" s="577"/>
      <c r="AS4" s="577"/>
      <c r="AT4" s="577"/>
      <c r="AU4" s="577"/>
      <c r="AV4" s="577"/>
      <c r="AW4" s="577"/>
      <c r="AX4" s="577"/>
      <c r="AY4" s="577"/>
      <c r="AZ4" s="577"/>
      <c r="BA4" s="577"/>
      <c r="BB4" s="577"/>
      <c r="BC4" s="577"/>
      <c r="BD4" s="577" t="s">
        <v>199</v>
      </c>
      <c r="BE4" s="577"/>
      <c r="BF4" s="577"/>
      <c r="BG4" s="577"/>
      <c r="BH4" s="577"/>
      <c r="BI4" s="577"/>
      <c r="BJ4" s="577"/>
      <c r="BK4" s="577"/>
      <c r="BL4" s="577" t="s">
        <v>196</v>
      </c>
      <c r="BM4" s="577"/>
      <c r="BN4" s="577"/>
      <c r="BO4" s="577"/>
      <c r="BP4" s="577" t="s">
        <v>200</v>
      </c>
      <c r="BQ4" s="577"/>
      <c r="BR4" s="577"/>
      <c r="BS4" s="577"/>
      <c r="BT4" s="577"/>
      <c r="BU4" s="577"/>
      <c r="BV4" s="577"/>
      <c r="BW4" s="577"/>
      <c r="BY4" s="574" t="s">
        <v>201</v>
      </c>
      <c r="BZ4" s="575"/>
      <c r="CA4" s="575"/>
      <c r="CB4" s="575"/>
      <c r="CC4" s="575"/>
      <c r="CD4" s="575"/>
      <c r="CE4" s="575"/>
      <c r="CF4" s="575"/>
      <c r="CG4" s="575"/>
      <c r="CH4" s="575"/>
      <c r="CI4" s="575"/>
      <c r="CJ4" s="575"/>
      <c r="CK4" s="575"/>
      <c r="CL4" s="575"/>
      <c r="CM4" s="575"/>
      <c r="CN4" s="575"/>
      <c r="CO4" s="575"/>
      <c r="CP4" s="575"/>
      <c r="CQ4" s="575"/>
      <c r="CR4" s="575"/>
      <c r="CS4" s="575"/>
      <c r="CT4" s="575"/>
      <c r="CU4" s="575"/>
      <c r="CV4" s="575"/>
      <c r="CW4" s="575"/>
      <c r="CX4" s="575"/>
      <c r="CY4" s="575"/>
      <c r="CZ4" s="575"/>
      <c r="DA4" s="575"/>
      <c r="DB4" s="575"/>
      <c r="DC4" s="575"/>
      <c r="DD4" s="575"/>
      <c r="DE4" s="575"/>
      <c r="DF4" s="575"/>
      <c r="DG4" s="575"/>
      <c r="DH4" s="575"/>
      <c r="DI4" s="575"/>
      <c r="DJ4" s="575"/>
      <c r="DK4" s="575"/>
      <c r="DL4" s="575"/>
      <c r="DM4" s="575"/>
      <c r="DN4" s="575"/>
      <c r="DO4" s="575"/>
      <c r="DP4" s="575"/>
      <c r="DQ4" s="575"/>
      <c r="DR4" s="575"/>
      <c r="DS4" s="575"/>
      <c r="DT4" s="575"/>
      <c r="DU4" s="575"/>
      <c r="DV4" s="575"/>
      <c r="DW4" s="575"/>
      <c r="DX4" s="576"/>
    </row>
    <row r="5" spans="2:138" s="210" customFormat="1" ht="11.25" customHeight="1" x14ac:dyDescent="0.2">
      <c r="B5" s="578" t="s">
        <v>202</v>
      </c>
      <c r="C5" s="579"/>
      <c r="D5" s="579"/>
      <c r="E5" s="579"/>
      <c r="F5" s="579"/>
      <c r="G5" s="579"/>
      <c r="H5" s="579"/>
      <c r="I5" s="579"/>
      <c r="J5" s="579"/>
      <c r="K5" s="579"/>
      <c r="L5" s="579"/>
      <c r="M5" s="579"/>
      <c r="N5" s="579"/>
      <c r="O5" s="579"/>
      <c r="P5" s="579"/>
      <c r="Q5" s="580"/>
      <c r="R5" s="581">
        <v>196184951</v>
      </c>
      <c r="S5" s="582"/>
      <c r="T5" s="582"/>
      <c r="U5" s="582"/>
      <c r="V5" s="582"/>
      <c r="W5" s="582"/>
      <c r="X5" s="582"/>
      <c r="Y5" s="583"/>
      <c r="Z5" s="584">
        <v>25.3</v>
      </c>
      <c r="AA5" s="584"/>
      <c r="AB5" s="584"/>
      <c r="AC5" s="584"/>
      <c r="AD5" s="585">
        <v>156785009</v>
      </c>
      <c r="AE5" s="585"/>
      <c r="AF5" s="585"/>
      <c r="AG5" s="585"/>
      <c r="AH5" s="585"/>
      <c r="AI5" s="585"/>
      <c r="AJ5" s="585"/>
      <c r="AK5" s="585"/>
      <c r="AL5" s="586">
        <v>41.2</v>
      </c>
      <c r="AM5" s="587"/>
      <c r="AN5" s="587"/>
      <c r="AO5" s="588"/>
      <c r="AP5" s="578" t="s">
        <v>203</v>
      </c>
      <c r="AQ5" s="579"/>
      <c r="AR5" s="579"/>
      <c r="AS5" s="579"/>
      <c r="AT5" s="579"/>
      <c r="AU5" s="579"/>
      <c r="AV5" s="579"/>
      <c r="AW5" s="579"/>
      <c r="AX5" s="579"/>
      <c r="AY5" s="579"/>
      <c r="AZ5" s="579"/>
      <c r="BA5" s="579"/>
      <c r="BB5" s="579"/>
      <c r="BC5" s="580"/>
      <c r="BD5" s="592">
        <v>195953568</v>
      </c>
      <c r="BE5" s="593"/>
      <c r="BF5" s="593"/>
      <c r="BG5" s="593"/>
      <c r="BH5" s="593"/>
      <c r="BI5" s="593"/>
      <c r="BJ5" s="593"/>
      <c r="BK5" s="594"/>
      <c r="BL5" s="595">
        <v>99.9</v>
      </c>
      <c r="BM5" s="595"/>
      <c r="BN5" s="595"/>
      <c r="BO5" s="595"/>
      <c r="BP5" s="596">
        <v>1313497</v>
      </c>
      <c r="BQ5" s="596"/>
      <c r="BR5" s="596"/>
      <c r="BS5" s="596"/>
      <c r="BT5" s="596"/>
      <c r="BU5" s="596"/>
      <c r="BV5" s="596"/>
      <c r="BW5" s="600"/>
      <c r="BY5" s="574" t="s">
        <v>198</v>
      </c>
      <c r="BZ5" s="575"/>
      <c r="CA5" s="575"/>
      <c r="CB5" s="575"/>
      <c r="CC5" s="575"/>
      <c r="CD5" s="575"/>
      <c r="CE5" s="575"/>
      <c r="CF5" s="575"/>
      <c r="CG5" s="575"/>
      <c r="CH5" s="575"/>
      <c r="CI5" s="575"/>
      <c r="CJ5" s="575"/>
      <c r="CK5" s="575"/>
      <c r="CL5" s="576"/>
      <c r="CM5" s="574" t="s">
        <v>204</v>
      </c>
      <c r="CN5" s="575"/>
      <c r="CO5" s="575"/>
      <c r="CP5" s="575"/>
      <c r="CQ5" s="575"/>
      <c r="CR5" s="575"/>
      <c r="CS5" s="575"/>
      <c r="CT5" s="576"/>
      <c r="CU5" s="574" t="s">
        <v>196</v>
      </c>
      <c r="CV5" s="575"/>
      <c r="CW5" s="575"/>
      <c r="CX5" s="576"/>
      <c r="CY5" s="574" t="s">
        <v>205</v>
      </c>
      <c r="CZ5" s="575"/>
      <c r="DA5" s="575"/>
      <c r="DB5" s="575"/>
      <c r="DC5" s="575"/>
      <c r="DD5" s="575"/>
      <c r="DE5" s="575"/>
      <c r="DF5" s="575"/>
      <c r="DG5" s="575"/>
      <c r="DH5" s="575"/>
      <c r="DI5" s="575"/>
      <c r="DJ5" s="575"/>
      <c r="DK5" s="576"/>
      <c r="DL5" s="574" t="s">
        <v>206</v>
      </c>
      <c r="DM5" s="575"/>
      <c r="DN5" s="575"/>
      <c r="DO5" s="575"/>
      <c r="DP5" s="575"/>
      <c r="DQ5" s="575"/>
      <c r="DR5" s="575"/>
      <c r="DS5" s="575"/>
      <c r="DT5" s="575"/>
      <c r="DU5" s="575"/>
      <c r="DV5" s="575"/>
      <c r="DW5" s="575"/>
      <c r="DX5" s="576"/>
    </row>
    <row r="6" spans="2:138" ht="11.25" customHeight="1" x14ac:dyDescent="0.2">
      <c r="B6" s="589" t="s">
        <v>207</v>
      </c>
      <c r="C6" s="590"/>
      <c r="D6" s="590"/>
      <c r="E6" s="590"/>
      <c r="F6" s="590"/>
      <c r="G6" s="590"/>
      <c r="H6" s="590"/>
      <c r="I6" s="590"/>
      <c r="J6" s="590"/>
      <c r="K6" s="590"/>
      <c r="L6" s="590"/>
      <c r="M6" s="590"/>
      <c r="N6" s="590"/>
      <c r="O6" s="590"/>
      <c r="P6" s="590"/>
      <c r="Q6" s="591"/>
      <c r="R6" s="592">
        <v>24912580</v>
      </c>
      <c r="S6" s="593"/>
      <c r="T6" s="593"/>
      <c r="U6" s="593"/>
      <c r="V6" s="593"/>
      <c r="W6" s="593"/>
      <c r="X6" s="593"/>
      <c r="Y6" s="594"/>
      <c r="Z6" s="595">
        <v>3.2</v>
      </c>
      <c r="AA6" s="595"/>
      <c r="AB6" s="595"/>
      <c r="AC6" s="595"/>
      <c r="AD6" s="596">
        <v>24912580</v>
      </c>
      <c r="AE6" s="596"/>
      <c r="AF6" s="596"/>
      <c r="AG6" s="596"/>
      <c r="AH6" s="596"/>
      <c r="AI6" s="596"/>
      <c r="AJ6" s="596"/>
      <c r="AK6" s="596"/>
      <c r="AL6" s="597">
        <v>6.6</v>
      </c>
      <c r="AM6" s="598"/>
      <c r="AN6" s="598"/>
      <c r="AO6" s="599"/>
      <c r="AP6" s="589" t="s">
        <v>208</v>
      </c>
      <c r="AQ6" s="590"/>
      <c r="AR6" s="590"/>
      <c r="AS6" s="590"/>
      <c r="AT6" s="590"/>
      <c r="AU6" s="590"/>
      <c r="AV6" s="590"/>
      <c r="AW6" s="590"/>
      <c r="AX6" s="590"/>
      <c r="AY6" s="590"/>
      <c r="AZ6" s="590"/>
      <c r="BA6" s="590"/>
      <c r="BB6" s="590"/>
      <c r="BC6" s="591"/>
      <c r="BD6" s="592">
        <v>195953568</v>
      </c>
      <c r="BE6" s="593"/>
      <c r="BF6" s="593"/>
      <c r="BG6" s="593"/>
      <c r="BH6" s="593"/>
      <c r="BI6" s="593"/>
      <c r="BJ6" s="593"/>
      <c r="BK6" s="594"/>
      <c r="BL6" s="595">
        <v>99.9</v>
      </c>
      <c r="BM6" s="595"/>
      <c r="BN6" s="595"/>
      <c r="BO6" s="595"/>
      <c r="BP6" s="596">
        <v>1313497</v>
      </c>
      <c r="BQ6" s="596"/>
      <c r="BR6" s="596"/>
      <c r="BS6" s="596"/>
      <c r="BT6" s="596"/>
      <c r="BU6" s="596"/>
      <c r="BV6" s="596"/>
      <c r="BW6" s="600"/>
      <c r="BY6" s="578" t="s">
        <v>209</v>
      </c>
      <c r="BZ6" s="579"/>
      <c r="CA6" s="579"/>
      <c r="CB6" s="579"/>
      <c r="CC6" s="579"/>
      <c r="CD6" s="579"/>
      <c r="CE6" s="579"/>
      <c r="CF6" s="579"/>
      <c r="CG6" s="579"/>
      <c r="CH6" s="579"/>
      <c r="CI6" s="579"/>
      <c r="CJ6" s="579"/>
      <c r="CK6" s="579"/>
      <c r="CL6" s="580"/>
      <c r="CM6" s="592">
        <v>1651745</v>
      </c>
      <c r="CN6" s="593"/>
      <c r="CO6" s="593"/>
      <c r="CP6" s="593"/>
      <c r="CQ6" s="593"/>
      <c r="CR6" s="593"/>
      <c r="CS6" s="593"/>
      <c r="CT6" s="594"/>
      <c r="CU6" s="595">
        <v>0.2</v>
      </c>
      <c r="CV6" s="595"/>
      <c r="CW6" s="595"/>
      <c r="CX6" s="595"/>
      <c r="CY6" s="601">
        <v>325023</v>
      </c>
      <c r="CZ6" s="593"/>
      <c r="DA6" s="593"/>
      <c r="DB6" s="593"/>
      <c r="DC6" s="593"/>
      <c r="DD6" s="593"/>
      <c r="DE6" s="593"/>
      <c r="DF6" s="593"/>
      <c r="DG6" s="593"/>
      <c r="DH6" s="593"/>
      <c r="DI6" s="593"/>
      <c r="DJ6" s="593"/>
      <c r="DK6" s="594"/>
      <c r="DL6" s="601">
        <v>1586204</v>
      </c>
      <c r="DM6" s="593"/>
      <c r="DN6" s="593"/>
      <c r="DO6" s="593"/>
      <c r="DP6" s="593"/>
      <c r="DQ6" s="593"/>
      <c r="DR6" s="593"/>
      <c r="DS6" s="593"/>
      <c r="DT6" s="593"/>
      <c r="DU6" s="593"/>
      <c r="DV6" s="593"/>
      <c r="DW6" s="593"/>
      <c r="DX6" s="602"/>
    </row>
    <row r="7" spans="2:138" ht="11.25" customHeight="1" x14ac:dyDescent="0.2">
      <c r="B7" s="589" t="s">
        <v>210</v>
      </c>
      <c r="C7" s="590"/>
      <c r="D7" s="590"/>
      <c r="E7" s="590"/>
      <c r="F7" s="590"/>
      <c r="G7" s="590"/>
      <c r="H7" s="590"/>
      <c r="I7" s="590"/>
      <c r="J7" s="590"/>
      <c r="K7" s="590"/>
      <c r="L7" s="590"/>
      <c r="M7" s="590"/>
      <c r="N7" s="590"/>
      <c r="O7" s="590"/>
      <c r="P7" s="590"/>
      <c r="Q7" s="591"/>
      <c r="R7" s="592">
        <v>2546133</v>
      </c>
      <c r="S7" s="593"/>
      <c r="T7" s="593"/>
      <c r="U7" s="593"/>
      <c r="V7" s="593"/>
      <c r="W7" s="593"/>
      <c r="X7" s="593"/>
      <c r="Y7" s="594"/>
      <c r="Z7" s="595">
        <v>0.3</v>
      </c>
      <c r="AA7" s="595"/>
      <c r="AB7" s="595"/>
      <c r="AC7" s="595"/>
      <c r="AD7" s="596">
        <v>2546133</v>
      </c>
      <c r="AE7" s="596"/>
      <c r="AF7" s="596"/>
      <c r="AG7" s="596"/>
      <c r="AH7" s="596"/>
      <c r="AI7" s="596"/>
      <c r="AJ7" s="596"/>
      <c r="AK7" s="596"/>
      <c r="AL7" s="597">
        <v>0.7</v>
      </c>
      <c r="AM7" s="598"/>
      <c r="AN7" s="598"/>
      <c r="AO7" s="599"/>
      <c r="AP7" s="589" t="s">
        <v>211</v>
      </c>
      <c r="AQ7" s="590"/>
      <c r="AR7" s="590"/>
      <c r="AS7" s="590"/>
      <c r="AT7" s="590"/>
      <c r="AU7" s="590"/>
      <c r="AV7" s="590"/>
      <c r="AW7" s="590"/>
      <c r="AX7" s="590"/>
      <c r="AY7" s="590"/>
      <c r="AZ7" s="590"/>
      <c r="BA7" s="590"/>
      <c r="BB7" s="590"/>
      <c r="BC7" s="591"/>
      <c r="BD7" s="592">
        <v>51918449</v>
      </c>
      <c r="BE7" s="593"/>
      <c r="BF7" s="593"/>
      <c r="BG7" s="593"/>
      <c r="BH7" s="593"/>
      <c r="BI7" s="593"/>
      <c r="BJ7" s="593"/>
      <c r="BK7" s="594"/>
      <c r="BL7" s="595">
        <v>26.5</v>
      </c>
      <c r="BM7" s="595"/>
      <c r="BN7" s="595"/>
      <c r="BO7" s="595"/>
      <c r="BP7" s="596">
        <v>1313497</v>
      </c>
      <c r="BQ7" s="596"/>
      <c r="BR7" s="596"/>
      <c r="BS7" s="596"/>
      <c r="BT7" s="596"/>
      <c r="BU7" s="596"/>
      <c r="BV7" s="596"/>
      <c r="BW7" s="600"/>
      <c r="BY7" s="589" t="s">
        <v>212</v>
      </c>
      <c r="BZ7" s="590"/>
      <c r="CA7" s="590"/>
      <c r="CB7" s="590"/>
      <c r="CC7" s="590"/>
      <c r="CD7" s="590"/>
      <c r="CE7" s="590"/>
      <c r="CF7" s="590"/>
      <c r="CG7" s="590"/>
      <c r="CH7" s="590"/>
      <c r="CI7" s="590"/>
      <c r="CJ7" s="590"/>
      <c r="CK7" s="590"/>
      <c r="CL7" s="591"/>
      <c r="CM7" s="592">
        <v>49070867</v>
      </c>
      <c r="CN7" s="593"/>
      <c r="CO7" s="593"/>
      <c r="CP7" s="593"/>
      <c r="CQ7" s="593"/>
      <c r="CR7" s="593"/>
      <c r="CS7" s="593"/>
      <c r="CT7" s="594"/>
      <c r="CU7" s="595">
        <v>6.7</v>
      </c>
      <c r="CV7" s="595"/>
      <c r="CW7" s="595"/>
      <c r="CX7" s="595"/>
      <c r="CY7" s="601">
        <v>1425257</v>
      </c>
      <c r="CZ7" s="593"/>
      <c r="DA7" s="593"/>
      <c r="DB7" s="593"/>
      <c r="DC7" s="593"/>
      <c r="DD7" s="593"/>
      <c r="DE7" s="593"/>
      <c r="DF7" s="593"/>
      <c r="DG7" s="593"/>
      <c r="DH7" s="593"/>
      <c r="DI7" s="593"/>
      <c r="DJ7" s="593"/>
      <c r="DK7" s="594"/>
      <c r="DL7" s="601">
        <v>45789677</v>
      </c>
      <c r="DM7" s="593"/>
      <c r="DN7" s="593"/>
      <c r="DO7" s="593"/>
      <c r="DP7" s="593"/>
      <c r="DQ7" s="593"/>
      <c r="DR7" s="593"/>
      <c r="DS7" s="593"/>
      <c r="DT7" s="593"/>
      <c r="DU7" s="593"/>
      <c r="DV7" s="593"/>
      <c r="DW7" s="593"/>
      <c r="DX7" s="602"/>
    </row>
    <row r="8" spans="2:138" ht="11.25" customHeight="1" x14ac:dyDescent="0.2">
      <c r="B8" s="589" t="s">
        <v>213</v>
      </c>
      <c r="C8" s="590"/>
      <c r="D8" s="590"/>
      <c r="E8" s="590"/>
      <c r="F8" s="590"/>
      <c r="G8" s="590"/>
      <c r="H8" s="590"/>
      <c r="I8" s="590"/>
      <c r="J8" s="590"/>
      <c r="K8" s="590"/>
      <c r="L8" s="590"/>
      <c r="M8" s="590"/>
      <c r="N8" s="590"/>
      <c r="O8" s="590"/>
      <c r="P8" s="590"/>
      <c r="Q8" s="591"/>
      <c r="R8" s="592" t="s">
        <v>119</v>
      </c>
      <c r="S8" s="593"/>
      <c r="T8" s="593"/>
      <c r="U8" s="593"/>
      <c r="V8" s="593"/>
      <c r="W8" s="593"/>
      <c r="X8" s="593"/>
      <c r="Y8" s="594"/>
      <c r="Z8" s="595" t="s">
        <v>119</v>
      </c>
      <c r="AA8" s="595"/>
      <c r="AB8" s="595"/>
      <c r="AC8" s="595"/>
      <c r="AD8" s="596" t="s">
        <v>119</v>
      </c>
      <c r="AE8" s="596"/>
      <c r="AF8" s="596"/>
      <c r="AG8" s="596"/>
      <c r="AH8" s="596"/>
      <c r="AI8" s="596"/>
      <c r="AJ8" s="596"/>
      <c r="AK8" s="596"/>
      <c r="AL8" s="597" t="s">
        <v>119</v>
      </c>
      <c r="AM8" s="598"/>
      <c r="AN8" s="598"/>
      <c r="AO8" s="599"/>
      <c r="AP8" s="589" t="s">
        <v>214</v>
      </c>
      <c r="AQ8" s="590"/>
      <c r="AR8" s="590"/>
      <c r="AS8" s="590"/>
      <c r="AT8" s="590"/>
      <c r="AU8" s="590"/>
      <c r="AV8" s="590"/>
      <c r="AW8" s="590"/>
      <c r="AX8" s="590"/>
      <c r="AY8" s="590"/>
      <c r="AZ8" s="590"/>
      <c r="BA8" s="590"/>
      <c r="BB8" s="590"/>
      <c r="BC8" s="591"/>
      <c r="BD8" s="592">
        <v>1338178</v>
      </c>
      <c r="BE8" s="593"/>
      <c r="BF8" s="593"/>
      <c r="BG8" s="593"/>
      <c r="BH8" s="593"/>
      <c r="BI8" s="593"/>
      <c r="BJ8" s="593"/>
      <c r="BK8" s="594"/>
      <c r="BL8" s="595">
        <v>0.7</v>
      </c>
      <c r="BM8" s="595"/>
      <c r="BN8" s="595"/>
      <c r="BO8" s="595"/>
      <c r="BP8" s="596">
        <v>333853</v>
      </c>
      <c r="BQ8" s="596"/>
      <c r="BR8" s="596"/>
      <c r="BS8" s="596"/>
      <c r="BT8" s="596"/>
      <c r="BU8" s="596"/>
      <c r="BV8" s="596"/>
      <c r="BW8" s="600"/>
      <c r="BY8" s="589" t="s">
        <v>215</v>
      </c>
      <c r="BZ8" s="590"/>
      <c r="CA8" s="590"/>
      <c r="CB8" s="590"/>
      <c r="CC8" s="590"/>
      <c r="CD8" s="590"/>
      <c r="CE8" s="590"/>
      <c r="CF8" s="590"/>
      <c r="CG8" s="590"/>
      <c r="CH8" s="590"/>
      <c r="CI8" s="590"/>
      <c r="CJ8" s="590"/>
      <c r="CK8" s="590"/>
      <c r="CL8" s="591"/>
      <c r="CM8" s="592">
        <v>101536057</v>
      </c>
      <c r="CN8" s="593"/>
      <c r="CO8" s="593"/>
      <c r="CP8" s="593"/>
      <c r="CQ8" s="593"/>
      <c r="CR8" s="593"/>
      <c r="CS8" s="593"/>
      <c r="CT8" s="594"/>
      <c r="CU8" s="597">
        <v>13.8</v>
      </c>
      <c r="CV8" s="598"/>
      <c r="CW8" s="598"/>
      <c r="CX8" s="603"/>
      <c r="CY8" s="601">
        <v>1100781</v>
      </c>
      <c r="CZ8" s="593"/>
      <c r="DA8" s="593"/>
      <c r="DB8" s="593"/>
      <c r="DC8" s="593"/>
      <c r="DD8" s="593"/>
      <c r="DE8" s="593"/>
      <c r="DF8" s="593"/>
      <c r="DG8" s="593"/>
      <c r="DH8" s="593"/>
      <c r="DI8" s="593"/>
      <c r="DJ8" s="593"/>
      <c r="DK8" s="594"/>
      <c r="DL8" s="601">
        <v>91792616</v>
      </c>
      <c r="DM8" s="593"/>
      <c r="DN8" s="593"/>
      <c r="DO8" s="593"/>
      <c r="DP8" s="593"/>
      <c r="DQ8" s="593"/>
      <c r="DR8" s="593"/>
      <c r="DS8" s="593"/>
      <c r="DT8" s="593"/>
      <c r="DU8" s="593"/>
      <c r="DV8" s="593"/>
      <c r="DW8" s="593"/>
      <c r="DX8" s="602"/>
    </row>
    <row r="9" spans="2:138" ht="11.25" customHeight="1" x14ac:dyDescent="0.2">
      <c r="B9" s="589" t="s">
        <v>216</v>
      </c>
      <c r="C9" s="590"/>
      <c r="D9" s="590"/>
      <c r="E9" s="590"/>
      <c r="F9" s="590"/>
      <c r="G9" s="590"/>
      <c r="H9" s="590"/>
      <c r="I9" s="590"/>
      <c r="J9" s="590"/>
      <c r="K9" s="590"/>
      <c r="L9" s="590"/>
      <c r="M9" s="590"/>
      <c r="N9" s="590"/>
      <c r="O9" s="590"/>
      <c r="P9" s="590"/>
      <c r="Q9" s="591"/>
      <c r="R9" s="592" t="s">
        <v>119</v>
      </c>
      <c r="S9" s="593"/>
      <c r="T9" s="593"/>
      <c r="U9" s="593"/>
      <c r="V9" s="593"/>
      <c r="W9" s="593"/>
      <c r="X9" s="593"/>
      <c r="Y9" s="594"/>
      <c r="Z9" s="595" t="s">
        <v>217</v>
      </c>
      <c r="AA9" s="595"/>
      <c r="AB9" s="595"/>
      <c r="AC9" s="595"/>
      <c r="AD9" s="596" t="s">
        <v>119</v>
      </c>
      <c r="AE9" s="596"/>
      <c r="AF9" s="596"/>
      <c r="AG9" s="596"/>
      <c r="AH9" s="596"/>
      <c r="AI9" s="596"/>
      <c r="AJ9" s="596"/>
      <c r="AK9" s="596"/>
      <c r="AL9" s="597" t="s">
        <v>119</v>
      </c>
      <c r="AM9" s="598"/>
      <c r="AN9" s="598"/>
      <c r="AO9" s="599"/>
      <c r="AP9" s="589" t="s">
        <v>218</v>
      </c>
      <c r="AQ9" s="590"/>
      <c r="AR9" s="590"/>
      <c r="AS9" s="590"/>
      <c r="AT9" s="590"/>
      <c r="AU9" s="590"/>
      <c r="AV9" s="590"/>
      <c r="AW9" s="590"/>
      <c r="AX9" s="590"/>
      <c r="AY9" s="590"/>
      <c r="AZ9" s="590"/>
      <c r="BA9" s="590"/>
      <c r="BB9" s="590"/>
      <c r="BC9" s="591"/>
      <c r="BD9" s="592">
        <v>42691913</v>
      </c>
      <c r="BE9" s="593"/>
      <c r="BF9" s="593"/>
      <c r="BG9" s="593"/>
      <c r="BH9" s="593"/>
      <c r="BI9" s="593"/>
      <c r="BJ9" s="593"/>
      <c r="BK9" s="594"/>
      <c r="BL9" s="595">
        <v>21.8</v>
      </c>
      <c r="BM9" s="595"/>
      <c r="BN9" s="595"/>
      <c r="BO9" s="595"/>
      <c r="BP9" s="596" t="s">
        <v>119</v>
      </c>
      <c r="BQ9" s="596"/>
      <c r="BR9" s="596"/>
      <c r="BS9" s="596"/>
      <c r="BT9" s="596"/>
      <c r="BU9" s="596"/>
      <c r="BV9" s="596"/>
      <c r="BW9" s="600"/>
      <c r="BY9" s="589" t="s">
        <v>219</v>
      </c>
      <c r="BZ9" s="590"/>
      <c r="CA9" s="590"/>
      <c r="CB9" s="590"/>
      <c r="CC9" s="590"/>
      <c r="CD9" s="590"/>
      <c r="CE9" s="590"/>
      <c r="CF9" s="590"/>
      <c r="CG9" s="590"/>
      <c r="CH9" s="590"/>
      <c r="CI9" s="590"/>
      <c r="CJ9" s="590"/>
      <c r="CK9" s="590"/>
      <c r="CL9" s="591"/>
      <c r="CM9" s="592">
        <v>56859054</v>
      </c>
      <c r="CN9" s="593"/>
      <c r="CO9" s="593"/>
      <c r="CP9" s="593"/>
      <c r="CQ9" s="593"/>
      <c r="CR9" s="593"/>
      <c r="CS9" s="593"/>
      <c r="CT9" s="594"/>
      <c r="CU9" s="597">
        <v>7.7</v>
      </c>
      <c r="CV9" s="598"/>
      <c r="CW9" s="598"/>
      <c r="CX9" s="603"/>
      <c r="CY9" s="601">
        <v>706790</v>
      </c>
      <c r="CZ9" s="593"/>
      <c r="DA9" s="593"/>
      <c r="DB9" s="593"/>
      <c r="DC9" s="593"/>
      <c r="DD9" s="593"/>
      <c r="DE9" s="593"/>
      <c r="DF9" s="593"/>
      <c r="DG9" s="593"/>
      <c r="DH9" s="593"/>
      <c r="DI9" s="593"/>
      <c r="DJ9" s="593"/>
      <c r="DK9" s="594"/>
      <c r="DL9" s="601">
        <v>18968821</v>
      </c>
      <c r="DM9" s="593"/>
      <c r="DN9" s="593"/>
      <c r="DO9" s="593"/>
      <c r="DP9" s="593"/>
      <c r="DQ9" s="593"/>
      <c r="DR9" s="593"/>
      <c r="DS9" s="593"/>
      <c r="DT9" s="593"/>
      <c r="DU9" s="593"/>
      <c r="DV9" s="593"/>
      <c r="DW9" s="593"/>
      <c r="DX9" s="602"/>
    </row>
    <row r="10" spans="2:138" ht="11.25" customHeight="1" x14ac:dyDescent="0.2">
      <c r="B10" s="589" t="s">
        <v>220</v>
      </c>
      <c r="C10" s="590"/>
      <c r="D10" s="590"/>
      <c r="E10" s="590"/>
      <c r="F10" s="590"/>
      <c r="G10" s="590"/>
      <c r="H10" s="590"/>
      <c r="I10" s="590"/>
      <c r="J10" s="590"/>
      <c r="K10" s="590"/>
      <c r="L10" s="590"/>
      <c r="M10" s="590"/>
      <c r="N10" s="590"/>
      <c r="O10" s="590"/>
      <c r="P10" s="590"/>
      <c r="Q10" s="591"/>
      <c r="R10" s="592">
        <v>79476</v>
      </c>
      <c r="S10" s="593"/>
      <c r="T10" s="593"/>
      <c r="U10" s="593"/>
      <c r="V10" s="593"/>
      <c r="W10" s="593"/>
      <c r="X10" s="593"/>
      <c r="Y10" s="594"/>
      <c r="Z10" s="595">
        <v>0</v>
      </c>
      <c r="AA10" s="595"/>
      <c r="AB10" s="595"/>
      <c r="AC10" s="595"/>
      <c r="AD10" s="596">
        <v>79476</v>
      </c>
      <c r="AE10" s="596"/>
      <c r="AF10" s="596"/>
      <c r="AG10" s="596"/>
      <c r="AH10" s="596"/>
      <c r="AI10" s="596"/>
      <c r="AJ10" s="596"/>
      <c r="AK10" s="596"/>
      <c r="AL10" s="597">
        <v>0</v>
      </c>
      <c r="AM10" s="598"/>
      <c r="AN10" s="598"/>
      <c r="AO10" s="599"/>
      <c r="AP10" s="589" t="s">
        <v>221</v>
      </c>
      <c r="AQ10" s="590"/>
      <c r="AR10" s="590"/>
      <c r="AS10" s="590"/>
      <c r="AT10" s="590"/>
      <c r="AU10" s="590"/>
      <c r="AV10" s="590"/>
      <c r="AW10" s="590"/>
      <c r="AX10" s="590"/>
      <c r="AY10" s="590"/>
      <c r="AZ10" s="590"/>
      <c r="BA10" s="590"/>
      <c r="BB10" s="590"/>
      <c r="BC10" s="591"/>
      <c r="BD10" s="592">
        <v>1516816</v>
      </c>
      <c r="BE10" s="593"/>
      <c r="BF10" s="593"/>
      <c r="BG10" s="593"/>
      <c r="BH10" s="593"/>
      <c r="BI10" s="593"/>
      <c r="BJ10" s="593"/>
      <c r="BK10" s="594"/>
      <c r="BL10" s="595">
        <v>0.8</v>
      </c>
      <c r="BM10" s="595"/>
      <c r="BN10" s="595"/>
      <c r="BO10" s="595"/>
      <c r="BP10" s="596">
        <v>71856</v>
      </c>
      <c r="BQ10" s="596"/>
      <c r="BR10" s="596"/>
      <c r="BS10" s="596"/>
      <c r="BT10" s="596"/>
      <c r="BU10" s="596"/>
      <c r="BV10" s="596"/>
      <c r="BW10" s="600"/>
      <c r="BY10" s="589" t="s">
        <v>222</v>
      </c>
      <c r="BZ10" s="590"/>
      <c r="CA10" s="590"/>
      <c r="CB10" s="590"/>
      <c r="CC10" s="590"/>
      <c r="CD10" s="590"/>
      <c r="CE10" s="590"/>
      <c r="CF10" s="590"/>
      <c r="CG10" s="590"/>
      <c r="CH10" s="590"/>
      <c r="CI10" s="590"/>
      <c r="CJ10" s="590"/>
      <c r="CK10" s="590"/>
      <c r="CL10" s="591"/>
      <c r="CM10" s="592">
        <v>1948548</v>
      </c>
      <c r="CN10" s="593"/>
      <c r="CO10" s="593"/>
      <c r="CP10" s="593"/>
      <c r="CQ10" s="593"/>
      <c r="CR10" s="593"/>
      <c r="CS10" s="593"/>
      <c r="CT10" s="594"/>
      <c r="CU10" s="597">
        <v>0.3</v>
      </c>
      <c r="CV10" s="598"/>
      <c r="CW10" s="598"/>
      <c r="CX10" s="603"/>
      <c r="CY10" s="601">
        <v>69393</v>
      </c>
      <c r="CZ10" s="593"/>
      <c r="DA10" s="593"/>
      <c r="DB10" s="593"/>
      <c r="DC10" s="593"/>
      <c r="DD10" s="593"/>
      <c r="DE10" s="593"/>
      <c r="DF10" s="593"/>
      <c r="DG10" s="593"/>
      <c r="DH10" s="593"/>
      <c r="DI10" s="593"/>
      <c r="DJ10" s="593"/>
      <c r="DK10" s="594"/>
      <c r="DL10" s="601">
        <v>994863</v>
      </c>
      <c r="DM10" s="593"/>
      <c r="DN10" s="593"/>
      <c r="DO10" s="593"/>
      <c r="DP10" s="593"/>
      <c r="DQ10" s="593"/>
      <c r="DR10" s="593"/>
      <c r="DS10" s="593"/>
      <c r="DT10" s="593"/>
      <c r="DU10" s="593"/>
      <c r="DV10" s="593"/>
      <c r="DW10" s="593"/>
      <c r="DX10" s="602"/>
    </row>
    <row r="11" spans="2:138" ht="11.25" customHeight="1" x14ac:dyDescent="0.2">
      <c r="B11" s="589" t="s">
        <v>223</v>
      </c>
      <c r="C11" s="590"/>
      <c r="D11" s="590"/>
      <c r="E11" s="590"/>
      <c r="F11" s="590"/>
      <c r="G11" s="590"/>
      <c r="H11" s="590"/>
      <c r="I11" s="590"/>
      <c r="J11" s="590"/>
      <c r="K11" s="590"/>
      <c r="L11" s="590"/>
      <c r="M11" s="590"/>
      <c r="N11" s="590"/>
      <c r="O11" s="590"/>
      <c r="P11" s="590"/>
      <c r="Q11" s="591"/>
      <c r="R11" s="592">
        <v>122602</v>
      </c>
      <c r="S11" s="593"/>
      <c r="T11" s="593"/>
      <c r="U11" s="593"/>
      <c r="V11" s="593"/>
      <c r="W11" s="593"/>
      <c r="X11" s="593"/>
      <c r="Y11" s="594"/>
      <c r="Z11" s="595">
        <v>0</v>
      </c>
      <c r="AA11" s="595"/>
      <c r="AB11" s="595"/>
      <c r="AC11" s="595"/>
      <c r="AD11" s="596">
        <v>122602</v>
      </c>
      <c r="AE11" s="596"/>
      <c r="AF11" s="596"/>
      <c r="AG11" s="596"/>
      <c r="AH11" s="596"/>
      <c r="AI11" s="596"/>
      <c r="AJ11" s="596"/>
      <c r="AK11" s="596"/>
      <c r="AL11" s="597">
        <v>0</v>
      </c>
      <c r="AM11" s="598"/>
      <c r="AN11" s="598"/>
      <c r="AO11" s="599"/>
      <c r="AP11" s="589" t="s">
        <v>224</v>
      </c>
      <c r="AQ11" s="590"/>
      <c r="AR11" s="590"/>
      <c r="AS11" s="590"/>
      <c r="AT11" s="590"/>
      <c r="AU11" s="590"/>
      <c r="AV11" s="590"/>
      <c r="AW11" s="590"/>
      <c r="AX11" s="590"/>
      <c r="AY11" s="590"/>
      <c r="AZ11" s="590"/>
      <c r="BA11" s="590"/>
      <c r="BB11" s="590"/>
      <c r="BC11" s="591"/>
      <c r="BD11" s="592">
        <v>2293499</v>
      </c>
      <c r="BE11" s="593"/>
      <c r="BF11" s="593"/>
      <c r="BG11" s="593"/>
      <c r="BH11" s="593"/>
      <c r="BI11" s="593"/>
      <c r="BJ11" s="593"/>
      <c r="BK11" s="594"/>
      <c r="BL11" s="595">
        <v>1.2</v>
      </c>
      <c r="BM11" s="595"/>
      <c r="BN11" s="595"/>
      <c r="BO11" s="595"/>
      <c r="BP11" s="596">
        <v>907788</v>
      </c>
      <c r="BQ11" s="596"/>
      <c r="BR11" s="596"/>
      <c r="BS11" s="596"/>
      <c r="BT11" s="596"/>
      <c r="BU11" s="596"/>
      <c r="BV11" s="596"/>
      <c r="BW11" s="600"/>
      <c r="BY11" s="589" t="s">
        <v>225</v>
      </c>
      <c r="BZ11" s="590"/>
      <c r="CA11" s="590"/>
      <c r="CB11" s="590"/>
      <c r="CC11" s="590"/>
      <c r="CD11" s="590"/>
      <c r="CE11" s="590"/>
      <c r="CF11" s="590"/>
      <c r="CG11" s="590"/>
      <c r="CH11" s="590"/>
      <c r="CI11" s="590"/>
      <c r="CJ11" s="590"/>
      <c r="CK11" s="590"/>
      <c r="CL11" s="591"/>
      <c r="CM11" s="592">
        <v>36216914</v>
      </c>
      <c r="CN11" s="593"/>
      <c r="CO11" s="593"/>
      <c r="CP11" s="593"/>
      <c r="CQ11" s="593"/>
      <c r="CR11" s="593"/>
      <c r="CS11" s="593"/>
      <c r="CT11" s="594"/>
      <c r="CU11" s="597">
        <v>4.9000000000000004</v>
      </c>
      <c r="CV11" s="598"/>
      <c r="CW11" s="598"/>
      <c r="CX11" s="603"/>
      <c r="CY11" s="601">
        <v>20072901</v>
      </c>
      <c r="CZ11" s="593"/>
      <c r="DA11" s="593"/>
      <c r="DB11" s="593"/>
      <c r="DC11" s="593"/>
      <c r="DD11" s="593"/>
      <c r="DE11" s="593"/>
      <c r="DF11" s="593"/>
      <c r="DG11" s="593"/>
      <c r="DH11" s="593"/>
      <c r="DI11" s="593"/>
      <c r="DJ11" s="593"/>
      <c r="DK11" s="594"/>
      <c r="DL11" s="601">
        <v>11819210</v>
      </c>
      <c r="DM11" s="593"/>
      <c r="DN11" s="593"/>
      <c r="DO11" s="593"/>
      <c r="DP11" s="593"/>
      <c r="DQ11" s="593"/>
      <c r="DR11" s="593"/>
      <c r="DS11" s="593"/>
      <c r="DT11" s="593"/>
      <c r="DU11" s="593"/>
      <c r="DV11" s="593"/>
      <c r="DW11" s="593"/>
      <c r="DX11" s="602"/>
    </row>
    <row r="12" spans="2:138" ht="11.25" customHeight="1" x14ac:dyDescent="0.2">
      <c r="B12" s="589" t="s">
        <v>226</v>
      </c>
      <c r="C12" s="590"/>
      <c r="D12" s="590"/>
      <c r="E12" s="590"/>
      <c r="F12" s="590"/>
      <c r="G12" s="590"/>
      <c r="H12" s="590"/>
      <c r="I12" s="590"/>
      <c r="J12" s="590"/>
      <c r="K12" s="590"/>
      <c r="L12" s="590"/>
      <c r="M12" s="590"/>
      <c r="N12" s="590"/>
      <c r="O12" s="590"/>
      <c r="P12" s="590"/>
      <c r="Q12" s="591"/>
      <c r="R12" s="592">
        <v>27234</v>
      </c>
      <c r="S12" s="593"/>
      <c r="T12" s="593"/>
      <c r="U12" s="593"/>
      <c r="V12" s="593"/>
      <c r="W12" s="593"/>
      <c r="X12" s="593"/>
      <c r="Y12" s="594"/>
      <c r="Z12" s="595">
        <v>0</v>
      </c>
      <c r="AA12" s="595"/>
      <c r="AB12" s="595"/>
      <c r="AC12" s="595"/>
      <c r="AD12" s="596">
        <v>27234</v>
      </c>
      <c r="AE12" s="596"/>
      <c r="AF12" s="596"/>
      <c r="AG12" s="596"/>
      <c r="AH12" s="596"/>
      <c r="AI12" s="596"/>
      <c r="AJ12" s="596"/>
      <c r="AK12" s="596"/>
      <c r="AL12" s="597">
        <v>0</v>
      </c>
      <c r="AM12" s="598"/>
      <c r="AN12" s="598"/>
      <c r="AO12" s="599"/>
      <c r="AP12" s="589" t="s">
        <v>227</v>
      </c>
      <c r="AQ12" s="590"/>
      <c r="AR12" s="590"/>
      <c r="AS12" s="590"/>
      <c r="AT12" s="590"/>
      <c r="AU12" s="590"/>
      <c r="AV12" s="590"/>
      <c r="AW12" s="590"/>
      <c r="AX12" s="590"/>
      <c r="AY12" s="590"/>
      <c r="AZ12" s="590"/>
      <c r="BA12" s="590"/>
      <c r="BB12" s="590"/>
      <c r="BC12" s="591"/>
      <c r="BD12" s="592">
        <v>426584</v>
      </c>
      <c r="BE12" s="593"/>
      <c r="BF12" s="593"/>
      <c r="BG12" s="593"/>
      <c r="BH12" s="593"/>
      <c r="BI12" s="593"/>
      <c r="BJ12" s="593"/>
      <c r="BK12" s="594"/>
      <c r="BL12" s="595">
        <v>0.2</v>
      </c>
      <c r="BM12" s="595"/>
      <c r="BN12" s="595"/>
      <c r="BO12" s="595"/>
      <c r="BP12" s="596" t="s">
        <v>119</v>
      </c>
      <c r="BQ12" s="596"/>
      <c r="BR12" s="596"/>
      <c r="BS12" s="596"/>
      <c r="BT12" s="596"/>
      <c r="BU12" s="596"/>
      <c r="BV12" s="596"/>
      <c r="BW12" s="600"/>
      <c r="BY12" s="589" t="s">
        <v>228</v>
      </c>
      <c r="BZ12" s="590"/>
      <c r="CA12" s="590"/>
      <c r="CB12" s="590"/>
      <c r="CC12" s="590"/>
      <c r="CD12" s="590"/>
      <c r="CE12" s="590"/>
      <c r="CF12" s="590"/>
      <c r="CG12" s="590"/>
      <c r="CH12" s="590"/>
      <c r="CI12" s="590"/>
      <c r="CJ12" s="590"/>
      <c r="CK12" s="590"/>
      <c r="CL12" s="591"/>
      <c r="CM12" s="592">
        <v>98043220</v>
      </c>
      <c r="CN12" s="593"/>
      <c r="CO12" s="593"/>
      <c r="CP12" s="593"/>
      <c r="CQ12" s="593"/>
      <c r="CR12" s="593"/>
      <c r="CS12" s="593"/>
      <c r="CT12" s="594"/>
      <c r="CU12" s="597">
        <v>13.3</v>
      </c>
      <c r="CV12" s="598"/>
      <c r="CW12" s="598"/>
      <c r="CX12" s="603"/>
      <c r="CY12" s="601">
        <v>46075</v>
      </c>
      <c r="CZ12" s="593"/>
      <c r="DA12" s="593"/>
      <c r="DB12" s="593"/>
      <c r="DC12" s="593"/>
      <c r="DD12" s="593"/>
      <c r="DE12" s="593"/>
      <c r="DF12" s="593"/>
      <c r="DG12" s="593"/>
      <c r="DH12" s="593"/>
      <c r="DI12" s="593"/>
      <c r="DJ12" s="593"/>
      <c r="DK12" s="594"/>
      <c r="DL12" s="601">
        <v>19286023</v>
      </c>
      <c r="DM12" s="593"/>
      <c r="DN12" s="593"/>
      <c r="DO12" s="593"/>
      <c r="DP12" s="593"/>
      <c r="DQ12" s="593"/>
      <c r="DR12" s="593"/>
      <c r="DS12" s="593"/>
      <c r="DT12" s="593"/>
      <c r="DU12" s="593"/>
      <c r="DV12" s="593"/>
      <c r="DW12" s="593"/>
      <c r="DX12" s="602"/>
    </row>
    <row r="13" spans="2:138" ht="11.25" customHeight="1" x14ac:dyDescent="0.2">
      <c r="B13" s="589" t="s">
        <v>229</v>
      </c>
      <c r="C13" s="590"/>
      <c r="D13" s="590"/>
      <c r="E13" s="590"/>
      <c r="F13" s="590"/>
      <c r="G13" s="590"/>
      <c r="H13" s="590"/>
      <c r="I13" s="590"/>
      <c r="J13" s="590"/>
      <c r="K13" s="590"/>
      <c r="L13" s="590"/>
      <c r="M13" s="590"/>
      <c r="N13" s="590"/>
      <c r="O13" s="590"/>
      <c r="P13" s="590"/>
      <c r="Q13" s="591"/>
      <c r="R13" s="592">
        <v>105886</v>
      </c>
      <c r="S13" s="593"/>
      <c r="T13" s="593"/>
      <c r="U13" s="593"/>
      <c r="V13" s="593"/>
      <c r="W13" s="593"/>
      <c r="X13" s="593"/>
      <c r="Y13" s="594"/>
      <c r="Z13" s="595">
        <v>0</v>
      </c>
      <c r="AA13" s="595"/>
      <c r="AB13" s="595"/>
      <c r="AC13" s="595"/>
      <c r="AD13" s="596">
        <v>105886</v>
      </c>
      <c r="AE13" s="596"/>
      <c r="AF13" s="596"/>
      <c r="AG13" s="596"/>
      <c r="AH13" s="596"/>
      <c r="AI13" s="596"/>
      <c r="AJ13" s="596"/>
      <c r="AK13" s="596"/>
      <c r="AL13" s="597">
        <v>0</v>
      </c>
      <c r="AM13" s="598"/>
      <c r="AN13" s="598"/>
      <c r="AO13" s="599"/>
      <c r="AP13" s="589" t="s">
        <v>230</v>
      </c>
      <c r="AQ13" s="590"/>
      <c r="AR13" s="590"/>
      <c r="AS13" s="590"/>
      <c r="AT13" s="590"/>
      <c r="AU13" s="590"/>
      <c r="AV13" s="590"/>
      <c r="AW13" s="590"/>
      <c r="AX13" s="590"/>
      <c r="AY13" s="590"/>
      <c r="AZ13" s="590"/>
      <c r="BA13" s="590"/>
      <c r="BB13" s="590"/>
      <c r="BC13" s="591"/>
      <c r="BD13" s="592">
        <v>1688286</v>
      </c>
      <c r="BE13" s="593"/>
      <c r="BF13" s="593"/>
      <c r="BG13" s="593"/>
      <c r="BH13" s="593"/>
      <c r="BI13" s="593"/>
      <c r="BJ13" s="593"/>
      <c r="BK13" s="594"/>
      <c r="BL13" s="595">
        <v>0.9</v>
      </c>
      <c r="BM13" s="595"/>
      <c r="BN13" s="595"/>
      <c r="BO13" s="595"/>
      <c r="BP13" s="596" t="s">
        <v>119</v>
      </c>
      <c r="BQ13" s="596"/>
      <c r="BR13" s="596"/>
      <c r="BS13" s="596"/>
      <c r="BT13" s="596"/>
      <c r="BU13" s="596"/>
      <c r="BV13" s="596"/>
      <c r="BW13" s="600"/>
      <c r="BY13" s="589" t="s">
        <v>231</v>
      </c>
      <c r="BZ13" s="590"/>
      <c r="CA13" s="590"/>
      <c r="CB13" s="590"/>
      <c r="CC13" s="590"/>
      <c r="CD13" s="590"/>
      <c r="CE13" s="590"/>
      <c r="CF13" s="590"/>
      <c r="CG13" s="590"/>
      <c r="CH13" s="590"/>
      <c r="CI13" s="590"/>
      <c r="CJ13" s="590"/>
      <c r="CK13" s="590"/>
      <c r="CL13" s="591"/>
      <c r="CM13" s="592">
        <v>85461044</v>
      </c>
      <c r="CN13" s="593"/>
      <c r="CO13" s="593"/>
      <c r="CP13" s="593"/>
      <c r="CQ13" s="593"/>
      <c r="CR13" s="593"/>
      <c r="CS13" s="593"/>
      <c r="CT13" s="594"/>
      <c r="CU13" s="597">
        <v>11.6</v>
      </c>
      <c r="CV13" s="598"/>
      <c r="CW13" s="598"/>
      <c r="CX13" s="603"/>
      <c r="CY13" s="601">
        <v>74346233</v>
      </c>
      <c r="CZ13" s="593"/>
      <c r="DA13" s="593"/>
      <c r="DB13" s="593"/>
      <c r="DC13" s="593"/>
      <c r="DD13" s="593"/>
      <c r="DE13" s="593"/>
      <c r="DF13" s="593"/>
      <c r="DG13" s="593"/>
      <c r="DH13" s="593"/>
      <c r="DI13" s="593"/>
      <c r="DJ13" s="593"/>
      <c r="DK13" s="594"/>
      <c r="DL13" s="601">
        <v>16358602</v>
      </c>
      <c r="DM13" s="593"/>
      <c r="DN13" s="593"/>
      <c r="DO13" s="593"/>
      <c r="DP13" s="593"/>
      <c r="DQ13" s="593"/>
      <c r="DR13" s="593"/>
      <c r="DS13" s="593"/>
      <c r="DT13" s="593"/>
      <c r="DU13" s="593"/>
      <c r="DV13" s="593"/>
      <c r="DW13" s="593"/>
      <c r="DX13" s="602"/>
    </row>
    <row r="14" spans="2:138" ht="11.25" customHeight="1" x14ac:dyDescent="0.2">
      <c r="B14" s="589" t="s">
        <v>232</v>
      </c>
      <c r="C14" s="590"/>
      <c r="D14" s="590"/>
      <c r="E14" s="590"/>
      <c r="F14" s="590"/>
      <c r="G14" s="590"/>
      <c r="H14" s="590"/>
      <c r="I14" s="590"/>
      <c r="J14" s="590"/>
      <c r="K14" s="590"/>
      <c r="L14" s="590"/>
      <c r="M14" s="590"/>
      <c r="N14" s="590"/>
      <c r="O14" s="590"/>
      <c r="P14" s="590"/>
      <c r="Q14" s="591"/>
      <c r="R14" s="592">
        <v>22031249</v>
      </c>
      <c r="S14" s="593"/>
      <c r="T14" s="593"/>
      <c r="U14" s="593"/>
      <c r="V14" s="593"/>
      <c r="W14" s="593"/>
      <c r="X14" s="593"/>
      <c r="Y14" s="594"/>
      <c r="Z14" s="595">
        <v>2.8</v>
      </c>
      <c r="AA14" s="595"/>
      <c r="AB14" s="595"/>
      <c r="AC14" s="595"/>
      <c r="AD14" s="596">
        <v>22031249</v>
      </c>
      <c r="AE14" s="596"/>
      <c r="AF14" s="596"/>
      <c r="AG14" s="596"/>
      <c r="AH14" s="596"/>
      <c r="AI14" s="596"/>
      <c r="AJ14" s="596"/>
      <c r="AK14" s="596"/>
      <c r="AL14" s="597">
        <v>5.8</v>
      </c>
      <c r="AM14" s="598"/>
      <c r="AN14" s="598"/>
      <c r="AO14" s="599"/>
      <c r="AP14" s="589" t="s">
        <v>233</v>
      </c>
      <c r="AQ14" s="590"/>
      <c r="AR14" s="590"/>
      <c r="AS14" s="590"/>
      <c r="AT14" s="590"/>
      <c r="AU14" s="590"/>
      <c r="AV14" s="590"/>
      <c r="AW14" s="590"/>
      <c r="AX14" s="590"/>
      <c r="AY14" s="590"/>
      <c r="AZ14" s="590"/>
      <c r="BA14" s="590"/>
      <c r="BB14" s="590"/>
      <c r="BC14" s="591"/>
      <c r="BD14" s="592">
        <v>1963173</v>
      </c>
      <c r="BE14" s="593"/>
      <c r="BF14" s="593"/>
      <c r="BG14" s="593"/>
      <c r="BH14" s="593"/>
      <c r="BI14" s="593"/>
      <c r="BJ14" s="593"/>
      <c r="BK14" s="594"/>
      <c r="BL14" s="595">
        <v>1</v>
      </c>
      <c r="BM14" s="595"/>
      <c r="BN14" s="595"/>
      <c r="BO14" s="595"/>
      <c r="BP14" s="596" t="s">
        <v>119</v>
      </c>
      <c r="BQ14" s="596"/>
      <c r="BR14" s="596"/>
      <c r="BS14" s="596"/>
      <c r="BT14" s="596"/>
      <c r="BU14" s="596"/>
      <c r="BV14" s="596"/>
      <c r="BW14" s="600"/>
      <c r="BY14" s="589" t="s">
        <v>234</v>
      </c>
      <c r="BZ14" s="590"/>
      <c r="CA14" s="590"/>
      <c r="CB14" s="590"/>
      <c r="CC14" s="590"/>
      <c r="CD14" s="590"/>
      <c r="CE14" s="590"/>
      <c r="CF14" s="590"/>
      <c r="CG14" s="590"/>
      <c r="CH14" s="590"/>
      <c r="CI14" s="590"/>
      <c r="CJ14" s="590"/>
      <c r="CK14" s="590"/>
      <c r="CL14" s="591"/>
      <c r="CM14" s="592">
        <v>36940169</v>
      </c>
      <c r="CN14" s="593"/>
      <c r="CO14" s="593"/>
      <c r="CP14" s="593"/>
      <c r="CQ14" s="593"/>
      <c r="CR14" s="593"/>
      <c r="CS14" s="593"/>
      <c r="CT14" s="594"/>
      <c r="CU14" s="597">
        <v>5</v>
      </c>
      <c r="CV14" s="598"/>
      <c r="CW14" s="598"/>
      <c r="CX14" s="603"/>
      <c r="CY14" s="601">
        <v>1873061</v>
      </c>
      <c r="CZ14" s="593"/>
      <c r="DA14" s="593"/>
      <c r="DB14" s="593"/>
      <c r="DC14" s="593"/>
      <c r="DD14" s="593"/>
      <c r="DE14" s="593"/>
      <c r="DF14" s="593"/>
      <c r="DG14" s="593"/>
      <c r="DH14" s="593"/>
      <c r="DI14" s="593"/>
      <c r="DJ14" s="593"/>
      <c r="DK14" s="594"/>
      <c r="DL14" s="601">
        <v>34089839</v>
      </c>
      <c r="DM14" s="593"/>
      <c r="DN14" s="593"/>
      <c r="DO14" s="593"/>
      <c r="DP14" s="593"/>
      <c r="DQ14" s="593"/>
      <c r="DR14" s="593"/>
      <c r="DS14" s="593"/>
      <c r="DT14" s="593"/>
      <c r="DU14" s="593"/>
      <c r="DV14" s="593"/>
      <c r="DW14" s="593"/>
      <c r="DX14" s="602"/>
    </row>
    <row r="15" spans="2:138" ht="11.25" customHeight="1" x14ac:dyDescent="0.2">
      <c r="B15" s="589" t="s">
        <v>235</v>
      </c>
      <c r="C15" s="590"/>
      <c r="D15" s="590"/>
      <c r="E15" s="590"/>
      <c r="F15" s="590"/>
      <c r="G15" s="590"/>
      <c r="H15" s="590"/>
      <c r="I15" s="590"/>
      <c r="J15" s="590"/>
      <c r="K15" s="590"/>
      <c r="L15" s="590"/>
      <c r="M15" s="590"/>
      <c r="N15" s="590"/>
      <c r="O15" s="590"/>
      <c r="P15" s="590"/>
      <c r="Q15" s="591"/>
      <c r="R15" s="592" t="s">
        <v>217</v>
      </c>
      <c r="S15" s="593"/>
      <c r="T15" s="593"/>
      <c r="U15" s="593"/>
      <c r="V15" s="593"/>
      <c r="W15" s="593"/>
      <c r="X15" s="593"/>
      <c r="Y15" s="594"/>
      <c r="Z15" s="595" t="s">
        <v>217</v>
      </c>
      <c r="AA15" s="595"/>
      <c r="AB15" s="595"/>
      <c r="AC15" s="595"/>
      <c r="AD15" s="596" t="s">
        <v>217</v>
      </c>
      <c r="AE15" s="596"/>
      <c r="AF15" s="596"/>
      <c r="AG15" s="596"/>
      <c r="AH15" s="596"/>
      <c r="AI15" s="596"/>
      <c r="AJ15" s="596"/>
      <c r="AK15" s="596"/>
      <c r="AL15" s="597" t="s">
        <v>119</v>
      </c>
      <c r="AM15" s="598"/>
      <c r="AN15" s="598"/>
      <c r="AO15" s="599"/>
      <c r="AP15" s="589" t="s">
        <v>236</v>
      </c>
      <c r="AQ15" s="590"/>
      <c r="AR15" s="590"/>
      <c r="AS15" s="590"/>
      <c r="AT15" s="590"/>
      <c r="AU15" s="590"/>
      <c r="AV15" s="590"/>
      <c r="AW15" s="590"/>
      <c r="AX15" s="590"/>
      <c r="AY15" s="590"/>
      <c r="AZ15" s="590"/>
      <c r="BA15" s="590"/>
      <c r="BB15" s="590"/>
      <c r="BC15" s="591"/>
      <c r="BD15" s="592">
        <v>41883617</v>
      </c>
      <c r="BE15" s="593"/>
      <c r="BF15" s="593"/>
      <c r="BG15" s="593"/>
      <c r="BH15" s="593"/>
      <c r="BI15" s="593"/>
      <c r="BJ15" s="593"/>
      <c r="BK15" s="594"/>
      <c r="BL15" s="595">
        <v>21.3</v>
      </c>
      <c r="BM15" s="595"/>
      <c r="BN15" s="595"/>
      <c r="BO15" s="595"/>
      <c r="BP15" s="596" t="s">
        <v>217</v>
      </c>
      <c r="BQ15" s="596"/>
      <c r="BR15" s="596"/>
      <c r="BS15" s="596"/>
      <c r="BT15" s="596"/>
      <c r="BU15" s="596"/>
      <c r="BV15" s="596"/>
      <c r="BW15" s="600"/>
      <c r="BY15" s="589" t="s">
        <v>237</v>
      </c>
      <c r="BZ15" s="590"/>
      <c r="CA15" s="590"/>
      <c r="CB15" s="590"/>
      <c r="CC15" s="590"/>
      <c r="CD15" s="590"/>
      <c r="CE15" s="590"/>
      <c r="CF15" s="590"/>
      <c r="CG15" s="590"/>
      <c r="CH15" s="590"/>
      <c r="CI15" s="590"/>
      <c r="CJ15" s="590"/>
      <c r="CK15" s="590"/>
      <c r="CL15" s="591"/>
      <c r="CM15" s="592" t="s">
        <v>119</v>
      </c>
      <c r="CN15" s="593"/>
      <c r="CO15" s="593"/>
      <c r="CP15" s="593"/>
      <c r="CQ15" s="593"/>
      <c r="CR15" s="593"/>
      <c r="CS15" s="593"/>
      <c r="CT15" s="594"/>
      <c r="CU15" s="597" t="s">
        <v>119</v>
      </c>
      <c r="CV15" s="598"/>
      <c r="CW15" s="598"/>
      <c r="CX15" s="603"/>
      <c r="CY15" s="601" t="s">
        <v>119</v>
      </c>
      <c r="CZ15" s="593"/>
      <c r="DA15" s="593"/>
      <c r="DB15" s="593"/>
      <c r="DC15" s="593"/>
      <c r="DD15" s="593"/>
      <c r="DE15" s="593"/>
      <c r="DF15" s="593"/>
      <c r="DG15" s="593"/>
      <c r="DH15" s="593"/>
      <c r="DI15" s="593"/>
      <c r="DJ15" s="593"/>
      <c r="DK15" s="594"/>
      <c r="DL15" s="601" t="s">
        <v>119</v>
      </c>
      <c r="DM15" s="593"/>
      <c r="DN15" s="593"/>
      <c r="DO15" s="593"/>
      <c r="DP15" s="593"/>
      <c r="DQ15" s="593"/>
      <c r="DR15" s="593"/>
      <c r="DS15" s="593"/>
      <c r="DT15" s="593"/>
      <c r="DU15" s="593"/>
      <c r="DV15" s="593"/>
      <c r="DW15" s="593"/>
      <c r="DX15" s="602"/>
    </row>
    <row r="16" spans="2:138" ht="11.25" customHeight="1" x14ac:dyDescent="0.2">
      <c r="B16" s="589" t="s">
        <v>238</v>
      </c>
      <c r="C16" s="590"/>
      <c r="D16" s="590"/>
      <c r="E16" s="590"/>
      <c r="F16" s="590"/>
      <c r="G16" s="590"/>
      <c r="H16" s="590"/>
      <c r="I16" s="590"/>
      <c r="J16" s="590"/>
      <c r="K16" s="590"/>
      <c r="L16" s="590"/>
      <c r="M16" s="590"/>
      <c r="N16" s="590"/>
      <c r="O16" s="590"/>
      <c r="P16" s="590"/>
      <c r="Q16" s="591"/>
      <c r="R16" s="592">
        <v>967046</v>
      </c>
      <c r="S16" s="593"/>
      <c r="T16" s="593"/>
      <c r="U16" s="593"/>
      <c r="V16" s="593"/>
      <c r="W16" s="593"/>
      <c r="X16" s="593"/>
      <c r="Y16" s="594"/>
      <c r="Z16" s="595">
        <v>0.1</v>
      </c>
      <c r="AA16" s="595"/>
      <c r="AB16" s="595"/>
      <c r="AC16" s="595"/>
      <c r="AD16" s="596">
        <v>967046</v>
      </c>
      <c r="AE16" s="596"/>
      <c r="AF16" s="596"/>
      <c r="AG16" s="596"/>
      <c r="AH16" s="596"/>
      <c r="AI16" s="596"/>
      <c r="AJ16" s="596"/>
      <c r="AK16" s="596"/>
      <c r="AL16" s="597">
        <v>0.3</v>
      </c>
      <c r="AM16" s="598"/>
      <c r="AN16" s="598"/>
      <c r="AO16" s="599"/>
      <c r="AP16" s="589" t="s">
        <v>239</v>
      </c>
      <c r="AQ16" s="590"/>
      <c r="AR16" s="590"/>
      <c r="AS16" s="590"/>
      <c r="AT16" s="590"/>
      <c r="AU16" s="590"/>
      <c r="AV16" s="590"/>
      <c r="AW16" s="590"/>
      <c r="AX16" s="590"/>
      <c r="AY16" s="590"/>
      <c r="AZ16" s="590"/>
      <c r="BA16" s="590"/>
      <c r="BB16" s="590"/>
      <c r="BC16" s="591"/>
      <c r="BD16" s="592">
        <v>1669000</v>
      </c>
      <c r="BE16" s="593"/>
      <c r="BF16" s="593"/>
      <c r="BG16" s="593"/>
      <c r="BH16" s="593"/>
      <c r="BI16" s="593"/>
      <c r="BJ16" s="593"/>
      <c r="BK16" s="594"/>
      <c r="BL16" s="595">
        <v>0.9</v>
      </c>
      <c r="BM16" s="595"/>
      <c r="BN16" s="595"/>
      <c r="BO16" s="595"/>
      <c r="BP16" s="596" t="s">
        <v>217</v>
      </c>
      <c r="BQ16" s="596"/>
      <c r="BR16" s="596"/>
      <c r="BS16" s="596"/>
      <c r="BT16" s="596"/>
      <c r="BU16" s="596"/>
      <c r="BV16" s="596"/>
      <c r="BW16" s="600"/>
      <c r="BY16" s="589" t="s">
        <v>240</v>
      </c>
      <c r="BZ16" s="590"/>
      <c r="CA16" s="590"/>
      <c r="CB16" s="590"/>
      <c r="CC16" s="590"/>
      <c r="CD16" s="590"/>
      <c r="CE16" s="590"/>
      <c r="CF16" s="590"/>
      <c r="CG16" s="590"/>
      <c r="CH16" s="590"/>
      <c r="CI16" s="590"/>
      <c r="CJ16" s="590"/>
      <c r="CK16" s="590"/>
      <c r="CL16" s="591"/>
      <c r="CM16" s="592">
        <v>135905530</v>
      </c>
      <c r="CN16" s="593"/>
      <c r="CO16" s="593"/>
      <c r="CP16" s="593"/>
      <c r="CQ16" s="593"/>
      <c r="CR16" s="593"/>
      <c r="CS16" s="593"/>
      <c r="CT16" s="594"/>
      <c r="CU16" s="597">
        <v>18.5</v>
      </c>
      <c r="CV16" s="598"/>
      <c r="CW16" s="598"/>
      <c r="CX16" s="603"/>
      <c r="CY16" s="601">
        <v>5854682</v>
      </c>
      <c r="CZ16" s="593"/>
      <c r="DA16" s="593"/>
      <c r="DB16" s="593"/>
      <c r="DC16" s="593"/>
      <c r="DD16" s="593"/>
      <c r="DE16" s="593"/>
      <c r="DF16" s="593"/>
      <c r="DG16" s="593"/>
      <c r="DH16" s="593"/>
      <c r="DI16" s="593"/>
      <c r="DJ16" s="593"/>
      <c r="DK16" s="594"/>
      <c r="DL16" s="601">
        <v>102351688</v>
      </c>
      <c r="DM16" s="593"/>
      <c r="DN16" s="593"/>
      <c r="DO16" s="593"/>
      <c r="DP16" s="593"/>
      <c r="DQ16" s="593"/>
      <c r="DR16" s="593"/>
      <c r="DS16" s="593"/>
      <c r="DT16" s="593"/>
      <c r="DU16" s="593"/>
      <c r="DV16" s="593"/>
      <c r="DW16" s="593"/>
      <c r="DX16" s="602"/>
    </row>
    <row r="17" spans="2:128" ht="11.25" customHeight="1" x14ac:dyDescent="0.2">
      <c r="B17" s="589" t="s">
        <v>241</v>
      </c>
      <c r="C17" s="590"/>
      <c r="D17" s="590"/>
      <c r="E17" s="590"/>
      <c r="F17" s="590"/>
      <c r="G17" s="590"/>
      <c r="H17" s="590"/>
      <c r="I17" s="590"/>
      <c r="J17" s="590"/>
      <c r="K17" s="590"/>
      <c r="L17" s="590"/>
      <c r="M17" s="590"/>
      <c r="N17" s="590"/>
      <c r="O17" s="590"/>
      <c r="P17" s="590"/>
      <c r="Q17" s="591"/>
      <c r="R17" s="592">
        <v>774975</v>
      </c>
      <c r="S17" s="593"/>
      <c r="T17" s="593"/>
      <c r="U17" s="593"/>
      <c r="V17" s="593"/>
      <c r="W17" s="593"/>
      <c r="X17" s="593"/>
      <c r="Y17" s="594"/>
      <c r="Z17" s="595">
        <v>0.1</v>
      </c>
      <c r="AA17" s="595"/>
      <c r="AB17" s="595"/>
      <c r="AC17" s="595"/>
      <c r="AD17" s="596">
        <v>774975</v>
      </c>
      <c r="AE17" s="596"/>
      <c r="AF17" s="596"/>
      <c r="AG17" s="596"/>
      <c r="AH17" s="596"/>
      <c r="AI17" s="596"/>
      <c r="AJ17" s="596"/>
      <c r="AK17" s="596"/>
      <c r="AL17" s="597">
        <v>0.2</v>
      </c>
      <c r="AM17" s="598"/>
      <c r="AN17" s="598"/>
      <c r="AO17" s="599"/>
      <c r="AP17" s="589" t="s">
        <v>242</v>
      </c>
      <c r="AQ17" s="590"/>
      <c r="AR17" s="590"/>
      <c r="AS17" s="590"/>
      <c r="AT17" s="590"/>
      <c r="AU17" s="590"/>
      <c r="AV17" s="590"/>
      <c r="AW17" s="590"/>
      <c r="AX17" s="590"/>
      <c r="AY17" s="590"/>
      <c r="AZ17" s="590"/>
      <c r="BA17" s="590"/>
      <c r="BB17" s="590"/>
      <c r="BC17" s="591"/>
      <c r="BD17" s="592">
        <v>40214617</v>
      </c>
      <c r="BE17" s="593"/>
      <c r="BF17" s="593"/>
      <c r="BG17" s="593"/>
      <c r="BH17" s="593"/>
      <c r="BI17" s="593"/>
      <c r="BJ17" s="593"/>
      <c r="BK17" s="594"/>
      <c r="BL17" s="595">
        <v>20.5</v>
      </c>
      <c r="BM17" s="595"/>
      <c r="BN17" s="595"/>
      <c r="BO17" s="595"/>
      <c r="BP17" s="596" t="s">
        <v>119</v>
      </c>
      <c r="BQ17" s="596"/>
      <c r="BR17" s="596"/>
      <c r="BS17" s="596"/>
      <c r="BT17" s="596"/>
      <c r="BU17" s="596"/>
      <c r="BV17" s="596"/>
      <c r="BW17" s="600"/>
      <c r="BY17" s="589" t="s">
        <v>243</v>
      </c>
      <c r="BZ17" s="590"/>
      <c r="CA17" s="590"/>
      <c r="CB17" s="590"/>
      <c r="CC17" s="590"/>
      <c r="CD17" s="590"/>
      <c r="CE17" s="590"/>
      <c r="CF17" s="590"/>
      <c r="CG17" s="590"/>
      <c r="CH17" s="590"/>
      <c r="CI17" s="590"/>
      <c r="CJ17" s="590"/>
      <c r="CK17" s="590"/>
      <c r="CL17" s="591"/>
      <c r="CM17" s="592">
        <v>3917959</v>
      </c>
      <c r="CN17" s="593"/>
      <c r="CO17" s="593"/>
      <c r="CP17" s="593"/>
      <c r="CQ17" s="593"/>
      <c r="CR17" s="593"/>
      <c r="CS17" s="593"/>
      <c r="CT17" s="594"/>
      <c r="CU17" s="597">
        <v>0.5</v>
      </c>
      <c r="CV17" s="598"/>
      <c r="CW17" s="598"/>
      <c r="CX17" s="603"/>
      <c r="CY17" s="601" t="s">
        <v>119</v>
      </c>
      <c r="CZ17" s="593"/>
      <c r="DA17" s="593"/>
      <c r="DB17" s="593"/>
      <c r="DC17" s="593"/>
      <c r="DD17" s="593"/>
      <c r="DE17" s="593"/>
      <c r="DF17" s="593"/>
      <c r="DG17" s="593"/>
      <c r="DH17" s="593"/>
      <c r="DI17" s="593"/>
      <c r="DJ17" s="593"/>
      <c r="DK17" s="594"/>
      <c r="DL17" s="601">
        <v>50289</v>
      </c>
      <c r="DM17" s="593"/>
      <c r="DN17" s="593"/>
      <c r="DO17" s="593"/>
      <c r="DP17" s="593"/>
      <c r="DQ17" s="593"/>
      <c r="DR17" s="593"/>
      <c r="DS17" s="593"/>
      <c r="DT17" s="593"/>
      <c r="DU17" s="593"/>
      <c r="DV17" s="593"/>
      <c r="DW17" s="593"/>
      <c r="DX17" s="602"/>
    </row>
    <row r="18" spans="2:128" ht="11.25" customHeight="1" x14ac:dyDescent="0.2">
      <c r="B18" s="589" t="s">
        <v>244</v>
      </c>
      <c r="C18" s="590"/>
      <c r="D18" s="590"/>
      <c r="E18" s="590"/>
      <c r="F18" s="590"/>
      <c r="G18" s="590"/>
      <c r="H18" s="590"/>
      <c r="I18" s="590"/>
      <c r="J18" s="590"/>
      <c r="K18" s="590"/>
      <c r="L18" s="590"/>
      <c r="M18" s="590"/>
      <c r="N18" s="590"/>
      <c r="O18" s="590"/>
      <c r="P18" s="590"/>
      <c r="Q18" s="591"/>
      <c r="R18" s="592">
        <v>192071</v>
      </c>
      <c r="S18" s="593"/>
      <c r="T18" s="593"/>
      <c r="U18" s="593"/>
      <c r="V18" s="593"/>
      <c r="W18" s="593"/>
      <c r="X18" s="593"/>
      <c r="Y18" s="594"/>
      <c r="Z18" s="595">
        <v>0</v>
      </c>
      <c r="AA18" s="595"/>
      <c r="AB18" s="595"/>
      <c r="AC18" s="595"/>
      <c r="AD18" s="596">
        <v>192071</v>
      </c>
      <c r="AE18" s="596"/>
      <c r="AF18" s="596"/>
      <c r="AG18" s="596"/>
      <c r="AH18" s="596"/>
      <c r="AI18" s="596"/>
      <c r="AJ18" s="596"/>
      <c r="AK18" s="596"/>
      <c r="AL18" s="597">
        <v>0.1</v>
      </c>
      <c r="AM18" s="598"/>
      <c r="AN18" s="598"/>
      <c r="AO18" s="599"/>
      <c r="AP18" s="589" t="s">
        <v>245</v>
      </c>
      <c r="AQ18" s="590"/>
      <c r="AR18" s="590"/>
      <c r="AS18" s="590"/>
      <c r="AT18" s="590"/>
      <c r="AU18" s="590"/>
      <c r="AV18" s="590"/>
      <c r="AW18" s="590"/>
      <c r="AX18" s="590"/>
      <c r="AY18" s="590"/>
      <c r="AZ18" s="590"/>
      <c r="BA18" s="590"/>
      <c r="BB18" s="590"/>
      <c r="BC18" s="591"/>
      <c r="BD18" s="592">
        <v>65944621</v>
      </c>
      <c r="BE18" s="593"/>
      <c r="BF18" s="593"/>
      <c r="BG18" s="593"/>
      <c r="BH18" s="593"/>
      <c r="BI18" s="593"/>
      <c r="BJ18" s="593"/>
      <c r="BK18" s="594"/>
      <c r="BL18" s="595">
        <v>33.6</v>
      </c>
      <c r="BM18" s="595"/>
      <c r="BN18" s="595"/>
      <c r="BO18" s="595"/>
      <c r="BP18" s="596" t="s">
        <v>119</v>
      </c>
      <c r="BQ18" s="596"/>
      <c r="BR18" s="596"/>
      <c r="BS18" s="596"/>
      <c r="BT18" s="596"/>
      <c r="BU18" s="596"/>
      <c r="BV18" s="596"/>
      <c r="BW18" s="600"/>
      <c r="BY18" s="589" t="s">
        <v>246</v>
      </c>
      <c r="BZ18" s="590"/>
      <c r="CA18" s="590"/>
      <c r="CB18" s="590"/>
      <c r="CC18" s="590"/>
      <c r="CD18" s="590"/>
      <c r="CE18" s="590"/>
      <c r="CF18" s="590"/>
      <c r="CG18" s="590"/>
      <c r="CH18" s="590"/>
      <c r="CI18" s="590"/>
      <c r="CJ18" s="590"/>
      <c r="CK18" s="590"/>
      <c r="CL18" s="591"/>
      <c r="CM18" s="592">
        <v>90080607</v>
      </c>
      <c r="CN18" s="593"/>
      <c r="CO18" s="593"/>
      <c r="CP18" s="593"/>
      <c r="CQ18" s="593"/>
      <c r="CR18" s="593"/>
      <c r="CS18" s="593"/>
      <c r="CT18" s="594"/>
      <c r="CU18" s="597">
        <v>12.2</v>
      </c>
      <c r="CV18" s="598"/>
      <c r="CW18" s="598"/>
      <c r="CX18" s="603"/>
      <c r="CY18" s="601" t="s">
        <v>119</v>
      </c>
      <c r="CZ18" s="593"/>
      <c r="DA18" s="593"/>
      <c r="DB18" s="593"/>
      <c r="DC18" s="593"/>
      <c r="DD18" s="593"/>
      <c r="DE18" s="593"/>
      <c r="DF18" s="593"/>
      <c r="DG18" s="593"/>
      <c r="DH18" s="593"/>
      <c r="DI18" s="593"/>
      <c r="DJ18" s="593"/>
      <c r="DK18" s="594"/>
      <c r="DL18" s="601">
        <v>84492843</v>
      </c>
      <c r="DM18" s="593"/>
      <c r="DN18" s="593"/>
      <c r="DO18" s="593"/>
      <c r="DP18" s="593"/>
      <c r="DQ18" s="593"/>
      <c r="DR18" s="593"/>
      <c r="DS18" s="593"/>
      <c r="DT18" s="593"/>
      <c r="DU18" s="593"/>
      <c r="DV18" s="593"/>
      <c r="DW18" s="593"/>
      <c r="DX18" s="602"/>
    </row>
    <row r="19" spans="2:128" ht="11.25" customHeight="1" x14ac:dyDescent="0.2">
      <c r="B19" s="604" t="s">
        <v>247</v>
      </c>
      <c r="C19" s="605"/>
      <c r="D19" s="605"/>
      <c r="E19" s="605"/>
      <c r="F19" s="605"/>
      <c r="G19" s="605"/>
      <c r="H19" s="605"/>
      <c r="I19" s="605"/>
      <c r="J19" s="605"/>
      <c r="K19" s="605"/>
      <c r="L19" s="605"/>
      <c r="M19" s="605"/>
      <c r="N19" s="605"/>
      <c r="O19" s="605"/>
      <c r="P19" s="605"/>
      <c r="Q19" s="606"/>
      <c r="R19" s="592" t="s">
        <v>119</v>
      </c>
      <c r="S19" s="593"/>
      <c r="T19" s="593"/>
      <c r="U19" s="593"/>
      <c r="V19" s="593"/>
      <c r="W19" s="593"/>
      <c r="X19" s="593"/>
      <c r="Y19" s="594"/>
      <c r="Z19" s="595" t="s">
        <v>119</v>
      </c>
      <c r="AA19" s="595"/>
      <c r="AB19" s="595"/>
      <c r="AC19" s="595"/>
      <c r="AD19" s="596" t="s">
        <v>119</v>
      </c>
      <c r="AE19" s="596"/>
      <c r="AF19" s="596"/>
      <c r="AG19" s="596"/>
      <c r="AH19" s="596"/>
      <c r="AI19" s="596"/>
      <c r="AJ19" s="596"/>
      <c r="AK19" s="596"/>
      <c r="AL19" s="597" t="s">
        <v>217</v>
      </c>
      <c r="AM19" s="598"/>
      <c r="AN19" s="598"/>
      <c r="AO19" s="599"/>
      <c r="AP19" s="589" t="s">
        <v>248</v>
      </c>
      <c r="AQ19" s="590"/>
      <c r="AR19" s="590"/>
      <c r="AS19" s="590"/>
      <c r="AT19" s="590"/>
      <c r="AU19" s="590"/>
      <c r="AV19" s="590"/>
      <c r="AW19" s="590"/>
      <c r="AX19" s="590"/>
      <c r="AY19" s="590"/>
      <c r="AZ19" s="590"/>
      <c r="BA19" s="590"/>
      <c r="BB19" s="590"/>
      <c r="BC19" s="591"/>
      <c r="BD19" s="592">
        <v>2377944</v>
      </c>
      <c r="BE19" s="593"/>
      <c r="BF19" s="593"/>
      <c r="BG19" s="593"/>
      <c r="BH19" s="593"/>
      <c r="BI19" s="593"/>
      <c r="BJ19" s="593"/>
      <c r="BK19" s="594"/>
      <c r="BL19" s="595">
        <v>1.2</v>
      </c>
      <c r="BM19" s="595"/>
      <c r="BN19" s="595"/>
      <c r="BO19" s="595"/>
      <c r="BP19" s="596" t="s">
        <v>138</v>
      </c>
      <c r="BQ19" s="596"/>
      <c r="BR19" s="596"/>
      <c r="BS19" s="596"/>
      <c r="BT19" s="596"/>
      <c r="BU19" s="596"/>
      <c r="BV19" s="596"/>
      <c r="BW19" s="600"/>
      <c r="BY19" s="589" t="s">
        <v>249</v>
      </c>
      <c r="BZ19" s="590"/>
      <c r="CA19" s="590"/>
      <c r="CB19" s="590"/>
      <c r="CC19" s="590"/>
      <c r="CD19" s="590"/>
      <c r="CE19" s="590"/>
      <c r="CF19" s="590"/>
      <c r="CG19" s="590"/>
      <c r="CH19" s="590"/>
      <c r="CI19" s="590"/>
      <c r="CJ19" s="590"/>
      <c r="CK19" s="590"/>
      <c r="CL19" s="591"/>
      <c r="CM19" s="592">
        <v>6074</v>
      </c>
      <c r="CN19" s="593"/>
      <c r="CO19" s="593"/>
      <c r="CP19" s="593"/>
      <c r="CQ19" s="593"/>
      <c r="CR19" s="593"/>
      <c r="CS19" s="593"/>
      <c r="CT19" s="594"/>
      <c r="CU19" s="597">
        <v>0</v>
      </c>
      <c r="CV19" s="598"/>
      <c r="CW19" s="598"/>
      <c r="CX19" s="603"/>
      <c r="CY19" s="601" t="s">
        <v>138</v>
      </c>
      <c r="CZ19" s="593"/>
      <c r="DA19" s="593"/>
      <c r="DB19" s="593"/>
      <c r="DC19" s="593"/>
      <c r="DD19" s="593"/>
      <c r="DE19" s="593"/>
      <c r="DF19" s="593"/>
      <c r="DG19" s="593"/>
      <c r="DH19" s="593"/>
      <c r="DI19" s="593"/>
      <c r="DJ19" s="593"/>
      <c r="DK19" s="594"/>
      <c r="DL19" s="601">
        <v>6074</v>
      </c>
      <c r="DM19" s="593"/>
      <c r="DN19" s="593"/>
      <c r="DO19" s="593"/>
      <c r="DP19" s="593"/>
      <c r="DQ19" s="593"/>
      <c r="DR19" s="593"/>
      <c r="DS19" s="593"/>
      <c r="DT19" s="593"/>
      <c r="DU19" s="593"/>
      <c r="DV19" s="593"/>
      <c r="DW19" s="593"/>
      <c r="DX19" s="602"/>
    </row>
    <row r="20" spans="2:128" ht="11.25" customHeight="1" x14ac:dyDescent="0.2">
      <c r="B20" s="589" t="s">
        <v>250</v>
      </c>
      <c r="C20" s="590"/>
      <c r="D20" s="590"/>
      <c r="E20" s="590"/>
      <c r="F20" s="590"/>
      <c r="G20" s="590"/>
      <c r="H20" s="590"/>
      <c r="I20" s="590"/>
      <c r="J20" s="590"/>
      <c r="K20" s="590"/>
      <c r="L20" s="590"/>
      <c r="M20" s="590"/>
      <c r="N20" s="590"/>
      <c r="O20" s="590"/>
      <c r="P20" s="590"/>
      <c r="Q20" s="591"/>
      <c r="R20" s="592">
        <v>197849538</v>
      </c>
      <c r="S20" s="593"/>
      <c r="T20" s="593"/>
      <c r="U20" s="593"/>
      <c r="V20" s="593"/>
      <c r="W20" s="593"/>
      <c r="X20" s="593"/>
      <c r="Y20" s="594"/>
      <c r="Z20" s="595">
        <v>25.6</v>
      </c>
      <c r="AA20" s="595"/>
      <c r="AB20" s="595"/>
      <c r="AC20" s="595"/>
      <c r="AD20" s="596">
        <v>194432905</v>
      </c>
      <c r="AE20" s="596"/>
      <c r="AF20" s="596"/>
      <c r="AG20" s="596"/>
      <c r="AH20" s="596"/>
      <c r="AI20" s="596"/>
      <c r="AJ20" s="596"/>
      <c r="AK20" s="596"/>
      <c r="AL20" s="597">
        <v>51.2</v>
      </c>
      <c r="AM20" s="598"/>
      <c r="AN20" s="598"/>
      <c r="AO20" s="599"/>
      <c r="AP20" s="607" t="s">
        <v>251</v>
      </c>
      <c r="AQ20" s="608"/>
      <c r="AR20" s="608"/>
      <c r="AS20" s="608"/>
      <c r="AT20" s="608"/>
      <c r="AU20" s="608"/>
      <c r="AV20" s="608"/>
      <c r="AW20" s="608"/>
      <c r="AX20" s="608"/>
      <c r="AY20" s="608"/>
      <c r="AZ20" s="608"/>
      <c r="BA20" s="608"/>
      <c r="BB20" s="608"/>
      <c r="BC20" s="609"/>
      <c r="BD20" s="592">
        <v>1445818</v>
      </c>
      <c r="BE20" s="593"/>
      <c r="BF20" s="593"/>
      <c r="BG20" s="593"/>
      <c r="BH20" s="593"/>
      <c r="BI20" s="593"/>
      <c r="BJ20" s="593"/>
      <c r="BK20" s="594"/>
      <c r="BL20" s="595">
        <v>0.7</v>
      </c>
      <c r="BM20" s="595"/>
      <c r="BN20" s="595"/>
      <c r="BO20" s="595"/>
      <c r="BP20" s="596" t="s">
        <v>217</v>
      </c>
      <c r="BQ20" s="596"/>
      <c r="BR20" s="596"/>
      <c r="BS20" s="596"/>
      <c r="BT20" s="596"/>
      <c r="BU20" s="596"/>
      <c r="BV20" s="596"/>
      <c r="BW20" s="600"/>
      <c r="BY20" s="607" t="s">
        <v>252</v>
      </c>
      <c r="BZ20" s="608"/>
      <c r="CA20" s="608"/>
      <c r="CB20" s="608"/>
      <c r="CC20" s="608"/>
      <c r="CD20" s="608"/>
      <c r="CE20" s="608"/>
      <c r="CF20" s="608"/>
      <c r="CG20" s="608"/>
      <c r="CH20" s="608"/>
      <c r="CI20" s="608"/>
      <c r="CJ20" s="608"/>
      <c r="CK20" s="608"/>
      <c r="CL20" s="609"/>
      <c r="CM20" s="592" t="s">
        <v>119</v>
      </c>
      <c r="CN20" s="593"/>
      <c r="CO20" s="593"/>
      <c r="CP20" s="593"/>
      <c r="CQ20" s="593"/>
      <c r="CR20" s="593"/>
      <c r="CS20" s="593"/>
      <c r="CT20" s="594"/>
      <c r="CU20" s="597" t="s">
        <v>119</v>
      </c>
      <c r="CV20" s="598"/>
      <c r="CW20" s="598"/>
      <c r="CX20" s="603"/>
      <c r="CY20" s="601" t="s">
        <v>119</v>
      </c>
      <c r="CZ20" s="593"/>
      <c r="DA20" s="593"/>
      <c r="DB20" s="593"/>
      <c r="DC20" s="593"/>
      <c r="DD20" s="593"/>
      <c r="DE20" s="593"/>
      <c r="DF20" s="593"/>
      <c r="DG20" s="593"/>
      <c r="DH20" s="593"/>
      <c r="DI20" s="593"/>
      <c r="DJ20" s="593"/>
      <c r="DK20" s="594"/>
      <c r="DL20" s="601" t="s">
        <v>138</v>
      </c>
      <c r="DM20" s="593"/>
      <c r="DN20" s="593"/>
      <c r="DO20" s="593"/>
      <c r="DP20" s="593"/>
      <c r="DQ20" s="593"/>
      <c r="DR20" s="593"/>
      <c r="DS20" s="593"/>
      <c r="DT20" s="593"/>
      <c r="DU20" s="593"/>
      <c r="DV20" s="593"/>
      <c r="DW20" s="593"/>
      <c r="DX20" s="602"/>
    </row>
    <row r="21" spans="2:128" ht="11.25" customHeight="1" x14ac:dyDescent="0.2">
      <c r="B21" s="589" t="s">
        <v>253</v>
      </c>
      <c r="C21" s="590"/>
      <c r="D21" s="590"/>
      <c r="E21" s="590"/>
      <c r="F21" s="590"/>
      <c r="G21" s="590"/>
      <c r="H21" s="590"/>
      <c r="I21" s="590"/>
      <c r="J21" s="590"/>
      <c r="K21" s="590"/>
      <c r="L21" s="590"/>
      <c r="M21" s="590"/>
      <c r="N21" s="590"/>
      <c r="O21" s="590"/>
      <c r="P21" s="590"/>
      <c r="Q21" s="591"/>
      <c r="R21" s="592">
        <v>194432905</v>
      </c>
      <c r="S21" s="593"/>
      <c r="T21" s="593"/>
      <c r="U21" s="593"/>
      <c r="V21" s="593"/>
      <c r="W21" s="593"/>
      <c r="X21" s="593"/>
      <c r="Y21" s="594"/>
      <c r="Z21" s="597">
        <v>25.1</v>
      </c>
      <c r="AA21" s="598"/>
      <c r="AB21" s="598"/>
      <c r="AC21" s="603"/>
      <c r="AD21" s="601">
        <v>194432905</v>
      </c>
      <c r="AE21" s="593"/>
      <c r="AF21" s="593"/>
      <c r="AG21" s="593"/>
      <c r="AH21" s="593"/>
      <c r="AI21" s="593"/>
      <c r="AJ21" s="593"/>
      <c r="AK21" s="594"/>
      <c r="AL21" s="597">
        <v>51.2</v>
      </c>
      <c r="AM21" s="598"/>
      <c r="AN21" s="598"/>
      <c r="AO21" s="599"/>
      <c r="AP21" s="607" t="s">
        <v>254</v>
      </c>
      <c r="AQ21" s="608"/>
      <c r="AR21" s="608"/>
      <c r="AS21" s="608"/>
      <c r="AT21" s="608"/>
      <c r="AU21" s="608"/>
      <c r="AV21" s="608"/>
      <c r="AW21" s="608"/>
      <c r="AX21" s="608"/>
      <c r="AY21" s="608"/>
      <c r="AZ21" s="608"/>
      <c r="BA21" s="608"/>
      <c r="BB21" s="608"/>
      <c r="BC21" s="609"/>
      <c r="BD21" s="592">
        <v>465264</v>
      </c>
      <c r="BE21" s="593"/>
      <c r="BF21" s="593"/>
      <c r="BG21" s="593"/>
      <c r="BH21" s="593"/>
      <c r="BI21" s="593"/>
      <c r="BJ21" s="593"/>
      <c r="BK21" s="594"/>
      <c r="BL21" s="595">
        <v>0.2</v>
      </c>
      <c r="BM21" s="595"/>
      <c r="BN21" s="595"/>
      <c r="BO21" s="595"/>
      <c r="BP21" s="596" t="s">
        <v>217</v>
      </c>
      <c r="BQ21" s="596"/>
      <c r="BR21" s="596"/>
      <c r="BS21" s="596"/>
      <c r="BT21" s="596"/>
      <c r="BU21" s="596"/>
      <c r="BV21" s="596"/>
      <c r="BW21" s="600"/>
      <c r="BY21" s="607" t="s">
        <v>255</v>
      </c>
      <c r="BZ21" s="608"/>
      <c r="CA21" s="608"/>
      <c r="CB21" s="608"/>
      <c r="CC21" s="608"/>
      <c r="CD21" s="608"/>
      <c r="CE21" s="608"/>
      <c r="CF21" s="608"/>
      <c r="CG21" s="608"/>
      <c r="CH21" s="608"/>
      <c r="CI21" s="608"/>
      <c r="CJ21" s="608"/>
      <c r="CK21" s="608"/>
      <c r="CL21" s="609"/>
      <c r="CM21" s="592">
        <v>251991</v>
      </c>
      <c r="CN21" s="593"/>
      <c r="CO21" s="593"/>
      <c r="CP21" s="593"/>
      <c r="CQ21" s="593"/>
      <c r="CR21" s="593"/>
      <c r="CS21" s="593"/>
      <c r="CT21" s="594"/>
      <c r="CU21" s="597">
        <v>0</v>
      </c>
      <c r="CV21" s="598"/>
      <c r="CW21" s="598"/>
      <c r="CX21" s="603"/>
      <c r="CY21" s="601" t="s">
        <v>119</v>
      </c>
      <c r="CZ21" s="593"/>
      <c r="DA21" s="593"/>
      <c r="DB21" s="593"/>
      <c r="DC21" s="593"/>
      <c r="DD21" s="593"/>
      <c r="DE21" s="593"/>
      <c r="DF21" s="593"/>
      <c r="DG21" s="593"/>
      <c r="DH21" s="593"/>
      <c r="DI21" s="593"/>
      <c r="DJ21" s="593"/>
      <c r="DK21" s="594"/>
      <c r="DL21" s="601">
        <v>251991</v>
      </c>
      <c r="DM21" s="593"/>
      <c r="DN21" s="593"/>
      <c r="DO21" s="593"/>
      <c r="DP21" s="593"/>
      <c r="DQ21" s="593"/>
      <c r="DR21" s="593"/>
      <c r="DS21" s="593"/>
      <c r="DT21" s="593"/>
      <c r="DU21" s="593"/>
      <c r="DV21" s="593"/>
      <c r="DW21" s="593"/>
      <c r="DX21" s="602"/>
    </row>
    <row r="22" spans="2:128" ht="11.25" customHeight="1" x14ac:dyDescent="0.2">
      <c r="B22" s="589" t="s">
        <v>256</v>
      </c>
      <c r="C22" s="590"/>
      <c r="D22" s="590"/>
      <c r="E22" s="590"/>
      <c r="F22" s="590"/>
      <c r="G22" s="590"/>
      <c r="H22" s="590"/>
      <c r="I22" s="590"/>
      <c r="J22" s="590"/>
      <c r="K22" s="590"/>
      <c r="L22" s="590"/>
      <c r="M22" s="590"/>
      <c r="N22" s="590"/>
      <c r="O22" s="590"/>
      <c r="P22" s="590"/>
      <c r="Q22" s="591"/>
      <c r="R22" s="592">
        <v>3390655</v>
      </c>
      <c r="S22" s="593"/>
      <c r="T22" s="593"/>
      <c r="U22" s="593"/>
      <c r="V22" s="593"/>
      <c r="W22" s="593"/>
      <c r="X22" s="593"/>
      <c r="Y22" s="594"/>
      <c r="Z22" s="597">
        <v>0.4</v>
      </c>
      <c r="AA22" s="598"/>
      <c r="AB22" s="598"/>
      <c r="AC22" s="603"/>
      <c r="AD22" s="601" t="s">
        <v>119</v>
      </c>
      <c r="AE22" s="593"/>
      <c r="AF22" s="593"/>
      <c r="AG22" s="593"/>
      <c r="AH22" s="593"/>
      <c r="AI22" s="593"/>
      <c r="AJ22" s="593"/>
      <c r="AK22" s="594"/>
      <c r="AL22" s="597" t="s">
        <v>119</v>
      </c>
      <c r="AM22" s="598"/>
      <c r="AN22" s="598"/>
      <c r="AO22" s="599"/>
      <c r="AP22" s="607" t="s">
        <v>257</v>
      </c>
      <c r="AQ22" s="610"/>
      <c r="AR22" s="610"/>
      <c r="AS22" s="610"/>
      <c r="AT22" s="610"/>
      <c r="AU22" s="610"/>
      <c r="AV22" s="610"/>
      <c r="AW22" s="610"/>
      <c r="AX22" s="610"/>
      <c r="AY22" s="610"/>
      <c r="AZ22" s="610"/>
      <c r="BA22" s="610"/>
      <c r="BB22" s="610"/>
      <c r="BC22" s="611"/>
      <c r="BD22" s="592">
        <v>13357854</v>
      </c>
      <c r="BE22" s="593"/>
      <c r="BF22" s="593"/>
      <c r="BG22" s="593"/>
      <c r="BH22" s="593"/>
      <c r="BI22" s="593"/>
      <c r="BJ22" s="593"/>
      <c r="BK22" s="594"/>
      <c r="BL22" s="595">
        <v>6.8</v>
      </c>
      <c r="BM22" s="595"/>
      <c r="BN22" s="595"/>
      <c r="BO22" s="595"/>
      <c r="BP22" s="596" t="s">
        <v>138</v>
      </c>
      <c r="BQ22" s="596"/>
      <c r="BR22" s="596"/>
      <c r="BS22" s="596"/>
      <c r="BT22" s="596"/>
      <c r="BU22" s="596"/>
      <c r="BV22" s="596"/>
      <c r="BW22" s="600"/>
      <c r="BY22" s="607" t="s">
        <v>258</v>
      </c>
      <c r="BZ22" s="608"/>
      <c r="CA22" s="608"/>
      <c r="CB22" s="608"/>
      <c r="CC22" s="608"/>
      <c r="CD22" s="608"/>
      <c r="CE22" s="608"/>
      <c r="CF22" s="608"/>
      <c r="CG22" s="608"/>
      <c r="CH22" s="608"/>
      <c r="CI22" s="608"/>
      <c r="CJ22" s="608"/>
      <c r="CK22" s="608"/>
      <c r="CL22" s="609"/>
      <c r="CM22" s="592">
        <v>1003001</v>
      </c>
      <c r="CN22" s="593"/>
      <c r="CO22" s="593"/>
      <c r="CP22" s="593"/>
      <c r="CQ22" s="593"/>
      <c r="CR22" s="593"/>
      <c r="CS22" s="593"/>
      <c r="CT22" s="594"/>
      <c r="CU22" s="597">
        <v>0.1</v>
      </c>
      <c r="CV22" s="598"/>
      <c r="CW22" s="598"/>
      <c r="CX22" s="603"/>
      <c r="CY22" s="601" t="s">
        <v>119</v>
      </c>
      <c r="CZ22" s="593"/>
      <c r="DA22" s="593"/>
      <c r="DB22" s="593"/>
      <c r="DC22" s="593"/>
      <c r="DD22" s="593"/>
      <c r="DE22" s="593"/>
      <c r="DF22" s="593"/>
      <c r="DG22" s="593"/>
      <c r="DH22" s="593"/>
      <c r="DI22" s="593"/>
      <c r="DJ22" s="593"/>
      <c r="DK22" s="594"/>
      <c r="DL22" s="601">
        <v>1003001</v>
      </c>
      <c r="DM22" s="593"/>
      <c r="DN22" s="593"/>
      <c r="DO22" s="593"/>
      <c r="DP22" s="593"/>
      <c r="DQ22" s="593"/>
      <c r="DR22" s="593"/>
      <c r="DS22" s="593"/>
      <c r="DT22" s="593"/>
      <c r="DU22" s="593"/>
      <c r="DV22" s="593"/>
      <c r="DW22" s="593"/>
      <c r="DX22" s="602"/>
    </row>
    <row r="23" spans="2:128" ht="11.25" customHeight="1" x14ac:dyDescent="0.2">
      <c r="B23" s="589" t="s">
        <v>259</v>
      </c>
      <c r="C23" s="590"/>
      <c r="D23" s="590"/>
      <c r="E23" s="590"/>
      <c r="F23" s="590"/>
      <c r="G23" s="590"/>
      <c r="H23" s="590"/>
      <c r="I23" s="590"/>
      <c r="J23" s="590"/>
      <c r="K23" s="590"/>
      <c r="L23" s="590"/>
      <c r="M23" s="590"/>
      <c r="N23" s="590"/>
      <c r="O23" s="590"/>
      <c r="P23" s="590"/>
      <c r="Q23" s="591"/>
      <c r="R23" s="592">
        <v>25978</v>
      </c>
      <c r="S23" s="593"/>
      <c r="T23" s="593"/>
      <c r="U23" s="593"/>
      <c r="V23" s="593"/>
      <c r="W23" s="593"/>
      <c r="X23" s="593"/>
      <c r="Y23" s="594"/>
      <c r="Z23" s="597">
        <v>0</v>
      </c>
      <c r="AA23" s="598"/>
      <c r="AB23" s="598"/>
      <c r="AC23" s="603"/>
      <c r="AD23" s="601" t="s">
        <v>119</v>
      </c>
      <c r="AE23" s="593"/>
      <c r="AF23" s="593"/>
      <c r="AG23" s="593"/>
      <c r="AH23" s="593"/>
      <c r="AI23" s="593"/>
      <c r="AJ23" s="593"/>
      <c r="AK23" s="594"/>
      <c r="AL23" s="597" t="s">
        <v>119</v>
      </c>
      <c r="AM23" s="598"/>
      <c r="AN23" s="598"/>
      <c r="AO23" s="599"/>
      <c r="AP23" s="607" t="s">
        <v>260</v>
      </c>
      <c r="AQ23" s="610"/>
      <c r="AR23" s="610"/>
      <c r="AS23" s="610"/>
      <c r="AT23" s="610"/>
      <c r="AU23" s="610"/>
      <c r="AV23" s="610"/>
      <c r="AW23" s="610"/>
      <c r="AX23" s="610"/>
      <c r="AY23" s="610"/>
      <c r="AZ23" s="610"/>
      <c r="BA23" s="610"/>
      <c r="BB23" s="610"/>
      <c r="BC23" s="611"/>
      <c r="BD23" s="592">
        <v>18550002</v>
      </c>
      <c r="BE23" s="593"/>
      <c r="BF23" s="593"/>
      <c r="BG23" s="593"/>
      <c r="BH23" s="593"/>
      <c r="BI23" s="593"/>
      <c r="BJ23" s="593"/>
      <c r="BK23" s="594"/>
      <c r="BL23" s="595">
        <v>9.5</v>
      </c>
      <c r="BM23" s="595"/>
      <c r="BN23" s="595"/>
      <c r="BO23" s="595"/>
      <c r="BP23" s="596" t="s">
        <v>119</v>
      </c>
      <c r="BQ23" s="596"/>
      <c r="BR23" s="596"/>
      <c r="BS23" s="596"/>
      <c r="BT23" s="596"/>
      <c r="BU23" s="596"/>
      <c r="BV23" s="596"/>
      <c r="BW23" s="600"/>
      <c r="BY23" s="607" t="s">
        <v>261</v>
      </c>
      <c r="BZ23" s="608"/>
      <c r="CA23" s="608"/>
      <c r="CB23" s="608"/>
      <c r="CC23" s="608"/>
      <c r="CD23" s="608"/>
      <c r="CE23" s="608"/>
      <c r="CF23" s="608"/>
      <c r="CG23" s="608"/>
      <c r="CH23" s="608"/>
      <c r="CI23" s="608"/>
      <c r="CJ23" s="608"/>
      <c r="CK23" s="608"/>
      <c r="CL23" s="609"/>
      <c r="CM23" s="592">
        <v>1166049</v>
      </c>
      <c r="CN23" s="593"/>
      <c r="CO23" s="593"/>
      <c r="CP23" s="593"/>
      <c r="CQ23" s="593"/>
      <c r="CR23" s="593"/>
      <c r="CS23" s="593"/>
      <c r="CT23" s="594"/>
      <c r="CU23" s="597">
        <v>0.2</v>
      </c>
      <c r="CV23" s="598"/>
      <c r="CW23" s="598"/>
      <c r="CX23" s="603"/>
      <c r="CY23" s="601" t="s">
        <v>119</v>
      </c>
      <c r="CZ23" s="593"/>
      <c r="DA23" s="593"/>
      <c r="DB23" s="593"/>
      <c r="DC23" s="593"/>
      <c r="DD23" s="593"/>
      <c r="DE23" s="593"/>
      <c r="DF23" s="593"/>
      <c r="DG23" s="593"/>
      <c r="DH23" s="593"/>
      <c r="DI23" s="593"/>
      <c r="DJ23" s="593"/>
      <c r="DK23" s="594"/>
      <c r="DL23" s="601">
        <v>1166049</v>
      </c>
      <c r="DM23" s="593"/>
      <c r="DN23" s="593"/>
      <c r="DO23" s="593"/>
      <c r="DP23" s="593"/>
      <c r="DQ23" s="593"/>
      <c r="DR23" s="593"/>
      <c r="DS23" s="593"/>
      <c r="DT23" s="593"/>
      <c r="DU23" s="593"/>
      <c r="DV23" s="593"/>
      <c r="DW23" s="593"/>
      <c r="DX23" s="602"/>
    </row>
    <row r="24" spans="2:128" ht="11.25" customHeight="1" x14ac:dyDescent="0.2">
      <c r="B24" s="589" t="s">
        <v>262</v>
      </c>
      <c r="C24" s="590"/>
      <c r="D24" s="590"/>
      <c r="E24" s="590"/>
      <c r="F24" s="590"/>
      <c r="G24" s="590"/>
      <c r="H24" s="590"/>
      <c r="I24" s="590"/>
      <c r="J24" s="590"/>
      <c r="K24" s="590"/>
      <c r="L24" s="590"/>
      <c r="M24" s="590"/>
      <c r="N24" s="590"/>
      <c r="O24" s="590"/>
      <c r="P24" s="590"/>
      <c r="Q24" s="591"/>
      <c r="R24" s="592">
        <v>419914115</v>
      </c>
      <c r="S24" s="593"/>
      <c r="T24" s="593"/>
      <c r="U24" s="593"/>
      <c r="V24" s="593"/>
      <c r="W24" s="593"/>
      <c r="X24" s="593"/>
      <c r="Y24" s="594"/>
      <c r="Z24" s="597">
        <v>54.3</v>
      </c>
      <c r="AA24" s="598"/>
      <c r="AB24" s="598"/>
      <c r="AC24" s="603"/>
      <c r="AD24" s="601">
        <v>377097540</v>
      </c>
      <c r="AE24" s="593"/>
      <c r="AF24" s="593"/>
      <c r="AG24" s="593"/>
      <c r="AH24" s="593"/>
      <c r="AI24" s="593"/>
      <c r="AJ24" s="593"/>
      <c r="AK24" s="594"/>
      <c r="AL24" s="597">
        <v>99.2</v>
      </c>
      <c r="AM24" s="598"/>
      <c r="AN24" s="598"/>
      <c r="AO24" s="599"/>
      <c r="AP24" s="607" t="s">
        <v>263</v>
      </c>
      <c r="AQ24" s="610"/>
      <c r="AR24" s="610"/>
      <c r="AS24" s="610"/>
      <c r="AT24" s="610"/>
      <c r="AU24" s="610"/>
      <c r="AV24" s="610"/>
      <c r="AW24" s="610"/>
      <c r="AX24" s="610"/>
      <c r="AY24" s="610"/>
      <c r="AZ24" s="610"/>
      <c r="BA24" s="610"/>
      <c r="BB24" s="610"/>
      <c r="BC24" s="611"/>
      <c r="BD24" s="592">
        <v>9999</v>
      </c>
      <c r="BE24" s="593"/>
      <c r="BF24" s="593"/>
      <c r="BG24" s="593"/>
      <c r="BH24" s="593"/>
      <c r="BI24" s="593"/>
      <c r="BJ24" s="593"/>
      <c r="BK24" s="594"/>
      <c r="BL24" s="595">
        <v>0</v>
      </c>
      <c r="BM24" s="595"/>
      <c r="BN24" s="595"/>
      <c r="BO24" s="595"/>
      <c r="BP24" s="596" t="s">
        <v>119</v>
      </c>
      <c r="BQ24" s="596"/>
      <c r="BR24" s="596"/>
      <c r="BS24" s="596"/>
      <c r="BT24" s="596"/>
      <c r="BU24" s="596"/>
      <c r="BV24" s="596"/>
      <c r="BW24" s="600"/>
      <c r="BY24" s="607" t="s">
        <v>264</v>
      </c>
      <c r="BZ24" s="608"/>
      <c r="CA24" s="608"/>
      <c r="CB24" s="608"/>
      <c r="CC24" s="608"/>
      <c r="CD24" s="608"/>
      <c r="CE24" s="608"/>
      <c r="CF24" s="608"/>
      <c r="CG24" s="608"/>
      <c r="CH24" s="608"/>
      <c r="CI24" s="608"/>
      <c r="CJ24" s="608"/>
      <c r="CK24" s="608"/>
      <c r="CL24" s="609"/>
      <c r="CM24" s="592" t="s">
        <v>119</v>
      </c>
      <c r="CN24" s="593"/>
      <c r="CO24" s="593"/>
      <c r="CP24" s="593"/>
      <c r="CQ24" s="593"/>
      <c r="CR24" s="593"/>
      <c r="CS24" s="593"/>
      <c r="CT24" s="594"/>
      <c r="CU24" s="597" t="s">
        <v>119</v>
      </c>
      <c r="CV24" s="598"/>
      <c r="CW24" s="598"/>
      <c r="CX24" s="603"/>
      <c r="CY24" s="601" t="s">
        <v>119</v>
      </c>
      <c r="CZ24" s="593"/>
      <c r="DA24" s="593"/>
      <c r="DB24" s="593"/>
      <c r="DC24" s="593"/>
      <c r="DD24" s="593"/>
      <c r="DE24" s="593"/>
      <c r="DF24" s="593"/>
      <c r="DG24" s="593"/>
      <c r="DH24" s="593"/>
      <c r="DI24" s="593"/>
      <c r="DJ24" s="593"/>
      <c r="DK24" s="594"/>
      <c r="DL24" s="601" t="s">
        <v>119</v>
      </c>
      <c r="DM24" s="593"/>
      <c r="DN24" s="593"/>
      <c r="DO24" s="593"/>
      <c r="DP24" s="593"/>
      <c r="DQ24" s="593"/>
      <c r="DR24" s="593"/>
      <c r="DS24" s="593"/>
      <c r="DT24" s="593"/>
      <c r="DU24" s="593"/>
      <c r="DV24" s="593"/>
      <c r="DW24" s="593"/>
      <c r="DX24" s="602"/>
    </row>
    <row r="25" spans="2:128" ht="11.25" customHeight="1" x14ac:dyDescent="0.2">
      <c r="B25" s="589" t="s">
        <v>265</v>
      </c>
      <c r="C25" s="590"/>
      <c r="D25" s="590"/>
      <c r="E25" s="590"/>
      <c r="F25" s="590"/>
      <c r="G25" s="590"/>
      <c r="H25" s="590"/>
      <c r="I25" s="590"/>
      <c r="J25" s="590"/>
      <c r="K25" s="590"/>
      <c r="L25" s="590"/>
      <c r="M25" s="590"/>
      <c r="N25" s="590"/>
      <c r="O25" s="590"/>
      <c r="P25" s="590"/>
      <c r="Q25" s="591"/>
      <c r="R25" s="592">
        <v>324723</v>
      </c>
      <c r="S25" s="593"/>
      <c r="T25" s="593"/>
      <c r="U25" s="593"/>
      <c r="V25" s="593"/>
      <c r="W25" s="593"/>
      <c r="X25" s="593"/>
      <c r="Y25" s="594"/>
      <c r="Z25" s="597">
        <v>0</v>
      </c>
      <c r="AA25" s="598"/>
      <c r="AB25" s="598"/>
      <c r="AC25" s="603"/>
      <c r="AD25" s="601">
        <v>324723</v>
      </c>
      <c r="AE25" s="593"/>
      <c r="AF25" s="593"/>
      <c r="AG25" s="593"/>
      <c r="AH25" s="593"/>
      <c r="AI25" s="593"/>
      <c r="AJ25" s="593"/>
      <c r="AK25" s="594"/>
      <c r="AL25" s="597">
        <v>0.1</v>
      </c>
      <c r="AM25" s="598"/>
      <c r="AN25" s="598"/>
      <c r="AO25" s="599"/>
      <c r="AP25" s="607" t="s">
        <v>266</v>
      </c>
      <c r="AQ25" s="610"/>
      <c r="AR25" s="610"/>
      <c r="AS25" s="610"/>
      <c r="AT25" s="610"/>
      <c r="AU25" s="610"/>
      <c r="AV25" s="610"/>
      <c r="AW25" s="610"/>
      <c r="AX25" s="610"/>
      <c r="AY25" s="610"/>
      <c r="AZ25" s="610"/>
      <c r="BA25" s="610"/>
      <c r="BB25" s="610"/>
      <c r="BC25" s="611"/>
      <c r="BD25" s="592" t="s">
        <v>119</v>
      </c>
      <c r="BE25" s="593"/>
      <c r="BF25" s="593"/>
      <c r="BG25" s="593"/>
      <c r="BH25" s="593"/>
      <c r="BI25" s="593"/>
      <c r="BJ25" s="593"/>
      <c r="BK25" s="594"/>
      <c r="BL25" s="595" t="s">
        <v>119</v>
      </c>
      <c r="BM25" s="595"/>
      <c r="BN25" s="595"/>
      <c r="BO25" s="595"/>
      <c r="BP25" s="596" t="s">
        <v>119</v>
      </c>
      <c r="BQ25" s="596"/>
      <c r="BR25" s="596"/>
      <c r="BS25" s="596"/>
      <c r="BT25" s="596"/>
      <c r="BU25" s="596"/>
      <c r="BV25" s="596"/>
      <c r="BW25" s="600"/>
      <c r="BY25" s="607" t="s">
        <v>267</v>
      </c>
      <c r="BZ25" s="608"/>
      <c r="CA25" s="608"/>
      <c r="CB25" s="608"/>
      <c r="CC25" s="608"/>
      <c r="CD25" s="608"/>
      <c r="CE25" s="608"/>
      <c r="CF25" s="608"/>
      <c r="CG25" s="608"/>
      <c r="CH25" s="608"/>
      <c r="CI25" s="608"/>
      <c r="CJ25" s="608"/>
      <c r="CK25" s="608"/>
      <c r="CL25" s="609"/>
      <c r="CM25" s="592">
        <v>31721963</v>
      </c>
      <c r="CN25" s="593"/>
      <c r="CO25" s="593"/>
      <c r="CP25" s="593"/>
      <c r="CQ25" s="593"/>
      <c r="CR25" s="593"/>
      <c r="CS25" s="593"/>
      <c r="CT25" s="594"/>
      <c r="CU25" s="597">
        <v>4.3</v>
      </c>
      <c r="CV25" s="598"/>
      <c r="CW25" s="598"/>
      <c r="CX25" s="603"/>
      <c r="CY25" s="601" t="s">
        <v>119</v>
      </c>
      <c r="CZ25" s="593"/>
      <c r="DA25" s="593"/>
      <c r="DB25" s="593"/>
      <c r="DC25" s="593"/>
      <c r="DD25" s="593"/>
      <c r="DE25" s="593"/>
      <c r="DF25" s="593"/>
      <c r="DG25" s="593"/>
      <c r="DH25" s="593"/>
      <c r="DI25" s="593"/>
      <c r="DJ25" s="593"/>
      <c r="DK25" s="594"/>
      <c r="DL25" s="601">
        <v>31721963</v>
      </c>
      <c r="DM25" s="593"/>
      <c r="DN25" s="593"/>
      <c r="DO25" s="593"/>
      <c r="DP25" s="593"/>
      <c r="DQ25" s="593"/>
      <c r="DR25" s="593"/>
      <c r="DS25" s="593"/>
      <c r="DT25" s="593"/>
      <c r="DU25" s="593"/>
      <c r="DV25" s="593"/>
      <c r="DW25" s="593"/>
      <c r="DX25" s="602"/>
    </row>
    <row r="26" spans="2:128" ht="11.25" customHeight="1" x14ac:dyDescent="0.2">
      <c r="B26" s="589" t="s">
        <v>268</v>
      </c>
      <c r="C26" s="590"/>
      <c r="D26" s="590"/>
      <c r="E26" s="590"/>
      <c r="F26" s="590"/>
      <c r="G26" s="590"/>
      <c r="H26" s="590"/>
      <c r="I26" s="590"/>
      <c r="J26" s="590"/>
      <c r="K26" s="590"/>
      <c r="L26" s="590"/>
      <c r="M26" s="590"/>
      <c r="N26" s="590"/>
      <c r="O26" s="590"/>
      <c r="P26" s="590"/>
      <c r="Q26" s="591"/>
      <c r="R26" s="592">
        <v>3721728</v>
      </c>
      <c r="S26" s="593"/>
      <c r="T26" s="593"/>
      <c r="U26" s="593"/>
      <c r="V26" s="593"/>
      <c r="W26" s="593"/>
      <c r="X26" s="593"/>
      <c r="Y26" s="594"/>
      <c r="Z26" s="597">
        <v>0.5</v>
      </c>
      <c r="AA26" s="598"/>
      <c r="AB26" s="598"/>
      <c r="AC26" s="603"/>
      <c r="AD26" s="601" t="s">
        <v>217</v>
      </c>
      <c r="AE26" s="593"/>
      <c r="AF26" s="593"/>
      <c r="AG26" s="593"/>
      <c r="AH26" s="593"/>
      <c r="AI26" s="593"/>
      <c r="AJ26" s="593"/>
      <c r="AK26" s="594"/>
      <c r="AL26" s="597" t="s">
        <v>119</v>
      </c>
      <c r="AM26" s="598"/>
      <c r="AN26" s="598"/>
      <c r="AO26" s="599"/>
      <c r="AP26" s="607" t="s">
        <v>269</v>
      </c>
      <c r="AQ26" s="610"/>
      <c r="AR26" s="610"/>
      <c r="AS26" s="610"/>
      <c r="AT26" s="610"/>
      <c r="AU26" s="610"/>
      <c r="AV26" s="610"/>
      <c r="AW26" s="610"/>
      <c r="AX26" s="610"/>
      <c r="AY26" s="610"/>
      <c r="AZ26" s="610"/>
      <c r="BA26" s="610"/>
      <c r="BB26" s="610"/>
      <c r="BC26" s="611"/>
      <c r="BD26" s="592" t="s">
        <v>138</v>
      </c>
      <c r="BE26" s="593"/>
      <c r="BF26" s="593"/>
      <c r="BG26" s="593"/>
      <c r="BH26" s="593"/>
      <c r="BI26" s="593"/>
      <c r="BJ26" s="593"/>
      <c r="BK26" s="594"/>
      <c r="BL26" s="595" t="s">
        <v>119</v>
      </c>
      <c r="BM26" s="595"/>
      <c r="BN26" s="595"/>
      <c r="BO26" s="595"/>
      <c r="BP26" s="596" t="s">
        <v>119</v>
      </c>
      <c r="BQ26" s="596"/>
      <c r="BR26" s="596"/>
      <c r="BS26" s="596"/>
      <c r="BT26" s="596"/>
      <c r="BU26" s="596"/>
      <c r="BV26" s="596"/>
      <c r="BW26" s="600"/>
      <c r="BY26" s="607" t="s">
        <v>270</v>
      </c>
      <c r="BZ26" s="608"/>
      <c r="CA26" s="608"/>
      <c r="CB26" s="608"/>
      <c r="CC26" s="608"/>
      <c r="CD26" s="608"/>
      <c r="CE26" s="608"/>
      <c r="CF26" s="608"/>
      <c r="CG26" s="608"/>
      <c r="CH26" s="608"/>
      <c r="CI26" s="608"/>
      <c r="CJ26" s="608"/>
      <c r="CK26" s="608"/>
      <c r="CL26" s="609"/>
      <c r="CM26" s="592">
        <v>330997</v>
      </c>
      <c r="CN26" s="593"/>
      <c r="CO26" s="593"/>
      <c r="CP26" s="593"/>
      <c r="CQ26" s="593"/>
      <c r="CR26" s="593"/>
      <c r="CS26" s="593"/>
      <c r="CT26" s="594"/>
      <c r="CU26" s="597">
        <v>0</v>
      </c>
      <c r="CV26" s="598"/>
      <c r="CW26" s="598"/>
      <c r="CX26" s="603"/>
      <c r="CY26" s="601" t="s">
        <v>119</v>
      </c>
      <c r="CZ26" s="593"/>
      <c r="DA26" s="593"/>
      <c r="DB26" s="593"/>
      <c r="DC26" s="593"/>
      <c r="DD26" s="593"/>
      <c r="DE26" s="593"/>
      <c r="DF26" s="593"/>
      <c r="DG26" s="593"/>
      <c r="DH26" s="593"/>
      <c r="DI26" s="593"/>
      <c r="DJ26" s="593"/>
      <c r="DK26" s="594"/>
      <c r="DL26" s="601">
        <v>330997</v>
      </c>
      <c r="DM26" s="593"/>
      <c r="DN26" s="593"/>
      <c r="DO26" s="593"/>
      <c r="DP26" s="593"/>
      <c r="DQ26" s="593"/>
      <c r="DR26" s="593"/>
      <c r="DS26" s="593"/>
      <c r="DT26" s="593"/>
      <c r="DU26" s="593"/>
      <c r="DV26" s="593"/>
      <c r="DW26" s="593"/>
      <c r="DX26" s="602"/>
    </row>
    <row r="27" spans="2:128" ht="11.25" customHeight="1" x14ac:dyDescent="0.2">
      <c r="B27" s="589" t="s">
        <v>271</v>
      </c>
      <c r="C27" s="590"/>
      <c r="D27" s="590"/>
      <c r="E27" s="590"/>
      <c r="F27" s="590"/>
      <c r="G27" s="590"/>
      <c r="H27" s="590"/>
      <c r="I27" s="590"/>
      <c r="J27" s="590"/>
      <c r="K27" s="590"/>
      <c r="L27" s="590"/>
      <c r="M27" s="590"/>
      <c r="N27" s="590"/>
      <c r="O27" s="590"/>
      <c r="P27" s="590"/>
      <c r="Q27" s="591"/>
      <c r="R27" s="592">
        <v>6821100</v>
      </c>
      <c r="S27" s="593"/>
      <c r="T27" s="593"/>
      <c r="U27" s="593"/>
      <c r="V27" s="593"/>
      <c r="W27" s="593"/>
      <c r="X27" s="593"/>
      <c r="Y27" s="594"/>
      <c r="Z27" s="597">
        <v>0.9</v>
      </c>
      <c r="AA27" s="598"/>
      <c r="AB27" s="598"/>
      <c r="AC27" s="603"/>
      <c r="AD27" s="601">
        <v>844814</v>
      </c>
      <c r="AE27" s="593"/>
      <c r="AF27" s="593"/>
      <c r="AG27" s="593"/>
      <c r="AH27" s="593"/>
      <c r="AI27" s="593"/>
      <c r="AJ27" s="593"/>
      <c r="AK27" s="594"/>
      <c r="AL27" s="597">
        <v>0.2</v>
      </c>
      <c r="AM27" s="598"/>
      <c r="AN27" s="598"/>
      <c r="AO27" s="599"/>
      <c r="AP27" s="607" t="s">
        <v>272</v>
      </c>
      <c r="AQ27" s="610"/>
      <c r="AR27" s="610"/>
      <c r="AS27" s="610"/>
      <c r="AT27" s="610"/>
      <c r="AU27" s="610"/>
      <c r="AV27" s="610"/>
      <c r="AW27" s="610"/>
      <c r="AX27" s="610"/>
      <c r="AY27" s="610"/>
      <c r="AZ27" s="610"/>
      <c r="BA27" s="610"/>
      <c r="BB27" s="610"/>
      <c r="BC27" s="611"/>
      <c r="BD27" s="592">
        <v>231383</v>
      </c>
      <c r="BE27" s="593"/>
      <c r="BF27" s="593"/>
      <c r="BG27" s="593"/>
      <c r="BH27" s="593"/>
      <c r="BI27" s="593"/>
      <c r="BJ27" s="593"/>
      <c r="BK27" s="594"/>
      <c r="BL27" s="595">
        <v>0.1</v>
      </c>
      <c r="BM27" s="595"/>
      <c r="BN27" s="595"/>
      <c r="BO27" s="595"/>
      <c r="BP27" s="596" t="s">
        <v>119</v>
      </c>
      <c r="BQ27" s="596"/>
      <c r="BR27" s="596"/>
      <c r="BS27" s="596"/>
      <c r="BT27" s="596"/>
      <c r="BU27" s="596"/>
      <c r="BV27" s="596"/>
      <c r="BW27" s="600"/>
      <c r="BY27" s="607" t="s">
        <v>273</v>
      </c>
      <c r="BZ27" s="608"/>
      <c r="CA27" s="608"/>
      <c r="CB27" s="608"/>
      <c r="CC27" s="608"/>
      <c r="CD27" s="608"/>
      <c r="CE27" s="608"/>
      <c r="CF27" s="608"/>
      <c r="CG27" s="608"/>
      <c r="CH27" s="608"/>
      <c r="CI27" s="608"/>
      <c r="CJ27" s="608"/>
      <c r="CK27" s="608"/>
      <c r="CL27" s="609"/>
      <c r="CM27" s="592" t="s">
        <v>119</v>
      </c>
      <c r="CN27" s="593"/>
      <c r="CO27" s="593"/>
      <c r="CP27" s="593"/>
      <c r="CQ27" s="593"/>
      <c r="CR27" s="593"/>
      <c r="CS27" s="593"/>
      <c r="CT27" s="594"/>
      <c r="CU27" s="597" t="s">
        <v>119</v>
      </c>
      <c r="CV27" s="598"/>
      <c r="CW27" s="598"/>
      <c r="CX27" s="603"/>
      <c r="CY27" s="601" t="s">
        <v>119</v>
      </c>
      <c r="CZ27" s="593"/>
      <c r="DA27" s="593"/>
      <c r="DB27" s="593"/>
      <c r="DC27" s="593"/>
      <c r="DD27" s="593"/>
      <c r="DE27" s="593"/>
      <c r="DF27" s="593"/>
      <c r="DG27" s="593"/>
      <c r="DH27" s="593"/>
      <c r="DI27" s="593"/>
      <c r="DJ27" s="593"/>
      <c r="DK27" s="594"/>
      <c r="DL27" s="601" t="s">
        <v>138</v>
      </c>
      <c r="DM27" s="593"/>
      <c r="DN27" s="593"/>
      <c r="DO27" s="593"/>
      <c r="DP27" s="593"/>
      <c r="DQ27" s="593"/>
      <c r="DR27" s="593"/>
      <c r="DS27" s="593"/>
      <c r="DT27" s="593"/>
      <c r="DU27" s="593"/>
      <c r="DV27" s="593"/>
      <c r="DW27" s="593"/>
      <c r="DX27" s="602"/>
    </row>
    <row r="28" spans="2:128" ht="11.25" customHeight="1" x14ac:dyDescent="0.2">
      <c r="B28" s="589" t="s">
        <v>274</v>
      </c>
      <c r="C28" s="590"/>
      <c r="D28" s="590"/>
      <c r="E28" s="590"/>
      <c r="F28" s="590"/>
      <c r="G28" s="590"/>
      <c r="H28" s="590"/>
      <c r="I28" s="590"/>
      <c r="J28" s="590"/>
      <c r="K28" s="590"/>
      <c r="L28" s="590"/>
      <c r="M28" s="590"/>
      <c r="N28" s="590"/>
      <c r="O28" s="590"/>
      <c r="P28" s="590"/>
      <c r="Q28" s="591"/>
      <c r="R28" s="592">
        <v>2037599</v>
      </c>
      <c r="S28" s="593"/>
      <c r="T28" s="593"/>
      <c r="U28" s="593"/>
      <c r="V28" s="593"/>
      <c r="W28" s="593"/>
      <c r="X28" s="593"/>
      <c r="Y28" s="594"/>
      <c r="Z28" s="597">
        <v>0.3</v>
      </c>
      <c r="AA28" s="598"/>
      <c r="AB28" s="598"/>
      <c r="AC28" s="603"/>
      <c r="AD28" s="601">
        <v>2088</v>
      </c>
      <c r="AE28" s="593"/>
      <c r="AF28" s="593"/>
      <c r="AG28" s="593"/>
      <c r="AH28" s="593"/>
      <c r="AI28" s="593"/>
      <c r="AJ28" s="593"/>
      <c r="AK28" s="594"/>
      <c r="AL28" s="597">
        <v>0</v>
      </c>
      <c r="AM28" s="598"/>
      <c r="AN28" s="598"/>
      <c r="AO28" s="599"/>
      <c r="AP28" s="607" t="s">
        <v>275</v>
      </c>
      <c r="AQ28" s="610"/>
      <c r="AR28" s="610"/>
      <c r="AS28" s="610"/>
      <c r="AT28" s="610"/>
      <c r="AU28" s="610"/>
      <c r="AV28" s="610"/>
      <c r="AW28" s="610"/>
      <c r="AX28" s="610"/>
      <c r="AY28" s="610"/>
      <c r="AZ28" s="610"/>
      <c r="BA28" s="610"/>
      <c r="BB28" s="610"/>
      <c r="BC28" s="611"/>
      <c r="BD28" s="592">
        <v>11652</v>
      </c>
      <c r="BE28" s="593"/>
      <c r="BF28" s="593"/>
      <c r="BG28" s="593"/>
      <c r="BH28" s="593"/>
      <c r="BI28" s="593"/>
      <c r="BJ28" s="593"/>
      <c r="BK28" s="594"/>
      <c r="BL28" s="595">
        <v>0</v>
      </c>
      <c r="BM28" s="595"/>
      <c r="BN28" s="595"/>
      <c r="BO28" s="595"/>
      <c r="BP28" s="596" t="s">
        <v>119</v>
      </c>
      <c r="BQ28" s="596"/>
      <c r="BR28" s="596"/>
      <c r="BS28" s="596"/>
      <c r="BT28" s="596"/>
      <c r="BU28" s="596"/>
      <c r="BV28" s="596"/>
      <c r="BW28" s="600"/>
      <c r="BY28" s="607" t="s">
        <v>276</v>
      </c>
      <c r="BZ28" s="608"/>
      <c r="CA28" s="608"/>
      <c r="CB28" s="608"/>
      <c r="CC28" s="608"/>
      <c r="CD28" s="608"/>
      <c r="CE28" s="608"/>
      <c r="CF28" s="608"/>
      <c r="CG28" s="608"/>
      <c r="CH28" s="608"/>
      <c r="CI28" s="608"/>
      <c r="CJ28" s="608"/>
      <c r="CK28" s="608"/>
      <c r="CL28" s="609"/>
      <c r="CM28" s="592" t="s">
        <v>138</v>
      </c>
      <c r="CN28" s="593"/>
      <c r="CO28" s="593"/>
      <c r="CP28" s="593"/>
      <c r="CQ28" s="593"/>
      <c r="CR28" s="593"/>
      <c r="CS28" s="593"/>
      <c r="CT28" s="594"/>
      <c r="CU28" s="597" t="s">
        <v>119</v>
      </c>
      <c r="CV28" s="598"/>
      <c r="CW28" s="598"/>
      <c r="CX28" s="603"/>
      <c r="CY28" s="601" t="s">
        <v>119</v>
      </c>
      <c r="CZ28" s="593"/>
      <c r="DA28" s="593"/>
      <c r="DB28" s="593"/>
      <c r="DC28" s="593"/>
      <c r="DD28" s="593"/>
      <c r="DE28" s="593"/>
      <c r="DF28" s="593"/>
      <c r="DG28" s="593"/>
      <c r="DH28" s="593"/>
      <c r="DI28" s="593"/>
      <c r="DJ28" s="593"/>
      <c r="DK28" s="594"/>
      <c r="DL28" s="601" t="s">
        <v>119</v>
      </c>
      <c r="DM28" s="593"/>
      <c r="DN28" s="593"/>
      <c r="DO28" s="593"/>
      <c r="DP28" s="593"/>
      <c r="DQ28" s="593"/>
      <c r="DR28" s="593"/>
      <c r="DS28" s="593"/>
      <c r="DT28" s="593"/>
      <c r="DU28" s="593"/>
      <c r="DV28" s="593"/>
      <c r="DW28" s="593"/>
      <c r="DX28" s="602"/>
    </row>
    <row r="29" spans="2:128" ht="11.25" customHeight="1" x14ac:dyDescent="0.2">
      <c r="B29" s="589" t="s">
        <v>277</v>
      </c>
      <c r="C29" s="590"/>
      <c r="D29" s="590"/>
      <c r="E29" s="590"/>
      <c r="F29" s="590"/>
      <c r="G29" s="590"/>
      <c r="H29" s="590"/>
      <c r="I29" s="590"/>
      <c r="J29" s="590"/>
      <c r="K29" s="590"/>
      <c r="L29" s="590"/>
      <c r="M29" s="590"/>
      <c r="N29" s="590"/>
      <c r="O29" s="590"/>
      <c r="P29" s="590"/>
      <c r="Q29" s="591"/>
      <c r="R29" s="592">
        <v>152785171</v>
      </c>
      <c r="S29" s="593"/>
      <c r="T29" s="593"/>
      <c r="U29" s="593"/>
      <c r="V29" s="593"/>
      <c r="W29" s="593"/>
      <c r="X29" s="593"/>
      <c r="Y29" s="594"/>
      <c r="Z29" s="597">
        <v>19.7</v>
      </c>
      <c r="AA29" s="598"/>
      <c r="AB29" s="598"/>
      <c r="AC29" s="603"/>
      <c r="AD29" s="601" t="s">
        <v>119</v>
      </c>
      <c r="AE29" s="593"/>
      <c r="AF29" s="593"/>
      <c r="AG29" s="593"/>
      <c r="AH29" s="593"/>
      <c r="AI29" s="593"/>
      <c r="AJ29" s="593"/>
      <c r="AK29" s="594"/>
      <c r="AL29" s="597" t="s">
        <v>119</v>
      </c>
      <c r="AM29" s="598"/>
      <c r="AN29" s="598"/>
      <c r="AO29" s="599"/>
      <c r="AP29" s="607" t="s">
        <v>278</v>
      </c>
      <c r="AQ29" s="610"/>
      <c r="AR29" s="610"/>
      <c r="AS29" s="610"/>
      <c r="AT29" s="610"/>
      <c r="AU29" s="610"/>
      <c r="AV29" s="610"/>
      <c r="AW29" s="610"/>
      <c r="AX29" s="610"/>
      <c r="AY29" s="610"/>
      <c r="AZ29" s="610"/>
      <c r="BA29" s="610"/>
      <c r="BB29" s="610"/>
      <c r="BC29" s="611"/>
      <c r="BD29" s="592">
        <v>11652</v>
      </c>
      <c r="BE29" s="593"/>
      <c r="BF29" s="593"/>
      <c r="BG29" s="593"/>
      <c r="BH29" s="593"/>
      <c r="BI29" s="593"/>
      <c r="BJ29" s="593"/>
      <c r="BK29" s="594"/>
      <c r="BL29" s="595">
        <v>0</v>
      </c>
      <c r="BM29" s="595"/>
      <c r="BN29" s="595"/>
      <c r="BO29" s="595"/>
      <c r="BP29" s="596" t="s">
        <v>217</v>
      </c>
      <c r="BQ29" s="596"/>
      <c r="BR29" s="596"/>
      <c r="BS29" s="596"/>
      <c r="BT29" s="596"/>
      <c r="BU29" s="596"/>
      <c r="BV29" s="596"/>
      <c r="BW29" s="600"/>
      <c r="BY29" s="607" t="s">
        <v>279</v>
      </c>
      <c r="BZ29" s="612"/>
      <c r="CA29" s="612"/>
      <c r="CB29" s="612"/>
      <c r="CC29" s="612"/>
      <c r="CD29" s="612"/>
      <c r="CE29" s="612"/>
      <c r="CF29" s="612"/>
      <c r="CG29" s="612"/>
      <c r="CH29" s="612"/>
      <c r="CI29" s="612"/>
      <c r="CJ29" s="612"/>
      <c r="CK29" s="612"/>
      <c r="CL29" s="609"/>
      <c r="CM29" s="592" t="s">
        <v>119</v>
      </c>
      <c r="CN29" s="593"/>
      <c r="CO29" s="593"/>
      <c r="CP29" s="593"/>
      <c r="CQ29" s="593"/>
      <c r="CR29" s="593"/>
      <c r="CS29" s="593"/>
      <c r="CT29" s="594"/>
      <c r="CU29" s="597" t="s">
        <v>119</v>
      </c>
      <c r="CV29" s="598"/>
      <c r="CW29" s="598"/>
      <c r="CX29" s="603"/>
      <c r="CY29" s="601" t="s">
        <v>119</v>
      </c>
      <c r="CZ29" s="593"/>
      <c r="DA29" s="593"/>
      <c r="DB29" s="593"/>
      <c r="DC29" s="593"/>
      <c r="DD29" s="593"/>
      <c r="DE29" s="593"/>
      <c r="DF29" s="593"/>
      <c r="DG29" s="593"/>
      <c r="DH29" s="593"/>
      <c r="DI29" s="593"/>
      <c r="DJ29" s="593"/>
      <c r="DK29" s="594"/>
      <c r="DL29" s="601" t="s">
        <v>119</v>
      </c>
      <c r="DM29" s="593"/>
      <c r="DN29" s="593"/>
      <c r="DO29" s="593"/>
      <c r="DP29" s="593"/>
      <c r="DQ29" s="593"/>
      <c r="DR29" s="593"/>
      <c r="DS29" s="593"/>
      <c r="DT29" s="593"/>
      <c r="DU29" s="593"/>
      <c r="DV29" s="593"/>
      <c r="DW29" s="593"/>
      <c r="DX29" s="602"/>
    </row>
    <row r="30" spans="2:128" ht="11.25" customHeight="1" x14ac:dyDescent="0.2">
      <c r="B30" s="589" t="s">
        <v>280</v>
      </c>
      <c r="C30" s="590"/>
      <c r="D30" s="590"/>
      <c r="E30" s="590"/>
      <c r="F30" s="590"/>
      <c r="G30" s="590"/>
      <c r="H30" s="590"/>
      <c r="I30" s="590"/>
      <c r="J30" s="590"/>
      <c r="K30" s="590"/>
      <c r="L30" s="590"/>
      <c r="M30" s="590"/>
      <c r="N30" s="590"/>
      <c r="O30" s="590"/>
      <c r="P30" s="590"/>
      <c r="Q30" s="591"/>
      <c r="R30" s="592" t="s">
        <v>119</v>
      </c>
      <c r="S30" s="593"/>
      <c r="T30" s="593"/>
      <c r="U30" s="593"/>
      <c r="V30" s="593"/>
      <c r="W30" s="593"/>
      <c r="X30" s="593"/>
      <c r="Y30" s="594"/>
      <c r="Z30" s="597" t="s">
        <v>119</v>
      </c>
      <c r="AA30" s="598"/>
      <c r="AB30" s="598"/>
      <c r="AC30" s="603"/>
      <c r="AD30" s="601" t="s">
        <v>119</v>
      </c>
      <c r="AE30" s="593"/>
      <c r="AF30" s="593"/>
      <c r="AG30" s="593"/>
      <c r="AH30" s="593"/>
      <c r="AI30" s="593"/>
      <c r="AJ30" s="593"/>
      <c r="AK30" s="594"/>
      <c r="AL30" s="597" t="s">
        <v>119</v>
      </c>
      <c r="AM30" s="598"/>
      <c r="AN30" s="598"/>
      <c r="AO30" s="599"/>
      <c r="AP30" s="607" t="s">
        <v>281</v>
      </c>
      <c r="AQ30" s="610"/>
      <c r="AR30" s="610"/>
      <c r="AS30" s="610"/>
      <c r="AT30" s="610"/>
      <c r="AU30" s="610"/>
      <c r="AV30" s="610"/>
      <c r="AW30" s="610"/>
      <c r="AX30" s="610"/>
      <c r="AY30" s="610"/>
      <c r="AZ30" s="610"/>
      <c r="BA30" s="610"/>
      <c r="BB30" s="610"/>
      <c r="BC30" s="611"/>
      <c r="BD30" s="592">
        <v>219731</v>
      </c>
      <c r="BE30" s="593"/>
      <c r="BF30" s="593"/>
      <c r="BG30" s="593"/>
      <c r="BH30" s="593"/>
      <c r="BI30" s="593"/>
      <c r="BJ30" s="593"/>
      <c r="BK30" s="594"/>
      <c r="BL30" s="595">
        <v>0.1</v>
      </c>
      <c r="BM30" s="595"/>
      <c r="BN30" s="595"/>
      <c r="BO30" s="595"/>
      <c r="BP30" s="596" t="s">
        <v>119</v>
      </c>
      <c r="BQ30" s="596"/>
      <c r="BR30" s="596"/>
      <c r="BS30" s="596"/>
      <c r="BT30" s="596"/>
      <c r="BU30" s="596"/>
      <c r="BV30" s="596"/>
      <c r="BW30" s="600"/>
      <c r="BY30" s="607" t="s">
        <v>282</v>
      </c>
      <c r="BZ30" s="612"/>
      <c r="CA30" s="612"/>
      <c r="CB30" s="612"/>
      <c r="CC30" s="612"/>
      <c r="CD30" s="612"/>
      <c r="CE30" s="612"/>
      <c r="CF30" s="612"/>
      <c r="CG30" s="612"/>
      <c r="CH30" s="612"/>
      <c r="CI30" s="612"/>
      <c r="CJ30" s="612"/>
      <c r="CK30" s="612"/>
      <c r="CL30" s="609"/>
      <c r="CM30" s="592">
        <v>430000</v>
      </c>
      <c r="CN30" s="593"/>
      <c r="CO30" s="593"/>
      <c r="CP30" s="593"/>
      <c r="CQ30" s="593"/>
      <c r="CR30" s="593"/>
      <c r="CS30" s="593"/>
      <c r="CT30" s="594"/>
      <c r="CU30" s="597">
        <v>0.1</v>
      </c>
      <c r="CV30" s="598"/>
      <c r="CW30" s="598"/>
      <c r="CX30" s="603"/>
      <c r="CY30" s="601" t="s">
        <v>119</v>
      </c>
      <c r="CZ30" s="593"/>
      <c r="DA30" s="593"/>
      <c r="DB30" s="593"/>
      <c r="DC30" s="593"/>
      <c r="DD30" s="593"/>
      <c r="DE30" s="593"/>
      <c r="DF30" s="593"/>
      <c r="DG30" s="593"/>
      <c r="DH30" s="593"/>
      <c r="DI30" s="593"/>
      <c r="DJ30" s="593"/>
      <c r="DK30" s="594"/>
      <c r="DL30" s="601">
        <v>430000</v>
      </c>
      <c r="DM30" s="593"/>
      <c r="DN30" s="593"/>
      <c r="DO30" s="593"/>
      <c r="DP30" s="593"/>
      <c r="DQ30" s="593"/>
      <c r="DR30" s="593"/>
      <c r="DS30" s="593"/>
      <c r="DT30" s="593"/>
      <c r="DU30" s="593"/>
      <c r="DV30" s="593"/>
      <c r="DW30" s="593"/>
      <c r="DX30" s="602"/>
    </row>
    <row r="31" spans="2:128" ht="11.25" customHeight="1" x14ac:dyDescent="0.2">
      <c r="B31" s="589" t="s">
        <v>283</v>
      </c>
      <c r="C31" s="590"/>
      <c r="D31" s="590"/>
      <c r="E31" s="590"/>
      <c r="F31" s="590"/>
      <c r="G31" s="590"/>
      <c r="H31" s="590"/>
      <c r="I31" s="590"/>
      <c r="J31" s="590"/>
      <c r="K31" s="590"/>
      <c r="L31" s="590"/>
      <c r="M31" s="590"/>
      <c r="N31" s="590"/>
      <c r="O31" s="590"/>
      <c r="P31" s="590"/>
      <c r="Q31" s="591"/>
      <c r="R31" s="592">
        <v>4040904</v>
      </c>
      <c r="S31" s="593"/>
      <c r="T31" s="593"/>
      <c r="U31" s="593"/>
      <c r="V31" s="593"/>
      <c r="W31" s="593"/>
      <c r="X31" s="593"/>
      <c r="Y31" s="594"/>
      <c r="Z31" s="597">
        <v>0.5</v>
      </c>
      <c r="AA31" s="598"/>
      <c r="AB31" s="598"/>
      <c r="AC31" s="603"/>
      <c r="AD31" s="601">
        <v>1711369</v>
      </c>
      <c r="AE31" s="593"/>
      <c r="AF31" s="593"/>
      <c r="AG31" s="593"/>
      <c r="AH31" s="593"/>
      <c r="AI31" s="593"/>
      <c r="AJ31" s="593"/>
      <c r="AK31" s="594"/>
      <c r="AL31" s="597">
        <v>0.5</v>
      </c>
      <c r="AM31" s="598"/>
      <c r="AN31" s="598"/>
      <c r="AO31" s="599"/>
      <c r="AP31" s="607" t="s">
        <v>284</v>
      </c>
      <c r="AQ31" s="610"/>
      <c r="AR31" s="610"/>
      <c r="AS31" s="610"/>
      <c r="AT31" s="610"/>
      <c r="AU31" s="610"/>
      <c r="AV31" s="610"/>
      <c r="AW31" s="610"/>
      <c r="AX31" s="610"/>
      <c r="AY31" s="610"/>
      <c r="AZ31" s="610"/>
      <c r="BA31" s="610"/>
      <c r="BB31" s="610"/>
      <c r="BC31" s="611"/>
      <c r="BD31" s="592" t="s">
        <v>119</v>
      </c>
      <c r="BE31" s="593"/>
      <c r="BF31" s="593"/>
      <c r="BG31" s="593"/>
      <c r="BH31" s="593"/>
      <c r="BI31" s="593"/>
      <c r="BJ31" s="593"/>
      <c r="BK31" s="594"/>
      <c r="BL31" s="595" t="s">
        <v>119</v>
      </c>
      <c r="BM31" s="595"/>
      <c r="BN31" s="595"/>
      <c r="BO31" s="595"/>
      <c r="BP31" s="596" t="s">
        <v>119</v>
      </c>
      <c r="BQ31" s="596"/>
      <c r="BR31" s="596"/>
      <c r="BS31" s="596"/>
      <c r="BT31" s="596"/>
      <c r="BU31" s="596"/>
      <c r="BV31" s="596"/>
      <c r="BW31" s="600"/>
      <c r="BY31" s="607" t="s">
        <v>285</v>
      </c>
      <c r="BZ31" s="612"/>
      <c r="CA31" s="612"/>
      <c r="CB31" s="612"/>
      <c r="CC31" s="612"/>
      <c r="CD31" s="612"/>
      <c r="CE31" s="612"/>
      <c r="CF31" s="612"/>
      <c r="CG31" s="612"/>
      <c r="CH31" s="612"/>
      <c r="CI31" s="612"/>
      <c r="CJ31" s="612"/>
      <c r="CK31" s="612"/>
      <c r="CL31" s="609"/>
      <c r="CM31" s="592">
        <v>2962713</v>
      </c>
      <c r="CN31" s="593"/>
      <c r="CO31" s="593"/>
      <c r="CP31" s="593"/>
      <c r="CQ31" s="593"/>
      <c r="CR31" s="593"/>
      <c r="CS31" s="593"/>
      <c r="CT31" s="594"/>
      <c r="CU31" s="597">
        <v>0.4</v>
      </c>
      <c r="CV31" s="598"/>
      <c r="CW31" s="598"/>
      <c r="CX31" s="603"/>
      <c r="CY31" s="601" t="s">
        <v>119</v>
      </c>
      <c r="CZ31" s="593"/>
      <c r="DA31" s="593"/>
      <c r="DB31" s="593"/>
      <c r="DC31" s="593"/>
      <c r="DD31" s="593"/>
      <c r="DE31" s="593"/>
      <c r="DF31" s="593"/>
      <c r="DG31" s="593"/>
      <c r="DH31" s="593"/>
      <c r="DI31" s="593"/>
      <c r="DJ31" s="593"/>
      <c r="DK31" s="594"/>
      <c r="DL31" s="601">
        <v>2962713</v>
      </c>
      <c r="DM31" s="593"/>
      <c r="DN31" s="593"/>
      <c r="DO31" s="593"/>
      <c r="DP31" s="593"/>
      <c r="DQ31" s="593"/>
      <c r="DR31" s="593"/>
      <c r="DS31" s="593"/>
      <c r="DT31" s="593"/>
      <c r="DU31" s="593"/>
      <c r="DV31" s="593"/>
      <c r="DW31" s="593"/>
      <c r="DX31" s="602"/>
    </row>
    <row r="32" spans="2:128" ht="11.25" customHeight="1" x14ac:dyDescent="0.2">
      <c r="B32" s="589" t="s">
        <v>286</v>
      </c>
      <c r="C32" s="590"/>
      <c r="D32" s="590"/>
      <c r="E32" s="590"/>
      <c r="F32" s="590"/>
      <c r="G32" s="590"/>
      <c r="H32" s="590"/>
      <c r="I32" s="590"/>
      <c r="J32" s="590"/>
      <c r="K32" s="590"/>
      <c r="L32" s="590"/>
      <c r="M32" s="590"/>
      <c r="N32" s="590"/>
      <c r="O32" s="590"/>
      <c r="P32" s="590"/>
      <c r="Q32" s="591"/>
      <c r="R32" s="592">
        <v>249516</v>
      </c>
      <c r="S32" s="593"/>
      <c r="T32" s="593"/>
      <c r="U32" s="593"/>
      <c r="V32" s="593"/>
      <c r="W32" s="593"/>
      <c r="X32" s="593"/>
      <c r="Y32" s="594"/>
      <c r="Z32" s="597">
        <v>0</v>
      </c>
      <c r="AA32" s="598"/>
      <c r="AB32" s="598"/>
      <c r="AC32" s="603"/>
      <c r="AD32" s="601" t="s">
        <v>217</v>
      </c>
      <c r="AE32" s="593"/>
      <c r="AF32" s="593"/>
      <c r="AG32" s="593"/>
      <c r="AH32" s="593"/>
      <c r="AI32" s="593"/>
      <c r="AJ32" s="593"/>
      <c r="AK32" s="594"/>
      <c r="AL32" s="597" t="s">
        <v>119</v>
      </c>
      <c r="AM32" s="598"/>
      <c r="AN32" s="598"/>
      <c r="AO32" s="599"/>
      <c r="AP32" s="589" t="s">
        <v>158</v>
      </c>
      <c r="AQ32" s="590"/>
      <c r="AR32" s="590"/>
      <c r="AS32" s="590"/>
      <c r="AT32" s="590"/>
      <c r="AU32" s="590"/>
      <c r="AV32" s="590"/>
      <c r="AW32" s="590"/>
      <c r="AX32" s="590"/>
      <c r="AY32" s="590"/>
      <c r="AZ32" s="590"/>
      <c r="BA32" s="590"/>
      <c r="BB32" s="590"/>
      <c r="BC32" s="591"/>
      <c r="BD32" s="592">
        <v>196184951</v>
      </c>
      <c r="BE32" s="593"/>
      <c r="BF32" s="593"/>
      <c r="BG32" s="593"/>
      <c r="BH32" s="593"/>
      <c r="BI32" s="593"/>
      <c r="BJ32" s="593"/>
      <c r="BK32" s="594"/>
      <c r="BL32" s="595">
        <v>100</v>
      </c>
      <c r="BM32" s="595"/>
      <c r="BN32" s="595"/>
      <c r="BO32" s="595"/>
      <c r="BP32" s="596">
        <v>1313497</v>
      </c>
      <c r="BQ32" s="596"/>
      <c r="BR32" s="596"/>
      <c r="BS32" s="596"/>
      <c r="BT32" s="596"/>
      <c r="BU32" s="596"/>
      <c r="BV32" s="596"/>
      <c r="BW32" s="600"/>
      <c r="BY32" s="589" t="s">
        <v>287</v>
      </c>
      <c r="BZ32" s="590"/>
      <c r="CA32" s="590"/>
      <c r="CB32" s="590"/>
      <c r="CC32" s="590"/>
      <c r="CD32" s="590"/>
      <c r="CE32" s="590"/>
      <c r="CF32" s="590"/>
      <c r="CG32" s="590"/>
      <c r="CH32" s="590"/>
      <c r="CI32" s="590"/>
      <c r="CJ32" s="590"/>
      <c r="CK32" s="590"/>
      <c r="CL32" s="591"/>
      <c r="CM32" s="592" t="s">
        <v>119</v>
      </c>
      <c r="CN32" s="593"/>
      <c r="CO32" s="593"/>
      <c r="CP32" s="593"/>
      <c r="CQ32" s="593"/>
      <c r="CR32" s="593"/>
      <c r="CS32" s="593"/>
      <c r="CT32" s="594"/>
      <c r="CU32" s="597" t="s">
        <v>138</v>
      </c>
      <c r="CV32" s="598"/>
      <c r="CW32" s="598"/>
      <c r="CX32" s="603"/>
      <c r="CY32" s="601" t="s">
        <v>119</v>
      </c>
      <c r="CZ32" s="593"/>
      <c r="DA32" s="593"/>
      <c r="DB32" s="593"/>
      <c r="DC32" s="593"/>
      <c r="DD32" s="593"/>
      <c r="DE32" s="593"/>
      <c r="DF32" s="593"/>
      <c r="DG32" s="593"/>
      <c r="DH32" s="593"/>
      <c r="DI32" s="593"/>
      <c r="DJ32" s="593"/>
      <c r="DK32" s="594"/>
      <c r="DL32" s="601" t="s">
        <v>119</v>
      </c>
      <c r="DM32" s="593"/>
      <c r="DN32" s="593"/>
      <c r="DO32" s="593"/>
      <c r="DP32" s="593"/>
      <c r="DQ32" s="593"/>
      <c r="DR32" s="593"/>
      <c r="DS32" s="593"/>
      <c r="DT32" s="593"/>
      <c r="DU32" s="593"/>
      <c r="DV32" s="593"/>
      <c r="DW32" s="593"/>
      <c r="DX32" s="602"/>
    </row>
    <row r="33" spans="2:128" ht="11.25" customHeight="1" x14ac:dyDescent="0.2">
      <c r="B33" s="589" t="s">
        <v>288</v>
      </c>
      <c r="C33" s="590"/>
      <c r="D33" s="590"/>
      <c r="E33" s="590"/>
      <c r="F33" s="590"/>
      <c r="G33" s="590"/>
      <c r="H33" s="590"/>
      <c r="I33" s="590"/>
      <c r="J33" s="590"/>
      <c r="K33" s="590"/>
      <c r="L33" s="590"/>
      <c r="M33" s="590"/>
      <c r="N33" s="590"/>
      <c r="O33" s="590"/>
      <c r="P33" s="590"/>
      <c r="Q33" s="591"/>
      <c r="R33" s="592">
        <v>16728666</v>
      </c>
      <c r="S33" s="593"/>
      <c r="T33" s="593"/>
      <c r="U33" s="593"/>
      <c r="V33" s="593"/>
      <c r="W33" s="593"/>
      <c r="X33" s="593"/>
      <c r="Y33" s="594"/>
      <c r="Z33" s="597">
        <v>2.2000000000000002</v>
      </c>
      <c r="AA33" s="598"/>
      <c r="AB33" s="598"/>
      <c r="AC33" s="603"/>
      <c r="AD33" s="601" t="s">
        <v>119</v>
      </c>
      <c r="AE33" s="593"/>
      <c r="AF33" s="593"/>
      <c r="AG33" s="593"/>
      <c r="AH33" s="593"/>
      <c r="AI33" s="593"/>
      <c r="AJ33" s="593"/>
      <c r="AK33" s="594"/>
      <c r="AL33" s="597" t="s">
        <v>119</v>
      </c>
      <c r="AM33" s="598"/>
      <c r="AN33" s="598"/>
      <c r="AO33" s="599"/>
      <c r="AP33" s="607"/>
      <c r="AQ33" s="608"/>
      <c r="AR33" s="608"/>
      <c r="AS33" s="608"/>
      <c r="AT33" s="608"/>
      <c r="AU33" s="608"/>
      <c r="AV33" s="608"/>
      <c r="AW33" s="608"/>
      <c r="AX33" s="608"/>
      <c r="AY33" s="608"/>
      <c r="AZ33" s="608"/>
      <c r="BA33" s="608"/>
      <c r="BB33" s="608"/>
      <c r="BC33" s="609"/>
      <c r="BD33" s="592"/>
      <c r="BE33" s="593"/>
      <c r="BF33" s="593"/>
      <c r="BG33" s="593"/>
      <c r="BH33" s="593"/>
      <c r="BI33" s="593"/>
      <c r="BJ33" s="593"/>
      <c r="BK33" s="594"/>
      <c r="BL33" s="595"/>
      <c r="BM33" s="595"/>
      <c r="BN33" s="595"/>
      <c r="BO33" s="595"/>
      <c r="BP33" s="596"/>
      <c r="BQ33" s="596"/>
      <c r="BR33" s="596"/>
      <c r="BS33" s="596"/>
      <c r="BT33" s="596"/>
      <c r="BU33" s="596"/>
      <c r="BV33" s="596"/>
      <c r="BW33" s="600"/>
      <c r="BY33" s="613" t="s">
        <v>289</v>
      </c>
      <c r="BZ33" s="614"/>
      <c r="CA33" s="614"/>
      <c r="CB33" s="614"/>
      <c r="CC33" s="614"/>
      <c r="CD33" s="614"/>
      <c r="CE33" s="614"/>
      <c r="CF33" s="614"/>
      <c r="CG33" s="614"/>
      <c r="CH33" s="614"/>
      <c r="CI33" s="614"/>
      <c r="CJ33" s="614"/>
      <c r="CK33" s="614"/>
      <c r="CL33" s="615"/>
      <c r="CM33" s="592">
        <v>735504502</v>
      </c>
      <c r="CN33" s="593"/>
      <c r="CO33" s="593"/>
      <c r="CP33" s="593"/>
      <c r="CQ33" s="593"/>
      <c r="CR33" s="593"/>
      <c r="CS33" s="593"/>
      <c r="CT33" s="594"/>
      <c r="CU33" s="616">
        <v>100</v>
      </c>
      <c r="CV33" s="617"/>
      <c r="CW33" s="617"/>
      <c r="CX33" s="618"/>
      <c r="CY33" s="601">
        <v>105820196</v>
      </c>
      <c r="CZ33" s="593"/>
      <c r="DA33" s="593"/>
      <c r="DB33" s="593"/>
      <c r="DC33" s="593"/>
      <c r="DD33" s="593"/>
      <c r="DE33" s="593"/>
      <c r="DF33" s="593"/>
      <c r="DG33" s="593"/>
      <c r="DH33" s="593"/>
      <c r="DI33" s="593"/>
      <c r="DJ33" s="593"/>
      <c r="DK33" s="594"/>
      <c r="DL33" s="601">
        <v>465453463</v>
      </c>
      <c r="DM33" s="593"/>
      <c r="DN33" s="593"/>
      <c r="DO33" s="593"/>
      <c r="DP33" s="593"/>
      <c r="DQ33" s="593"/>
      <c r="DR33" s="593"/>
      <c r="DS33" s="593"/>
      <c r="DT33" s="593"/>
      <c r="DU33" s="593"/>
      <c r="DV33" s="593"/>
      <c r="DW33" s="593"/>
      <c r="DX33" s="602"/>
    </row>
    <row r="34" spans="2:128" ht="11.25" customHeight="1" x14ac:dyDescent="0.2">
      <c r="B34" s="589" t="s">
        <v>290</v>
      </c>
      <c r="C34" s="590"/>
      <c r="D34" s="590"/>
      <c r="E34" s="590"/>
      <c r="F34" s="590"/>
      <c r="G34" s="590"/>
      <c r="H34" s="590"/>
      <c r="I34" s="590"/>
      <c r="J34" s="590"/>
      <c r="K34" s="590"/>
      <c r="L34" s="590"/>
      <c r="M34" s="590"/>
      <c r="N34" s="590"/>
      <c r="O34" s="590"/>
      <c r="P34" s="590"/>
      <c r="Q34" s="591"/>
      <c r="R34" s="592">
        <v>25914846</v>
      </c>
      <c r="S34" s="593"/>
      <c r="T34" s="593"/>
      <c r="U34" s="593"/>
      <c r="V34" s="593"/>
      <c r="W34" s="593"/>
      <c r="X34" s="593"/>
      <c r="Y34" s="594"/>
      <c r="Z34" s="597">
        <v>3.3</v>
      </c>
      <c r="AA34" s="598"/>
      <c r="AB34" s="598"/>
      <c r="AC34" s="603"/>
      <c r="AD34" s="601" t="s">
        <v>217</v>
      </c>
      <c r="AE34" s="593"/>
      <c r="AF34" s="593"/>
      <c r="AG34" s="593"/>
      <c r="AH34" s="593"/>
      <c r="AI34" s="593"/>
      <c r="AJ34" s="593"/>
      <c r="AK34" s="594"/>
      <c r="AL34" s="597" t="s">
        <v>217</v>
      </c>
      <c r="AM34" s="598"/>
      <c r="AN34" s="598"/>
      <c r="AO34" s="599"/>
      <c r="AP34" s="607"/>
      <c r="AQ34" s="608"/>
      <c r="AR34" s="608"/>
      <c r="AS34" s="608"/>
      <c r="AT34" s="608"/>
      <c r="AU34" s="608"/>
      <c r="AV34" s="608"/>
      <c r="AW34" s="608"/>
      <c r="AX34" s="608"/>
      <c r="AY34" s="608"/>
      <c r="AZ34" s="608"/>
      <c r="BA34" s="608"/>
      <c r="BB34" s="608"/>
      <c r="BC34" s="609"/>
      <c r="BD34" s="592"/>
      <c r="BE34" s="593"/>
      <c r="BF34" s="593"/>
      <c r="BG34" s="593"/>
      <c r="BH34" s="593"/>
      <c r="BI34" s="593"/>
      <c r="BJ34" s="593"/>
      <c r="BK34" s="594"/>
      <c r="BL34" s="595"/>
      <c r="BM34" s="595"/>
      <c r="BN34" s="595"/>
      <c r="BO34" s="595"/>
      <c r="BP34" s="596"/>
      <c r="BQ34" s="596"/>
      <c r="BR34" s="596"/>
      <c r="BS34" s="596"/>
      <c r="BT34" s="596"/>
      <c r="BU34" s="596"/>
      <c r="BV34" s="596"/>
      <c r="BW34" s="600"/>
      <c r="BY34" s="574" t="s">
        <v>291</v>
      </c>
      <c r="BZ34" s="575"/>
      <c r="CA34" s="575"/>
      <c r="CB34" s="575"/>
      <c r="CC34" s="575"/>
      <c r="CD34" s="575"/>
      <c r="CE34" s="575"/>
      <c r="CF34" s="575"/>
      <c r="CG34" s="575"/>
      <c r="CH34" s="575"/>
      <c r="CI34" s="575"/>
      <c r="CJ34" s="575"/>
      <c r="CK34" s="575"/>
      <c r="CL34" s="575"/>
      <c r="CM34" s="575"/>
      <c r="CN34" s="575"/>
      <c r="CO34" s="575"/>
      <c r="CP34" s="575"/>
      <c r="CQ34" s="575"/>
      <c r="CR34" s="575"/>
      <c r="CS34" s="575"/>
      <c r="CT34" s="575"/>
      <c r="CU34" s="575"/>
      <c r="CV34" s="575"/>
      <c r="CW34" s="575"/>
      <c r="CX34" s="575"/>
      <c r="CY34" s="575"/>
      <c r="CZ34" s="575"/>
      <c r="DA34" s="575"/>
      <c r="DB34" s="575"/>
      <c r="DC34" s="575"/>
      <c r="DD34" s="575"/>
      <c r="DE34" s="575"/>
      <c r="DF34" s="575"/>
      <c r="DG34" s="575"/>
      <c r="DH34" s="575"/>
      <c r="DI34" s="575"/>
      <c r="DJ34" s="575"/>
      <c r="DK34" s="575"/>
      <c r="DL34" s="575"/>
      <c r="DM34" s="575"/>
      <c r="DN34" s="575"/>
      <c r="DO34" s="575"/>
      <c r="DP34" s="575"/>
      <c r="DQ34" s="575"/>
      <c r="DR34" s="575"/>
      <c r="DS34" s="575"/>
      <c r="DT34" s="575"/>
      <c r="DU34" s="575"/>
      <c r="DV34" s="575"/>
      <c r="DW34" s="575"/>
      <c r="DX34" s="576"/>
    </row>
    <row r="35" spans="2:128" ht="11.25" customHeight="1" x14ac:dyDescent="0.2">
      <c r="B35" s="589" t="s">
        <v>292</v>
      </c>
      <c r="C35" s="590"/>
      <c r="D35" s="590"/>
      <c r="E35" s="590"/>
      <c r="F35" s="590"/>
      <c r="G35" s="590"/>
      <c r="H35" s="590"/>
      <c r="I35" s="590"/>
      <c r="J35" s="590"/>
      <c r="K35" s="590"/>
      <c r="L35" s="590"/>
      <c r="M35" s="590"/>
      <c r="N35" s="590"/>
      <c r="O35" s="590"/>
      <c r="P35" s="590"/>
      <c r="Q35" s="591"/>
      <c r="R35" s="592">
        <v>82090476</v>
      </c>
      <c r="S35" s="593"/>
      <c r="T35" s="593"/>
      <c r="U35" s="593"/>
      <c r="V35" s="593"/>
      <c r="W35" s="593"/>
      <c r="X35" s="593"/>
      <c r="Y35" s="594"/>
      <c r="Z35" s="597">
        <v>10.6</v>
      </c>
      <c r="AA35" s="598"/>
      <c r="AB35" s="598"/>
      <c r="AC35" s="603"/>
      <c r="AD35" s="601">
        <v>115109</v>
      </c>
      <c r="AE35" s="593"/>
      <c r="AF35" s="593"/>
      <c r="AG35" s="593"/>
      <c r="AH35" s="593"/>
      <c r="AI35" s="593"/>
      <c r="AJ35" s="593"/>
      <c r="AK35" s="594"/>
      <c r="AL35" s="597">
        <v>0</v>
      </c>
      <c r="AM35" s="598"/>
      <c r="AN35" s="598"/>
      <c r="AO35" s="599"/>
      <c r="AP35" s="607"/>
      <c r="AQ35" s="608"/>
      <c r="AR35" s="608"/>
      <c r="AS35" s="608"/>
      <c r="AT35" s="608"/>
      <c r="AU35" s="608"/>
      <c r="AV35" s="608"/>
      <c r="AW35" s="608"/>
      <c r="AX35" s="608"/>
      <c r="AY35" s="608"/>
      <c r="AZ35" s="608"/>
      <c r="BA35" s="608"/>
      <c r="BB35" s="608"/>
      <c r="BC35" s="609"/>
      <c r="BD35" s="592"/>
      <c r="BE35" s="593"/>
      <c r="BF35" s="593"/>
      <c r="BG35" s="593"/>
      <c r="BH35" s="593"/>
      <c r="BI35" s="593"/>
      <c r="BJ35" s="593"/>
      <c r="BK35" s="594"/>
      <c r="BL35" s="595"/>
      <c r="BM35" s="595"/>
      <c r="BN35" s="595"/>
      <c r="BO35" s="595"/>
      <c r="BP35" s="596"/>
      <c r="BQ35" s="596"/>
      <c r="BR35" s="596"/>
      <c r="BS35" s="596"/>
      <c r="BT35" s="596"/>
      <c r="BU35" s="596"/>
      <c r="BV35" s="596"/>
      <c r="BW35" s="600"/>
      <c r="BY35" s="574" t="s">
        <v>198</v>
      </c>
      <c r="BZ35" s="575"/>
      <c r="CA35" s="575"/>
      <c r="CB35" s="575"/>
      <c r="CC35" s="575"/>
      <c r="CD35" s="575"/>
      <c r="CE35" s="575"/>
      <c r="CF35" s="575"/>
      <c r="CG35" s="575"/>
      <c r="CH35" s="575"/>
      <c r="CI35" s="575"/>
      <c r="CJ35" s="575"/>
      <c r="CK35" s="575"/>
      <c r="CL35" s="576"/>
      <c r="CM35" s="574" t="s">
        <v>293</v>
      </c>
      <c r="CN35" s="575"/>
      <c r="CO35" s="575"/>
      <c r="CP35" s="575"/>
      <c r="CQ35" s="575"/>
      <c r="CR35" s="575"/>
      <c r="CS35" s="575"/>
      <c r="CT35" s="576"/>
      <c r="CU35" s="574" t="s">
        <v>294</v>
      </c>
      <c r="CV35" s="575"/>
      <c r="CW35" s="575"/>
      <c r="CX35" s="576"/>
      <c r="CY35" s="574" t="s">
        <v>295</v>
      </c>
      <c r="CZ35" s="575"/>
      <c r="DA35" s="575"/>
      <c r="DB35" s="575"/>
      <c r="DC35" s="575"/>
      <c r="DD35" s="575"/>
      <c r="DE35" s="575"/>
      <c r="DF35" s="576"/>
      <c r="DG35" s="619" t="s">
        <v>296</v>
      </c>
      <c r="DH35" s="620"/>
      <c r="DI35" s="620"/>
      <c r="DJ35" s="620"/>
      <c r="DK35" s="620"/>
      <c r="DL35" s="620"/>
      <c r="DM35" s="620"/>
      <c r="DN35" s="620"/>
      <c r="DO35" s="620"/>
      <c r="DP35" s="620"/>
      <c r="DQ35" s="621"/>
      <c r="DR35" s="574" t="s">
        <v>297</v>
      </c>
      <c r="DS35" s="575"/>
      <c r="DT35" s="575"/>
      <c r="DU35" s="575"/>
      <c r="DV35" s="575"/>
      <c r="DW35" s="575"/>
      <c r="DX35" s="576"/>
    </row>
    <row r="36" spans="2:128" ht="11.25" customHeight="1" x14ac:dyDescent="0.2">
      <c r="B36" s="589" t="s">
        <v>298</v>
      </c>
      <c r="C36" s="590"/>
      <c r="D36" s="590"/>
      <c r="E36" s="590"/>
      <c r="F36" s="590"/>
      <c r="G36" s="590"/>
      <c r="H36" s="590"/>
      <c r="I36" s="590"/>
      <c r="J36" s="590"/>
      <c r="K36" s="590"/>
      <c r="L36" s="590"/>
      <c r="M36" s="590"/>
      <c r="N36" s="590"/>
      <c r="O36" s="590"/>
      <c r="P36" s="590"/>
      <c r="Q36" s="591"/>
      <c r="R36" s="592">
        <v>59307805</v>
      </c>
      <c r="S36" s="593"/>
      <c r="T36" s="593"/>
      <c r="U36" s="593"/>
      <c r="V36" s="593"/>
      <c r="W36" s="593"/>
      <c r="X36" s="593"/>
      <c r="Y36" s="594"/>
      <c r="Z36" s="597">
        <v>7.7</v>
      </c>
      <c r="AA36" s="598"/>
      <c r="AB36" s="598"/>
      <c r="AC36" s="603"/>
      <c r="AD36" s="601" t="s">
        <v>119</v>
      </c>
      <c r="AE36" s="593"/>
      <c r="AF36" s="593"/>
      <c r="AG36" s="593"/>
      <c r="AH36" s="593"/>
      <c r="AI36" s="593"/>
      <c r="AJ36" s="593"/>
      <c r="AK36" s="594"/>
      <c r="AL36" s="597" t="s">
        <v>119</v>
      </c>
      <c r="AM36" s="598"/>
      <c r="AN36" s="598"/>
      <c r="AO36" s="599"/>
      <c r="AP36" s="607"/>
      <c r="AQ36" s="608"/>
      <c r="AR36" s="608"/>
      <c r="AS36" s="608"/>
      <c r="AT36" s="608"/>
      <c r="AU36" s="608"/>
      <c r="AV36" s="608"/>
      <c r="AW36" s="608"/>
      <c r="AX36" s="608"/>
      <c r="AY36" s="608"/>
      <c r="AZ36" s="608"/>
      <c r="BA36" s="608"/>
      <c r="BB36" s="608"/>
      <c r="BC36" s="609"/>
      <c r="BD36" s="592"/>
      <c r="BE36" s="593"/>
      <c r="BF36" s="593"/>
      <c r="BG36" s="593"/>
      <c r="BH36" s="593"/>
      <c r="BI36" s="593"/>
      <c r="BJ36" s="593"/>
      <c r="BK36" s="594"/>
      <c r="BL36" s="595"/>
      <c r="BM36" s="595"/>
      <c r="BN36" s="595"/>
      <c r="BO36" s="595"/>
      <c r="BP36" s="596"/>
      <c r="BQ36" s="596"/>
      <c r="BR36" s="596"/>
      <c r="BS36" s="596"/>
      <c r="BT36" s="596"/>
      <c r="BU36" s="596"/>
      <c r="BV36" s="596"/>
      <c r="BW36" s="600"/>
      <c r="BY36" s="578" t="s">
        <v>299</v>
      </c>
      <c r="BZ36" s="579"/>
      <c r="CA36" s="579"/>
      <c r="CB36" s="579"/>
      <c r="CC36" s="579"/>
      <c r="CD36" s="579"/>
      <c r="CE36" s="579"/>
      <c r="CF36" s="579"/>
      <c r="CG36" s="579"/>
      <c r="CH36" s="579"/>
      <c r="CI36" s="579"/>
      <c r="CJ36" s="579"/>
      <c r="CK36" s="579"/>
      <c r="CL36" s="580"/>
      <c r="CM36" s="581">
        <v>274451707</v>
      </c>
      <c r="CN36" s="582"/>
      <c r="CO36" s="582"/>
      <c r="CP36" s="582"/>
      <c r="CQ36" s="582"/>
      <c r="CR36" s="582"/>
      <c r="CS36" s="582"/>
      <c r="CT36" s="583"/>
      <c r="CU36" s="586">
        <v>37.299999999999997</v>
      </c>
      <c r="CV36" s="587"/>
      <c r="CW36" s="587"/>
      <c r="CX36" s="623"/>
      <c r="CY36" s="622">
        <v>237873029</v>
      </c>
      <c r="CZ36" s="582"/>
      <c r="DA36" s="582"/>
      <c r="DB36" s="582"/>
      <c r="DC36" s="582"/>
      <c r="DD36" s="582"/>
      <c r="DE36" s="582"/>
      <c r="DF36" s="583"/>
      <c r="DG36" s="622">
        <v>234319914</v>
      </c>
      <c r="DH36" s="582"/>
      <c r="DI36" s="582"/>
      <c r="DJ36" s="582"/>
      <c r="DK36" s="582"/>
      <c r="DL36" s="582"/>
      <c r="DM36" s="582"/>
      <c r="DN36" s="582"/>
      <c r="DO36" s="582"/>
      <c r="DP36" s="582"/>
      <c r="DQ36" s="583"/>
      <c r="DR36" s="586">
        <v>60.1</v>
      </c>
      <c r="DS36" s="587"/>
      <c r="DT36" s="587"/>
      <c r="DU36" s="587"/>
      <c r="DV36" s="587"/>
      <c r="DW36" s="587"/>
      <c r="DX36" s="588"/>
    </row>
    <row r="37" spans="2:128" ht="11.25" customHeight="1" x14ac:dyDescent="0.2">
      <c r="B37" s="589" t="s">
        <v>300</v>
      </c>
      <c r="C37" s="590"/>
      <c r="D37" s="590"/>
      <c r="E37" s="590"/>
      <c r="F37" s="590"/>
      <c r="G37" s="590"/>
      <c r="H37" s="590"/>
      <c r="I37" s="590"/>
      <c r="J37" s="590"/>
      <c r="K37" s="590"/>
      <c r="L37" s="590"/>
      <c r="M37" s="590"/>
      <c r="N37" s="590"/>
      <c r="O37" s="590"/>
      <c r="P37" s="590"/>
      <c r="Q37" s="591"/>
      <c r="R37" s="592" t="s">
        <v>217</v>
      </c>
      <c r="S37" s="593"/>
      <c r="T37" s="593"/>
      <c r="U37" s="593"/>
      <c r="V37" s="593"/>
      <c r="W37" s="593"/>
      <c r="X37" s="593"/>
      <c r="Y37" s="594"/>
      <c r="Z37" s="597" t="s">
        <v>119</v>
      </c>
      <c r="AA37" s="598"/>
      <c r="AB37" s="598"/>
      <c r="AC37" s="603"/>
      <c r="AD37" s="601" t="s">
        <v>119</v>
      </c>
      <c r="AE37" s="593"/>
      <c r="AF37" s="593"/>
      <c r="AG37" s="593"/>
      <c r="AH37" s="593"/>
      <c r="AI37" s="593"/>
      <c r="AJ37" s="593"/>
      <c r="AK37" s="594"/>
      <c r="AL37" s="597" t="s">
        <v>217</v>
      </c>
      <c r="AM37" s="598"/>
      <c r="AN37" s="598"/>
      <c r="AO37" s="599"/>
      <c r="AP37" s="607"/>
      <c r="AQ37" s="608"/>
      <c r="AR37" s="608"/>
      <c r="AS37" s="608"/>
      <c r="AT37" s="608"/>
      <c r="AU37" s="608"/>
      <c r="AV37" s="608"/>
      <c r="AW37" s="608"/>
      <c r="AX37" s="608"/>
      <c r="AY37" s="608"/>
      <c r="AZ37" s="608"/>
      <c r="BA37" s="608"/>
      <c r="BB37" s="608"/>
      <c r="BC37" s="609"/>
      <c r="BD37" s="592"/>
      <c r="BE37" s="593"/>
      <c r="BF37" s="593"/>
      <c r="BG37" s="593"/>
      <c r="BH37" s="593"/>
      <c r="BI37" s="593"/>
      <c r="BJ37" s="593"/>
      <c r="BK37" s="594"/>
      <c r="BL37" s="595"/>
      <c r="BM37" s="595"/>
      <c r="BN37" s="595"/>
      <c r="BO37" s="595"/>
      <c r="BP37" s="596"/>
      <c r="BQ37" s="596"/>
      <c r="BR37" s="596"/>
      <c r="BS37" s="596"/>
      <c r="BT37" s="596"/>
      <c r="BU37" s="596"/>
      <c r="BV37" s="596"/>
      <c r="BW37" s="600"/>
      <c r="BY37" s="589" t="s">
        <v>301</v>
      </c>
      <c r="BZ37" s="590"/>
      <c r="CA37" s="590"/>
      <c r="CB37" s="590"/>
      <c r="CC37" s="590"/>
      <c r="CD37" s="590"/>
      <c r="CE37" s="590"/>
      <c r="CF37" s="590"/>
      <c r="CG37" s="590"/>
      <c r="CH37" s="590"/>
      <c r="CI37" s="590"/>
      <c r="CJ37" s="590"/>
      <c r="CK37" s="590"/>
      <c r="CL37" s="591"/>
      <c r="CM37" s="592">
        <v>170614516</v>
      </c>
      <c r="CN37" s="624"/>
      <c r="CO37" s="624"/>
      <c r="CP37" s="624"/>
      <c r="CQ37" s="624"/>
      <c r="CR37" s="624"/>
      <c r="CS37" s="624"/>
      <c r="CT37" s="625"/>
      <c r="CU37" s="597">
        <v>23.2</v>
      </c>
      <c r="CV37" s="626"/>
      <c r="CW37" s="626"/>
      <c r="CX37" s="628"/>
      <c r="CY37" s="601">
        <v>146414245</v>
      </c>
      <c r="CZ37" s="624"/>
      <c r="DA37" s="624"/>
      <c r="DB37" s="624"/>
      <c r="DC37" s="624"/>
      <c r="DD37" s="624"/>
      <c r="DE37" s="624"/>
      <c r="DF37" s="625"/>
      <c r="DG37" s="601">
        <v>143675724</v>
      </c>
      <c r="DH37" s="624"/>
      <c r="DI37" s="624"/>
      <c r="DJ37" s="624"/>
      <c r="DK37" s="624"/>
      <c r="DL37" s="624"/>
      <c r="DM37" s="624"/>
      <c r="DN37" s="624"/>
      <c r="DO37" s="624"/>
      <c r="DP37" s="624"/>
      <c r="DQ37" s="625"/>
      <c r="DR37" s="597">
        <v>36.9</v>
      </c>
      <c r="DS37" s="626"/>
      <c r="DT37" s="626"/>
      <c r="DU37" s="626"/>
      <c r="DV37" s="626"/>
      <c r="DW37" s="626"/>
      <c r="DX37" s="627"/>
    </row>
    <row r="38" spans="2:128" ht="11.25" customHeight="1" x14ac:dyDescent="0.2">
      <c r="B38" s="589" t="s">
        <v>302</v>
      </c>
      <c r="C38" s="590"/>
      <c r="D38" s="590"/>
      <c r="E38" s="590"/>
      <c r="F38" s="590"/>
      <c r="G38" s="590"/>
      <c r="H38" s="590"/>
      <c r="I38" s="590"/>
      <c r="J38" s="590"/>
      <c r="K38" s="590"/>
      <c r="L38" s="590"/>
      <c r="M38" s="590"/>
      <c r="N38" s="590"/>
      <c r="O38" s="590"/>
      <c r="P38" s="590"/>
      <c r="Q38" s="591"/>
      <c r="R38" s="592" t="s">
        <v>119</v>
      </c>
      <c r="S38" s="593"/>
      <c r="T38" s="593"/>
      <c r="U38" s="593"/>
      <c r="V38" s="593"/>
      <c r="W38" s="593"/>
      <c r="X38" s="593"/>
      <c r="Y38" s="594"/>
      <c r="Z38" s="597" t="s">
        <v>138</v>
      </c>
      <c r="AA38" s="598"/>
      <c r="AB38" s="598"/>
      <c r="AC38" s="603"/>
      <c r="AD38" s="601" t="s">
        <v>217</v>
      </c>
      <c r="AE38" s="593"/>
      <c r="AF38" s="593"/>
      <c r="AG38" s="593"/>
      <c r="AH38" s="593"/>
      <c r="AI38" s="593"/>
      <c r="AJ38" s="593"/>
      <c r="AK38" s="594"/>
      <c r="AL38" s="597" t="s">
        <v>217</v>
      </c>
      <c r="AM38" s="598"/>
      <c r="AN38" s="598"/>
      <c r="AO38" s="599"/>
      <c r="AP38" s="607"/>
      <c r="AQ38" s="608"/>
      <c r="AR38" s="608"/>
      <c r="AS38" s="608"/>
      <c r="AT38" s="608"/>
      <c r="AU38" s="608"/>
      <c r="AV38" s="608"/>
      <c r="AW38" s="608"/>
      <c r="AX38" s="608"/>
      <c r="AY38" s="608"/>
      <c r="AZ38" s="608"/>
      <c r="BA38" s="608"/>
      <c r="BB38" s="608"/>
      <c r="BC38" s="609"/>
      <c r="BD38" s="592"/>
      <c r="BE38" s="593"/>
      <c r="BF38" s="593"/>
      <c r="BG38" s="593"/>
      <c r="BH38" s="593"/>
      <c r="BI38" s="593"/>
      <c r="BJ38" s="593"/>
      <c r="BK38" s="594"/>
      <c r="BL38" s="595"/>
      <c r="BM38" s="595"/>
      <c r="BN38" s="595"/>
      <c r="BO38" s="595"/>
      <c r="BP38" s="596"/>
      <c r="BQ38" s="596"/>
      <c r="BR38" s="596"/>
      <c r="BS38" s="596"/>
      <c r="BT38" s="596"/>
      <c r="BU38" s="596"/>
      <c r="BV38" s="596"/>
      <c r="BW38" s="600"/>
      <c r="BY38" s="589" t="s">
        <v>303</v>
      </c>
      <c r="BZ38" s="590"/>
      <c r="CA38" s="590"/>
      <c r="CB38" s="590"/>
      <c r="CC38" s="590"/>
      <c r="CD38" s="590"/>
      <c r="CE38" s="590"/>
      <c r="CF38" s="590"/>
      <c r="CG38" s="590"/>
      <c r="CH38" s="590"/>
      <c r="CI38" s="590"/>
      <c r="CJ38" s="590"/>
      <c r="CK38" s="590"/>
      <c r="CL38" s="591"/>
      <c r="CM38" s="592">
        <v>122654529</v>
      </c>
      <c r="CN38" s="593"/>
      <c r="CO38" s="593"/>
      <c r="CP38" s="593"/>
      <c r="CQ38" s="593"/>
      <c r="CR38" s="593"/>
      <c r="CS38" s="593"/>
      <c r="CT38" s="594"/>
      <c r="CU38" s="597">
        <v>16.7</v>
      </c>
      <c r="CV38" s="626"/>
      <c r="CW38" s="626"/>
      <c r="CX38" s="628"/>
      <c r="CY38" s="601">
        <v>99668288</v>
      </c>
      <c r="CZ38" s="624"/>
      <c r="DA38" s="624"/>
      <c r="DB38" s="624"/>
      <c r="DC38" s="624"/>
      <c r="DD38" s="624"/>
      <c r="DE38" s="624"/>
      <c r="DF38" s="625"/>
      <c r="DG38" s="601">
        <v>99310064</v>
      </c>
      <c r="DH38" s="624"/>
      <c r="DI38" s="624"/>
      <c r="DJ38" s="624"/>
      <c r="DK38" s="624"/>
      <c r="DL38" s="624"/>
      <c r="DM38" s="624"/>
      <c r="DN38" s="624"/>
      <c r="DO38" s="624"/>
      <c r="DP38" s="624"/>
      <c r="DQ38" s="625"/>
      <c r="DR38" s="597">
        <v>25.5</v>
      </c>
      <c r="DS38" s="626"/>
      <c r="DT38" s="626"/>
      <c r="DU38" s="626"/>
      <c r="DV38" s="626"/>
      <c r="DW38" s="626"/>
      <c r="DX38" s="627"/>
    </row>
    <row r="39" spans="2:128" ht="11.25" customHeight="1" x14ac:dyDescent="0.2">
      <c r="B39" s="589" t="s">
        <v>304</v>
      </c>
      <c r="C39" s="590"/>
      <c r="D39" s="590"/>
      <c r="E39" s="590"/>
      <c r="F39" s="590"/>
      <c r="G39" s="590"/>
      <c r="H39" s="590"/>
      <c r="I39" s="590"/>
      <c r="J39" s="590"/>
      <c r="K39" s="590"/>
      <c r="L39" s="590"/>
      <c r="M39" s="590"/>
      <c r="N39" s="590"/>
      <c r="O39" s="590"/>
      <c r="P39" s="590"/>
      <c r="Q39" s="591"/>
      <c r="R39" s="592">
        <v>9762585</v>
      </c>
      <c r="S39" s="593"/>
      <c r="T39" s="593"/>
      <c r="U39" s="593"/>
      <c r="V39" s="593"/>
      <c r="W39" s="593"/>
      <c r="X39" s="593"/>
      <c r="Y39" s="594"/>
      <c r="Z39" s="597">
        <v>1.3</v>
      </c>
      <c r="AA39" s="598"/>
      <c r="AB39" s="598"/>
      <c r="AC39" s="603"/>
      <c r="AD39" s="601" t="s">
        <v>119</v>
      </c>
      <c r="AE39" s="593"/>
      <c r="AF39" s="593"/>
      <c r="AG39" s="593"/>
      <c r="AH39" s="593"/>
      <c r="AI39" s="593"/>
      <c r="AJ39" s="593"/>
      <c r="AK39" s="594"/>
      <c r="AL39" s="597" t="s">
        <v>119</v>
      </c>
      <c r="AM39" s="598"/>
      <c r="AN39" s="598"/>
      <c r="AO39" s="599"/>
      <c r="AP39" s="607"/>
      <c r="AQ39" s="608"/>
      <c r="AR39" s="608"/>
      <c r="AS39" s="608"/>
      <c r="AT39" s="608"/>
      <c r="AU39" s="608"/>
      <c r="AV39" s="608"/>
      <c r="AW39" s="608"/>
      <c r="AX39" s="608"/>
      <c r="AY39" s="608"/>
      <c r="AZ39" s="608"/>
      <c r="BA39" s="608"/>
      <c r="BB39" s="608"/>
      <c r="BC39" s="609"/>
      <c r="BD39" s="592"/>
      <c r="BE39" s="593"/>
      <c r="BF39" s="593"/>
      <c r="BG39" s="593"/>
      <c r="BH39" s="593"/>
      <c r="BI39" s="593"/>
      <c r="BJ39" s="593"/>
      <c r="BK39" s="594"/>
      <c r="BL39" s="595"/>
      <c r="BM39" s="595"/>
      <c r="BN39" s="595"/>
      <c r="BO39" s="595"/>
      <c r="BP39" s="596"/>
      <c r="BQ39" s="596"/>
      <c r="BR39" s="596"/>
      <c r="BS39" s="596"/>
      <c r="BT39" s="596"/>
      <c r="BU39" s="596"/>
      <c r="BV39" s="596"/>
      <c r="BW39" s="600"/>
      <c r="BY39" s="589" t="s">
        <v>305</v>
      </c>
      <c r="BZ39" s="590"/>
      <c r="CA39" s="590"/>
      <c r="CB39" s="590"/>
      <c r="CC39" s="590"/>
      <c r="CD39" s="590"/>
      <c r="CE39" s="590"/>
      <c r="CF39" s="590"/>
      <c r="CG39" s="590"/>
      <c r="CH39" s="590"/>
      <c r="CI39" s="590"/>
      <c r="CJ39" s="590"/>
      <c r="CK39" s="590"/>
      <c r="CL39" s="591"/>
      <c r="CM39" s="592">
        <v>13865789</v>
      </c>
      <c r="CN39" s="624"/>
      <c r="CO39" s="624"/>
      <c r="CP39" s="624"/>
      <c r="CQ39" s="624"/>
      <c r="CR39" s="624"/>
      <c r="CS39" s="624"/>
      <c r="CT39" s="625"/>
      <c r="CU39" s="597">
        <v>1.9</v>
      </c>
      <c r="CV39" s="626"/>
      <c r="CW39" s="626"/>
      <c r="CX39" s="628"/>
      <c r="CY39" s="601">
        <v>7075146</v>
      </c>
      <c r="CZ39" s="624"/>
      <c r="DA39" s="624"/>
      <c r="DB39" s="624"/>
      <c r="DC39" s="624"/>
      <c r="DD39" s="624"/>
      <c r="DE39" s="624"/>
      <c r="DF39" s="625"/>
      <c r="DG39" s="601">
        <v>7074322</v>
      </c>
      <c r="DH39" s="624"/>
      <c r="DI39" s="624"/>
      <c r="DJ39" s="624"/>
      <c r="DK39" s="624"/>
      <c r="DL39" s="624"/>
      <c r="DM39" s="624"/>
      <c r="DN39" s="624"/>
      <c r="DO39" s="624"/>
      <c r="DP39" s="624"/>
      <c r="DQ39" s="625"/>
      <c r="DR39" s="597">
        <v>1.8</v>
      </c>
      <c r="DS39" s="626"/>
      <c r="DT39" s="626"/>
      <c r="DU39" s="626"/>
      <c r="DV39" s="626"/>
      <c r="DW39" s="626"/>
      <c r="DX39" s="627"/>
    </row>
    <row r="40" spans="2:128" ht="11.25" customHeight="1" x14ac:dyDescent="0.2">
      <c r="B40" s="613" t="s">
        <v>306</v>
      </c>
      <c r="C40" s="614"/>
      <c r="D40" s="614"/>
      <c r="E40" s="614"/>
      <c r="F40" s="614"/>
      <c r="G40" s="614"/>
      <c r="H40" s="614"/>
      <c r="I40" s="614"/>
      <c r="J40" s="614"/>
      <c r="K40" s="614"/>
      <c r="L40" s="614"/>
      <c r="M40" s="614"/>
      <c r="N40" s="614"/>
      <c r="O40" s="614"/>
      <c r="P40" s="614"/>
      <c r="Q40" s="615"/>
      <c r="R40" s="592">
        <v>773936649</v>
      </c>
      <c r="S40" s="593"/>
      <c r="T40" s="593"/>
      <c r="U40" s="593"/>
      <c r="V40" s="593"/>
      <c r="W40" s="593"/>
      <c r="X40" s="593"/>
      <c r="Y40" s="594"/>
      <c r="Z40" s="595">
        <v>100</v>
      </c>
      <c r="AA40" s="595"/>
      <c r="AB40" s="595"/>
      <c r="AC40" s="595"/>
      <c r="AD40" s="596">
        <v>380095643</v>
      </c>
      <c r="AE40" s="596"/>
      <c r="AF40" s="596"/>
      <c r="AG40" s="596"/>
      <c r="AH40" s="596"/>
      <c r="AI40" s="596"/>
      <c r="AJ40" s="596"/>
      <c r="AK40" s="596"/>
      <c r="AL40" s="597">
        <v>100</v>
      </c>
      <c r="AM40" s="598"/>
      <c r="AN40" s="598"/>
      <c r="AO40" s="599"/>
      <c r="AP40" s="613"/>
      <c r="AQ40" s="614"/>
      <c r="AR40" s="614"/>
      <c r="AS40" s="614"/>
      <c r="AT40" s="614"/>
      <c r="AU40" s="614"/>
      <c r="AV40" s="614"/>
      <c r="AW40" s="614"/>
      <c r="AX40" s="614"/>
      <c r="AY40" s="614"/>
      <c r="AZ40" s="614"/>
      <c r="BA40" s="614"/>
      <c r="BB40" s="614"/>
      <c r="BC40" s="615"/>
      <c r="BD40" s="592"/>
      <c r="BE40" s="593"/>
      <c r="BF40" s="593"/>
      <c r="BG40" s="593"/>
      <c r="BH40" s="593"/>
      <c r="BI40" s="593"/>
      <c r="BJ40" s="593"/>
      <c r="BK40" s="594"/>
      <c r="BL40" s="595"/>
      <c r="BM40" s="595"/>
      <c r="BN40" s="595"/>
      <c r="BO40" s="595"/>
      <c r="BP40" s="596"/>
      <c r="BQ40" s="596"/>
      <c r="BR40" s="596"/>
      <c r="BS40" s="596"/>
      <c r="BT40" s="596"/>
      <c r="BU40" s="596"/>
      <c r="BV40" s="596"/>
      <c r="BW40" s="600"/>
      <c r="BY40" s="589" t="s">
        <v>307</v>
      </c>
      <c r="BZ40" s="590"/>
      <c r="CA40" s="590"/>
      <c r="CB40" s="590"/>
      <c r="CC40" s="590"/>
      <c r="CD40" s="590"/>
      <c r="CE40" s="590"/>
      <c r="CF40" s="590"/>
      <c r="CG40" s="590"/>
      <c r="CH40" s="590"/>
      <c r="CI40" s="590"/>
      <c r="CJ40" s="590"/>
      <c r="CK40" s="590"/>
      <c r="CL40" s="591"/>
      <c r="CM40" s="592">
        <v>89971402</v>
      </c>
      <c r="CN40" s="593"/>
      <c r="CO40" s="593"/>
      <c r="CP40" s="593"/>
      <c r="CQ40" s="593"/>
      <c r="CR40" s="593"/>
      <c r="CS40" s="593"/>
      <c r="CT40" s="594"/>
      <c r="CU40" s="597">
        <v>12.2</v>
      </c>
      <c r="CV40" s="626"/>
      <c r="CW40" s="626"/>
      <c r="CX40" s="628"/>
      <c r="CY40" s="601">
        <v>84383638</v>
      </c>
      <c r="CZ40" s="624"/>
      <c r="DA40" s="624"/>
      <c r="DB40" s="624"/>
      <c r="DC40" s="624"/>
      <c r="DD40" s="624"/>
      <c r="DE40" s="624"/>
      <c r="DF40" s="625"/>
      <c r="DG40" s="601">
        <v>83569868</v>
      </c>
      <c r="DH40" s="624"/>
      <c r="DI40" s="624"/>
      <c r="DJ40" s="624"/>
      <c r="DK40" s="624"/>
      <c r="DL40" s="624"/>
      <c r="DM40" s="624"/>
      <c r="DN40" s="624"/>
      <c r="DO40" s="624"/>
      <c r="DP40" s="624"/>
      <c r="DQ40" s="625"/>
      <c r="DR40" s="597">
        <v>21.4</v>
      </c>
      <c r="DS40" s="626"/>
      <c r="DT40" s="626"/>
      <c r="DU40" s="626"/>
      <c r="DV40" s="626"/>
      <c r="DW40" s="626"/>
      <c r="DX40" s="627"/>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29" t="s">
        <v>308</v>
      </c>
      <c r="BZ41" s="630"/>
      <c r="CA41" s="589" t="s">
        <v>68</v>
      </c>
      <c r="CB41" s="590"/>
      <c r="CC41" s="590"/>
      <c r="CD41" s="590"/>
      <c r="CE41" s="590"/>
      <c r="CF41" s="590"/>
      <c r="CG41" s="590"/>
      <c r="CH41" s="590"/>
      <c r="CI41" s="590"/>
      <c r="CJ41" s="590"/>
      <c r="CK41" s="590"/>
      <c r="CL41" s="591"/>
      <c r="CM41" s="592">
        <v>89968422</v>
      </c>
      <c r="CN41" s="624"/>
      <c r="CO41" s="624"/>
      <c r="CP41" s="624"/>
      <c r="CQ41" s="624"/>
      <c r="CR41" s="624"/>
      <c r="CS41" s="624"/>
      <c r="CT41" s="625"/>
      <c r="CU41" s="597">
        <v>12.2</v>
      </c>
      <c r="CV41" s="626"/>
      <c r="CW41" s="626"/>
      <c r="CX41" s="628"/>
      <c r="CY41" s="601">
        <v>84380658</v>
      </c>
      <c r="CZ41" s="624"/>
      <c r="DA41" s="624"/>
      <c r="DB41" s="624"/>
      <c r="DC41" s="624"/>
      <c r="DD41" s="624"/>
      <c r="DE41" s="624"/>
      <c r="DF41" s="625"/>
      <c r="DG41" s="601">
        <v>83566888</v>
      </c>
      <c r="DH41" s="624"/>
      <c r="DI41" s="624"/>
      <c r="DJ41" s="624"/>
      <c r="DK41" s="624"/>
      <c r="DL41" s="624"/>
      <c r="DM41" s="624"/>
      <c r="DN41" s="624"/>
      <c r="DO41" s="624"/>
      <c r="DP41" s="624"/>
      <c r="DQ41" s="625"/>
      <c r="DR41" s="597">
        <v>21.4</v>
      </c>
      <c r="DS41" s="626"/>
      <c r="DT41" s="626"/>
      <c r="DU41" s="626"/>
      <c r="DV41" s="626"/>
      <c r="DW41" s="626"/>
      <c r="DX41" s="627"/>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31"/>
      <c r="BZ42" s="632"/>
      <c r="CA42" s="589" t="s">
        <v>309</v>
      </c>
      <c r="CB42" s="590"/>
      <c r="CC42" s="590"/>
      <c r="CD42" s="590"/>
      <c r="CE42" s="590"/>
      <c r="CF42" s="590"/>
      <c r="CG42" s="590"/>
      <c r="CH42" s="590"/>
      <c r="CI42" s="590"/>
      <c r="CJ42" s="590"/>
      <c r="CK42" s="590"/>
      <c r="CL42" s="591"/>
      <c r="CM42" s="592">
        <v>86701371</v>
      </c>
      <c r="CN42" s="593"/>
      <c r="CO42" s="593"/>
      <c r="CP42" s="593"/>
      <c r="CQ42" s="593"/>
      <c r="CR42" s="593"/>
      <c r="CS42" s="593"/>
      <c r="CT42" s="594"/>
      <c r="CU42" s="597">
        <v>11.8</v>
      </c>
      <c r="CV42" s="626"/>
      <c r="CW42" s="626"/>
      <c r="CX42" s="628"/>
      <c r="CY42" s="601">
        <v>81198589</v>
      </c>
      <c r="CZ42" s="624"/>
      <c r="DA42" s="624"/>
      <c r="DB42" s="624"/>
      <c r="DC42" s="624"/>
      <c r="DD42" s="624"/>
      <c r="DE42" s="624"/>
      <c r="DF42" s="625"/>
      <c r="DG42" s="601">
        <v>80385660</v>
      </c>
      <c r="DH42" s="624"/>
      <c r="DI42" s="624"/>
      <c r="DJ42" s="624"/>
      <c r="DK42" s="624"/>
      <c r="DL42" s="624"/>
      <c r="DM42" s="624"/>
      <c r="DN42" s="624"/>
      <c r="DO42" s="624"/>
      <c r="DP42" s="624"/>
      <c r="DQ42" s="625"/>
      <c r="DR42" s="597">
        <v>20.6</v>
      </c>
      <c r="DS42" s="626"/>
      <c r="DT42" s="626"/>
      <c r="DU42" s="626"/>
      <c r="DV42" s="626"/>
      <c r="DW42" s="626"/>
      <c r="DX42" s="627"/>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574" t="s">
        <v>310</v>
      </c>
      <c r="AQ43" s="575"/>
      <c r="AR43" s="575"/>
      <c r="AS43" s="575"/>
      <c r="AT43" s="575"/>
      <c r="AU43" s="575"/>
      <c r="AV43" s="575"/>
      <c r="AW43" s="575"/>
      <c r="AX43" s="575"/>
      <c r="AY43" s="575"/>
      <c r="AZ43" s="575"/>
      <c r="BA43" s="575"/>
      <c r="BB43" s="575"/>
      <c r="BC43" s="576"/>
      <c r="BD43" s="574" t="s">
        <v>311</v>
      </c>
      <c r="BE43" s="575"/>
      <c r="BF43" s="575"/>
      <c r="BG43" s="575"/>
      <c r="BH43" s="575"/>
      <c r="BI43" s="575"/>
      <c r="BJ43" s="575"/>
      <c r="BK43" s="575"/>
      <c r="BL43" s="575"/>
      <c r="BM43" s="576"/>
      <c r="BN43" s="574" t="s">
        <v>312</v>
      </c>
      <c r="BO43" s="575"/>
      <c r="BP43" s="575"/>
      <c r="BQ43" s="575"/>
      <c r="BR43" s="575"/>
      <c r="BS43" s="575"/>
      <c r="BT43" s="575"/>
      <c r="BU43" s="575"/>
      <c r="BV43" s="575"/>
      <c r="BW43" s="576"/>
      <c r="BY43" s="631"/>
      <c r="BZ43" s="632"/>
      <c r="CA43" s="589" t="s">
        <v>313</v>
      </c>
      <c r="CB43" s="590"/>
      <c r="CC43" s="590"/>
      <c r="CD43" s="590"/>
      <c r="CE43" s="590"/>
      <c r="CF43" s="590"/>
      <c r="CG43" s="590"/>
      <c r="CH43" s="590"/>
      <c r="CI43" s="590"/>
      <c r="CJ43" s="590"/>
      <c r="CK43" s="590"/>
      <c r="CL43" s="591"/>
      <c r="CM43" s="592">
        <v>3267051</v>
      </c>
      <c r="CN43" s="624"/>
      <c r="CO43" s="624"/>
      <c r="CP43" s="624"/>
      <c r="CQ43" s="624"/>
      <c r="CR43" s="624"/>
      <c r="CS43" s="624"/>
      <c r="CT43" s="625"/>
      <c r="CU43" s="597">
        <v>0.4</v>
      </c>
      <c r="CV43" s="626"/>
      <c r="CW43" s="626"/>
      <c r="CX43" s="628"/>
      <c r="CY43" s="601">
        <v>3182069</v>
      </c>
      <c r="CZ43" s="624"/>
      <c r="DA43" s="624"/>
      <c r="DB43" s="624"/>
      <c r="DC43" s="624"/>
      <c r="DD43" s="624"/>
      <c r="DE43" s="624"/>
      <c r="DF43" s="625"/>
      <c r="DG43" s="601">
        <v>3181228</v>
      </c>
      <c r="DH43" s="624"/>
      <c r="DI43" s="624"/>
      <c r="DJ43" s="624"/>
      <c r="DK43" s="624"/>
      <c r="DL43" s="624"/>
      <c r="DM43" s="624"/>
      <c r="DN43" s="624"/>
      <c r="DO43" s="624"/>
      <c r="DP43" s="624"/>
      <c r="DQ43" s="625"/>
      <c r="DR43" s="597">
        <v>0.8</v>
      </c>
      <c r="DS43" s="626"/>
      <c r="DT43" s="626"/>
      <c r="DU43" s="626"/>
      <c r="DV43" s="626"/>
      <c r="DW43" s="626"/>
      <c r="DX43" s="627"/>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5" t="s">
        <v>314</v>
      </c>
      <c r="AQ44" s="636"/>
      <c r="AR44" s="636"/>
      <c r="AS44" s="636"/>
      <c r="AT44" s="641" t="s">
        <v>315</v>
      </c>
      <c r="AU44" s="221"/>
      <c r="AV44" s="221"/>
      <c r="AW44" s="221"/>
      <c r="AX44" s="578" t="s">
        <v>158</v>
      </c>
      <c r="AY44" s="579"/>
      <c r="AZ44" s="579"/>
      <c r="BA44" s="579"/>
      <c r="BB44" s="579"/>
      <c r="BC44" s="580"/>
      <c r="BD44" s="644">
        <v>99.4</v>
      </c>
      <c r="BE44" s="645"/>
      <c r="BF44" s="645"/>
      <c r="BG44" s="645"/>
      <c r="BH44" s="645"/>
      <c r="BI44" s="645">
        <v>99.1</v>
      </c>
      <c r="BJ44" s="645"/>
      <c r="BK44" s="645"/>
      <c r="BL44" s="645"/>
      <c r="BM44" s="646"/>
      <c r="BN44" s="644">
        <v>98.7</v>
      </c>
      <c r="BO44" s="645"/>
      <c r="BP44" s="645"/>
      <c r="BQ44" s="645"/>
      <c r="BR44" s="645"/>
      <c r="BS44" s="645">
        <v>98.5</v>
      </c>
      <c r="BT44" s="645"/>
      <c r="BU44" s="645"/>
      <c r="BV44" s="645"/>
      <c r="BW44" s="646"/>
      <c r="BY44" s="633"/>
      <c r="BZ44" s="634"/>
      <c r="CA44" s="589" t="s">
        <v>316</v>
      </c>
      <c r="CB44" s="590"/>
      <c r="CC44" s="590"/>
      <c r="CD44" s="590"/>
      <c r="CE44" s="590"/>
      <c r="CF44" s="590"/>
      <c r="CG44" s="590"/>
      <c r="CH44" s="590"/>
      <c r="CI44" s="590"/>
      <c r="CJ44" s="590"/>
      <c r="CK44" s="590"/>
      <c r="CL44" s="591"/>
      <c r="CM44" s="592">
        <v>2980</v>
      </c>
      <c r="CN44" s="593"/>
      <c r="CO44" s="593"/>
      <c r="CP44" s="593"/>
      <c r="CQ44" s="593"/>
      <c r="CR44" s="593"/>
      <c r="CS44" s="593"/>
      <c r="CT44" s="594"/>
      <c r="CU44" s="597">
        <v>0</v>
      </c>
      <c r="CV44" s="626"/>
      <c r="CW44" s="626"/>
      <c r="CX44" s="628"/>
      <c r="CY44" s="601">
        <v>2980</v>
      </c>
      <c r="CZ44" s="624"/>
      <c r="DA44" s="624"/>
      <c r="DB44" s="624"/>
      <c r="DC44" s="624"/>
      <c r="DD44" s="624"/>
      <c r="DE44" s="624"/>
      <c r="DF44" s="625"/>
      <c r="DG44" s="601">
        <v>2980</v>
      </c>
      <c r="DH44" s="624"/>
      <c r="DI44" s="624"/>
      <c r="DJ44" s="624"/>
      <c r="DK44" s="624"/>
      <c r="DL44" s="624"/>
      <c r="DM44" s="624"/>
      <c r="DN44" s="624"/>
      <c r="DO44" s="624"/>
      <c r="DP44" s="624"/>
      <c r="DQ44" s="625"/>
      <c r="DR44" s="597">
        <v>0</v>
      </c>
      <c r="DS44" s="626"/>
      <c r="DT44" s="626"/>
      <c r="DU44" s="626"/>
      <c r="DV44" s="626"/>
      <c r="DW44" s="626"/>
      <c r="DX44" s="627"/>
    </row>
    <row r="45" spans="2:128" ht="11.25" customHeight="1" x14ac:dyDescent="0.2">
      <c r="AP45" s="637"/>
      <c r="AQ45" s="638"/>
      <c r="AR45" s="638"/>
      <c r="AS45" s="638"/>
      <c r="AT45" s="642"/>
      <c r="AU45" s="210" t="s">
        <v>317</v>
      </c>
      <c r="AV45" s="210"/>
      <c r="AW45" s="210"/>
      <c r="AX45" s="589" t="s">
        <v>318</v>
      </c>
      <c r="AY45" s="590"/>
      <c r="AZ45" s="590"/>
      <c r="BA45" s="590"/>
      <c r="BB45" s="590"/>
      <c r="BC45" s="591"/>
      <c r="BD45" s="650">
        <v>99.3</v>
      </c>
      <c r="BE45" s="651"/>
      <c r="BF45" s="651"/>
      <c r="BG45" s="651"/>
      <c r="BH45" s="651"/>
      <c r="BI45" s="651">
        <v>97.7</v>
      </c>
      <c r="BJ45" s="651"/>
      <c r="BK45" s="651"/>
      <c r="BL45" s="651"/>
      <c r="BM45" s="652"/>
      <c r="BN45" s="650">
        <v>99.1</v>
      </c>
      <c r="BO45" s="651"/>
      <c r="BP45" s="651"/>
      <c r="BQ45" s="651"/>
      <c r="BR45" s="651"/>
      <c r="BS45" s="651">
        <v>97.4</v>
      </c>
      <c r="BT45" s="651"/>
      <c r="BU45" s="651"/>
      <c r="BV45" s="651"/>
      <c r="BW45" s="652"/>
      <c r="BY45" s="589" t="s">
        <v>319</v>
      </c>
      <c r="BZ45" s="590"/>
      <c r="CA45" s="590"/>
      <c r="CB45" s="590"/>
      <c r="CC45" s="590"/>
      <c r="CD45" s="590"/>
      <c r="CE45" s="590"/>
      <c r="CF45" s="590"/>
      <c r="CG45" s="590"/>
      <c r="CH45" s="590"/>
      <c r="CI45" s="590"/>
      <c r="CJ45" s="590"/>
      <c r="CK45" s="590"/>
      <c r="CL45" s="591"/>
      <c r="CM45" s="592">
        <v>351314640</v>
      </c>
      <c r="CN45" s="624"/>
      <c r="CO45" s="624"/>
      <c r="CP45" s="624"/>
      <c r="CQ45" s="624"/>
      <c r="CR45" s="624"/>
      <c r="CS45" s="624"/>
      <c r="CT45" s="625"/>
      <c r="CU45" s="597">
        <v>47.8</v>
      </c>
      <c r="CV45" s="626"/>
      <c r="CW45" s="626"/>
      <c r="CX45" s="628"/>
      <c r="CY45" s="601">
        <v>213565046</v>
      </c>
      <c r="CZ45" s="624"/>
      <c r="DA45" s="624"/>
      <c r="DB45" s="624"/>
      <c r="DC45" s="624"/>
      <c r="DD45" s="624"/>
      <c r="DE45" s="624"/>
      <c r="DF45" s="625"/>
      <c r="DG45" s="601">
        <v>103296475</v>
      </c>
      <c r="DH45" s="624"/>
      <c r="DI45" s="624"/>
      <c r="DJ45" s="624"/>
      <c r="DK45" s="624"/>
      <c r="DL45" s="624"/>
      <c r="DM45" s="624"/>
      <c r="DN45" s="624"/>
      <c r="DO45" s="624"/>
      <c r="DP45" s="624"/>
      <c r="DQ45" s="625"/>
      <c r="DR45" s="597">
        <v>26.5</v>
      </c>
      <c r="DS45" s="626"/>
      <c r="DT45" s="626"/>
      <c r="DU45" s="626"/>
      <c r="DV45" s="626"/>
      <c r="DW45" s="626"/>
      <c r="DX45" s="627"/>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9"/>
      <c r="AQ46" s="640"/>
      <c r="AR46" s="640"/>
      <c r="AS46" s="640"/>
      <c r="AT46" s="643"/>
      <c r="AU46" s="223"/>
      <c r="AV46" s="223"/>
      <c r="AW46" s="223"/>
      <c r="AX46" s="613" t="s">
        <v>320</v>
      </c>
      <c r="AY46" s="614"/>
      <c r="AZ46" s="614"/>
      <c r="BA46" s="614"/>
      <c r="BB46" s="614"/>
      <c r="BC46" s="615"/>
      <c r="BD46" s="647">
        <v>99.9</v>
      </c>
      <c r="BE46" s="648"/>
      <c r="BF46" s="648"/>
      <c r="BG46" s="648"/>
      <c r="BH46" s="648"/>
      <c r="BI46" s="648">
        <v>99.7</v>
      </c>
      <c r="BJ46" s="648"/>
      <c r="BK46" s="648"/>
      <c r="BL46" s="648"/>
      <c r="BM46" s="649"/>
      <c r="BN46" s="647">
        <v>97.8</v>
      </c>
      <c r="BO46" s="648"/>
      <c r="BP46" s="648"/>
      <c r="BQ46" s="648"/>
      <c r="BR46" s="648"/>
      <c r="BS46" s="648">
        <v>97.8</v>
      </c>
      <c r="BT46" s="648"/>
      <c r="BU46" s="648"/>
      <c r="BV46" s="648"/>
      <c r="BW46" s="649"/>
      <c r="BY46" s="589" t="s">
        <v>321</v>
      </c>
      <c r="BZ46" s="590"/>
      <c r="CA46" s="590"/>
      <c r="CB46" s="590"/>
      <c r="CC46" s="590"/>
      <c r="CD46" s="590"/>
      <c r="CE46" s="590"/>
      <c r="CF46" s="590"/>
      <c r="CG46" s="590"/>
      <c r="CH46" s="590"/>
      <c r="CI46" s="590"/>
      <c r="CJ46" s="590"/>
      <c r="CK46" s="590"/>
      <c r="CL46" s="591"/>
      <c r="CM46" s="592">
        <v>33452012</v>
      </c>
      <c r="CN46" s="593"/>
      <c r="CO46" s="593"/>
      <c r="CP46" s="593"/>
      <c r="CQ46" s="593"/>
      <c r="CR46" s="593"/>
      <c r="CS46" s="593"/>
      <c r="CT46" s="594"/>
      <c r="CU46" s="597">
        <v>4.5</v>
      </c>
      <c r="CV46" s="626"/>
      <c r="CW46" s="626"/>
      <c r="CX46" s="628"/>
      <c r="CY46" s="601">
        <v>22068146</v>
      </c>
      <c r="CZ46" s="624"/>
      <c r="DA46" s="624"/>
      <c r="DB46" s="624"/>
      <c r="DC46" s="624"/>
      <c r="DD46" s="624"/>
      <c r="DE46" s="624"/>
      <c r="DF46" s="625"/>
      <c r="DG46" s="601">
        <v>9728767</v>
      </c>
      <c r="DH46" s="624"/>
      <c r="DI46" s="624"/>
      <c r="DJ46" s="624"/>
      <c r="DK46" s="624"/>
      <c r="DL46" s="624"/>
      <c r="DM46" s="624"/>
      <c r="DN46" s="624"/>
      <c r="DO46" s="624"/>
      <c r="DP46" s="624"/>
      <c r="DQ46" s="625"/>
      <c r="DR46" s="597">
        <v>2.5</v>
      </c>
      <c r="DS46" s="626"/>
      <c r="DT46" s="626"/>
      <c r="DU46" s="626"/>
      <c r="DV46" s="626"/>
      <c r="DW46" s="626"/>
      <c r="DX46" s="627"/>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60" t="s">
        <v>322</v>
      </c>
      <c r="AQ47" s="661"/>
      <c r="AR47" s="661"/>
      <c r="AS47" s="661"/>
      <c r="AT47" s="661"/>
      <c r="AU47" s="661"/>
      <c r="AV47" s="661"/>
      <c r="AW47" s="662"/>
      <c r="AX47" s="663" t="s">
        <v>323</v>
      </c>
      <c r="AY47" s="663"/>
      <c r="AZ47" s="663"/>
      <c r="BA47" s="663"/>
      <c r="BB47" s="663"/>
      <c r="BC47" s="663"/>
      <c r="BD47" s="664">
        <v>6984296</v>
      </c>
      <c r="BE47" s="665"/>
      <c r="BF47" s="665"/>
      <c r="BG47" s="665"/>
      <c r="BH47" s="665"/>
      <c r="BI47" s="665"/>
      <c r="BJ47" s="665"/>
      <c r="BK47" s="665"/>
      <c r="BL47" s="665"/>
      <c r="BM47" s="666"/>
      <c r="BN47" s="664">
        <v>7873295</v>
      </c>
      <c r="BO47" s="665"/>
      <c r="BP47" s="665"/>
      <c r="BQ47" s="665"/>
      <c r="BR47" s="665"/>
      <c r="BS47" s="665"/>
      <c r="BT47" s="665"/>
      <c r="BU47" s="665"/>
      <c r="BV47" s="665"/>
      <c r="BW47" s="666"/>
      <c r="BY47" s="589" t="s">
        <v>324</v>
      </c>
      <c r="BZ47" s="590"/>
      <c r="CA47" s="590"/>
      <c r="CB47" s="590"/>
      <c r="CC47" s="590"/>
      <c r="CD47" s="590"/>
      <c r="CE47" s="590"/>
      <c r="CF47" s="590"/>
      <c r="CG47" s="590"/>
      <c r="CH47" s="590"/>
      <c r="CI47" s="590"/>
      <c r="CJ47" s="590"/>
      <c r="CK47" s="590"/>
      <c r="CL47" s="591"/>
      <c r="CM47" s="592">
        <v>5176993</v>
      </c>
      <c r="CN47" s="624"/>
      <c r="CO47" s="624"/>
      <c r="CP47" s="624"/>
      <c r="CQ47" s="624"/>
      <c r="CR47" s="624"/>
      <c r="CS47" s="624"/>
      <c r="CT47" s="625"/>
      <c r="CU47" s="597">
        <v>0.7</v>
      </c>
      <c r="CV47" s="626"/>
      <c r="CW47" s="626"/>
      <c r="CX47" s="628"/>
      <c r="CY47" s="601">
        <v>4177275</v>
      </c>
      <c r="CZ47" s="624"/>
      <c r="DA47" s="624"/>
      <c r="DB47" s="624"/>
      <c r="DC47" s="624"/>
      <c r="DD47" s="624"/>
      <c r="DE47" s="624"/>
      <c r="DF47" s="625"/>
      <c r="DG47" s="601">
        <v>3817091</v>
      </c>
      <c r="DH47" s="624"/>
      <c r="DI47" s="624"/>
      <c r="DJ47" s="624"/>
      <c r="DK47" s="624"/>
      <c r="DL47" s="624"/>
      <c r="DM47" s="624"/>
      <c r="DN47" s="624"/>
      <c r="DO47" s="624"/>
      <c r="DP47" s="624"/>
      <c r="DQ47" s="625"/>
      <c r="DR47" s="597">
        <v>1</v>
      </c>
      <c r="DS47" s="626"/>
      <c r="DT47" s="626"/>
      <c r="DU47" s="626"/>
      <c r="DV47" s="626"/>
      <c r="DW47" s="626"/>
      <c r="DX47" s="627"/>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53" t="s">
        <v>325</v>
      </c>
      <c r="AQ48" s="654"/>
      <c r="AR48" s="654"/>
      <c r="AS48" s="654"/>
      <c r="AT48" s="654"/>
      <c r="AU48" s="654"/>
      <c r="AV48" s="654"/>
      <c r="AW48" s="655"/>
      <c r="AX48" s="656" t="s">
        <v>326</v>
      </c>
      <c r="AY48" s="656"/>
      <c r="AZ48" s="656"/>
      <c r="BA48" s="656"/>
      <c r="BB48" s="656"/>
      <c r="BC48" s="656"/>
      <c r="BD48" s="657">
        <v>6984296</v>
      </c>
      <c r="BE48" s="658"/>
      <c r="BF48" s="658"/>
      <c r="BG48" s="658"/>
      <c r="BH48" s="658"/>
      <c r="BI48" s="658"/>
      <c r="BJ48" s="658"/>
      <c r="BK48" s="658"/>
      <c r="BL48" s="658"/>
      <c r="BM48" s="659"/>
      <c r="BN48" s="657">
        <v>7873295</v>
      </c>
      <c r="BO48" s="658"/>
      <c r="BP48" s="658"/>
      <c r="BQ48" s="658"/>
      <c r="BR48" s="658"/>
      <c r="BS48" s="658"/>
      <c r="BT48" s="658"/>
      <c r="BU48" s="658"/>
      <c r="BV48" s="658"/>
      <c r="BW48" s="659"/>
      <c r="BY48" s="589" t="s">
        <v>327</v>
      </c>
      <c r="BZ48" s="590"/>
      <c r="CA48" s="590"/>
      <c r="CB48" s="590"/>
      <c r="CC48" s="590"/>
      <c r="CD48" s="590"/>
      <c r="CE48" s="590"/>
      <c r="CF48" s="590"/>
      <c r="CG48" s="590"/>
      <c r="CH48" s="590"/>
      <c r="CI48" s="590"/>
      <c r="CJ48" s="590"/>
      <c r="CK48" s="590"/>
      <c r="CL48" s="591"/>
      <c r="CM48" s="592">
        <v>211479144</v>
      </c>
      <c r="CN48" s="593"/>
      <c r="CO48" s="593"/>
      <c r="CP48" s="593"/>
      <c r="CQ48" s="593"/>
      <c r="CR48" s="593"/>
      <c r="CS48" s="593"/>
      <c r="CT48" s="594"/>
      <c r="CU48" s="597">
        <v>28.8</v>
      </c>
      <c r="CV48" s="626"/>
      <c r="CW48" s="626"/>
      <c r="CX48" s="628"/>
      <c r="CY48" s="601">
        <v>158100941</v>
      </c>
      <c r="CZ48" s="624"/>
      <c r="DA48" s="624"/>
      <c r="DB48" s="624"/>
      <c r="DC48" s="624"/>
      <c r="DD48" s="624"/>
      <c r="DE48" s="624"/>
      <c r="DF48" s="625"/>
      <c r="DG48" s="601">
        <v>82287081</v>
      </c>
      <c r="DH48" s="624"/>
      <c r="DI48" s="624"/>
      <c r="DJ48" s="624"/>
      <c r="DK48" s="624"/>
      <c r="DL48" s="624"/>
      <c r="DM48" s="624"/>
      <c r="DN48" s="624"/>
      <c r="DO48" s="624"/>
      <c r="DP48" s="624"/>
      <c r="DQ48" s="625"/>
      <c r="DR48" s="597">
        <v>21.1</v>
      </c>
      <c r="DS48" s="626"/>
      <c r="DT48" s="626"/>
      <c r="DU48" s="626"/>
      <c r="DV48" s="626"/>
      <c r="DW48" s="626"/>
      <c r="DX48" s="627"/>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89" t="s">
        <v>328</v>
      </c>
      <c r="BZ49" s="590"/>
      <c r="CA49" s="590"/>
      <c r="CB49" s="590"/>
      <c r="CC49" s="590"/>
      <c r="CD49" s="590"/>
      <c r="CE49" s="590"/>
      <c r="CF49" s="590"/>
      <c r="CG49" s="590"/>
      <c r="CH49" s="590"/>
      <c r="CI49" s="590"/>
      <c r="CJ49" s="590"/>
      <c r="CK49" s="590"/>
      <c r="CL49" s="591"/>
      <c r="CM49" s="592">
        <v>7710552</v>
      </c>
      <c r="CN49" s="624"/>
      <c r="CO49" s="624"/>
      <c r="CP49" s="624"/>
      <c r="CQ49" s="624"/>
      <c r="CR49" s="624"/>
      <c r="CS49" s="624"/>
      <c r="CT49" s="625"/>
      <c r="CU49" s="597">
        <v>1</v>
      </c>
      <c r="CV49" s="626"/>
      <c r="CW49" s="626"/>
      <c r="CX49" s="628"/>
      <c r="CY49" s="601">
        <v>7702933</v>
      </c>
      <c r="CZ49" s="624"/>
      <c r="DA49" s="624"/>
      <c r="DB49" s="624"/>
      <c r="DC49" s="624"/>
      <c r="DD49" s="624"/>
      <c r="DE49" s="624"/>
      <c r="DF49" s="625"/>
      <c r="DG49" s="601">
        <v>7443339</v>
      </c>
      <c r="DH49" s="624"/>
      <c r="DI49" s="624"/>
      <c r="DJ49" s="624"/>
      <c r="DK49" s="624"/>
      <c r="DL49" s="624"/>
      <c r="DM49" s="624"/>
      <c r="DN49" s="624"/>
      <c r="DO49" s="624"/>
      <c r="DP49" s="624"/>
      <c r="DQ49" s="625"/>
      <c r="DR49" s="597">
        <v>1.9</v>
      </c>
      <c r="DS49" s="626"/>
      <c r="DT49" s="626"/>
      <c r="DU49" s="626"/>
      <c r="DV49" s="626"/>
      <c r="DW49" s="626"/>
      <c r="DX49" s="627"/>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89" t="s">
        <v>329</v>
      </c>
      <c r="BZ50" s="590"/>
      <c r="CA50" s="590"/>
      <c r="CB50" s="590"/>
      <c r="CC50" s="590"/>
      <c r="CD50" s="590"/>
      <c r="CE50" s="590"/>
      <c r="CF50" s="590"/>
      <c r="CG50" s="590"/>
      <c r="CH50" s="590"/>
      <c r="CI50" s="590"/>
      <c r="CJ50" s="590"/>
      <c r="CK50" s="590"/>
      <c r="CL50" s="591"/>
      <c r="CM50" s="592">
        <v>22935882</v>
      </c>
      <c r="CN50" s="593"/>
      <c r="CO50" s="593"/>
      <c r="CP50" s="593"/>
      <c r="CQ50" s="593"/>
      <c r="CR50" s="593"/>
      <c r="CS50" s="593"/>
      <c r="CT50" s="594"/>
      <c r="CU50" s="597">
        <v>3.1</v>
      </c>
      <c r="CV50" s="626"/>
      <c r="CW50" s="626"/>
      <c r="CX50" s="628"/>
      <c r="CY50" s="601">
        <v>21309140</v>
      </c>
      <c r="CZ50" s="624"/>
      <c r="DA50" s="624"/>
      <c r="DB50" s="624"/>
      <c r="DC50" s="624"/>
      <c r="DD50" s="624"/>
      <c r="DE50" s="624"/>
      <c r="DF50" s="625"/>
      <c r="DG50" s="601" t="s">
        <v>217</v>
      </c>
      <c r="DH50" s="624"/>
      <c r="DI50" s="624"/>
      <c r="DJ50" s="624"/>
      <c r="DK50" s="624"/>
      <c r="DL50" s="624"/>
      <c r="DM50" s="624"/>
      <c r="DN50" s="624"/>
      <c r="DO50" s="624"/>
      <c r="DP50" s="624"/>
      <c r="DQ50" s="625"/>
      <c r="DR50" s="597" t="s">
        <v>217</v>
      </c>
      <c r="DS50" s="626"/>
      <c r="DT50" s="626"/>
      <c r="DU50" s="626"/>
      <c r="DV50" s="626"/>
      <c r="DW50" s="626"/>
      <c r="DX50" s="627"/>
    </row>
    <row r="51" spans="2:128" ht="11.25" customHeight="1" x14ac:dyDescent="0.2">
      <c r="B51" s="210" t="s">
        <v>330</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89" t="s">
        <v>331</v>
      </c>
      <c r="BZ51" s="590"/>
      <c r="CA51" s="590"/>
      <c r="CB51" s="590"/>
      <c r="CC51" s="590"/>
      <c r="CD51" s="590"/>
      <c r="CE51" s="590"/>
      <c r="CF51" s="590"/>
      <c r="CG51" s="590"/>
      <c r="CH51" s="590"/>
      <c r="CI51" s="590"/>
      <c r="CJ51" s="590"/>
      <c r="CK51" s="590"/>
      <c r="CL51" s="591"/>
      <c r="CM51" s="592" t="s">
        <v>217</v>
      </c>
      <c r="CN51" s="624"/>
      <c r="CO51" s="624"/>
      <c r="CP51" s="624"/>
      <c r="CQ51" s="624"/>
      <c r="CR51" s="624"/>
      <c r="CS51" s="624"/>
      <c r="CT51" s="625"/>
      <c r="CU51" s="597" t="s">
        <v>119</v>
      </c>
      <c r="CV51" s="626"/>
      <c r="CW51" s="626"/>
      <c r="CX51" s="628"/>
      <c r="CY51" s="601" t="s">
        <v>119</v>
      </c>
      <c r="CZ51" s="624"/>
      <c r="DA51" s="624"/>
      <c r="DB51" s="624"/>
      <c r="DC51" s="624"/>
      <c r="DD51" s="624"/>
      <c r="DE51" s="624"/>
      <c r="DF51" s="625"/>
      <c r="DG51" s="601" t="s">
        <v>217</v>
      </c>
      <c r="DH51" s="624"/>
      <c r="DI51" s="624"/>
      <c r="DJ51" s="624"/>
      <c r="DK51" s="624"/>
      <c r="DL51" s="624"/>
      <c r="DM51" s="624"/>
      <c r="DN51" s="624"/>
      <c r="DO51" s="624"/>
      <c r="DP51" s="624"/>
      <c r="DQ51" s="625"/>
      <c r="DR51" s="597" t="s">
        <v>119</v>
      </c>
      <c r="DS51" s="626"/>
      <c r="DT51" s="626"/>
      <c r="DU51" s="626"/>
      <c r="DV51" s="626"/>
      <c r="DW51" s="626"/>
      <c r="DX51" s="627"/>
    </row>
    <row r="52" spans="2:128" ht="11.25" customHeight="1" x14ac:dyDescent="0.2">
      <c r="B52" s="674" t="s">
        <v>332</v>
      </c>
      <c r="C52" s="674"/>
      <c r="D52" s="674"/>
      <c r="E52" s="674"/>
      <c r="F52" s="674"/>
      <c r="G52" s="674"/>
      <c r="H52" s="674"/>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Y52" s="589" t="s">
        <v>333</v>
      </c>
      <c r="BZ52" s="590"/>
      <c r="CA52" s="590"/>
      <c r="CB52" s="590"/>
      <c r="CC52" s="590"/>
      <c r="CD52" s="590"/>
      <c r="CE52" s="590"/>
      <c r="CF52" s="590"/>
      <c r="CG52" s="590"/>
      <c r="CH52" s="590"/>
      <c r="CI52" s="590"/>
      <c r="CJ52" s="590"/>
      <c r="CK52" s="590"/>
      <c r="CL52" s="591"/>
      <c r="CM52" s="592">
        <v>70560057</v>
      </c>
      <c r="CN52" s="593"/>
      <c r="CO52" s="593"/>
      <c r="CP52" s="593"/>
      <c r="CQ52" s="593"/>
      <c r="CR52" s="593"/>
      <c r="CS52" s="593"/>
      <c r="CT52" s="594"/>
      <c r="CU52" s="597">
        <v>9.6</v>
      </c>
      <c r="CV52" s="626"/>
      <c r="CW52" s="626"/>
      <c r="CX52" s="628"/>
      <c r="CY52" s="601">
        <v>206611</v>
      </c>
      <c r="CZ52" s="624"/>
      <c r="DA52" s="624"/>
      <c r="DB52" s="624"/>
      <c r="DC52" s="624"/>
      <c r="DD52" s="624"/>
      <c r="DE52" s="624"/>
      <c r="DF52" s="625"/>
      <c r="DG52" s="601">
        <v>20197</v>
      </c>
      <c r="DH52" s="624"/>
      <c r="DI52" s="624"/>
      <c r="DJ52" s="624"/>
      <c r="DK52" s="624"/>
      <c r="DL52" s="624"/>
      <c r="DM52" s="624"/>
      <c r="DN52" s="624"/>
      <c r="DO52" s="624"/>
      <c r="DP52" s="624"/>
      <c r="DQ52" s="625"/>
      <c r="DR52" s="597">
        <v>0</v>
      </c>
      <c r="DS52" s="626"/>
      <c r="DT52" s="626"/>
      <c r="DU52" s="626"/>
      <c r="DV52" s="626"/>
      <c r="DW52" s="626"/>
      <c r="DX52" s="627"/>
    </row>
    <row r="53" spans="2:128" ht="11.25" customHeight="1" x14ac:dyDescent="0.2">
      <c r="B53" s="673" t="s">
        <v>334</v>
      </c>
      <c r="C53" s="673"/>
      <c r="D53" s="673"/>
      <c r="E53" s="673"/>
      <c r="F53" s="673"/>
      <c r="G53" s="673"/>
      <c r="H53" s="673"/>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Y53" s="589" t="s">
        <v>335</v>
      </c>
      <c r="BZ53" s="590"/>
      <c r="CA53" s="590"/>
      <c r="CB53" s="590"/>
      <c r="CC53" s="590"/>
      <c r="CD53" s="590"/>
      <c r="CE53" s="590"/>
      <c r="CF53" s="590"/>
      <c r="CG53" s="590"/>
      <c r="CH53" s="590"/>
      <c r="CI53" s="590"/>
      <c r="CJ53" s="590"/>
      <c r="CK53" s="590"/>
      <c r="CL53" s="591"/>
      <c r="CM53" s="592" t="s">
        <v>217</v>
      </c>
      <c r="CN53" s="593"/>
      <c r="CO53" s="593"/>
      <c r="CP53" s="593"/>
      <c r="CQ53" s="593"/>
      <c r="CR53" s="593"/>
      <c r="CS53" s="593"/>
      <c r="CT53" s="594"/>
      <c r="CU53" s="597" t="s">
        <v>119</v>
      </c>
      <c r="CV53" s="626"/>
      <c r="CW53" s="626"/>
      <c r="CX53" s="628"/>
      <c r="CY53" s="601" t="s">
        <v>119</v>
      </c>
      <c r="CZ53" s="624"/>
      <c r="DA53" s="624"/>
      <c r="DB53" s="624"/>
      <c r="DC53" s="624"/>
      <c r="DD53" s="624"/>
      <c r="DE53" s="624"/>
      <c r="DF53" s="625"/>
      <c r="DG53" s="601" t="s">
        <v>119</v>
      </c>
      <c r="DH53" s="624"/>
      <c r="DI53" s="624"/>
      <c r="DJ53" s="624"/>
      <c r="DK53" s="624"/>
      <c r="DL53" s="624"/>
      <c r="DM53" s="624"/>
      <c r="DN53" s="624"/>
      <c r="DO53" s="624"/>
      <c r="DP53" s="624"/>
      <c r="DQ53" s="625"/>
      <c r="DR53" s="597" t="s">
        <v>119</v>
      </c>
      <c r="DS53" s="626"/>
      <c r="DT53" s="626"/>
      <c r="DU53" s="626"/>
      <c r="DV53" s="626"/>
      <c r="DW53" s="626"/>
      <c r="DX53" s="627"/>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89" t="s">
        <v>336</v>
      </c>
      <c r="BZ54" s="590"/>
      <c r="CA54" s="590"/>
      <c r="CB54" s="590"/>
      <c r="CC54" s="590"/>
      <c r="CD54" s="590"/>
      <c r="CE54" s="590"/>
      <c r="CF54" s="590"/>
      <c r="CG54" s="590"/>
      <c r="CH54" s="590"/>
      <c r="CI54" s="590"/>
      <c r="CJ54" s="590"/>
      <c r="CK54" s="590"/>
      <c r="CL54" s="591"/>
      <c r="CM54" s="592">
        <v>109738155</v>
      </c>
      <c r="CN54" s="593"/>
      <c r="CO54" s="593"/>
      <c r="CP54" s="593"/>
      <c r="CQ54" s="593"/>
      <c r="CR54" s="593"/>
      <c r="CS54" s="593"/>
      <c r="CT54" s="594"/>
      <c r="CU54" s="597">
        <v>14.9</v>
      </c>
      <c r="CV54" s="626"/>
      <c r="CW54" s="626"/>
      <c r="CX54" s="628"/>
      <c r="CY54" s="601">
        <v>14015388</v>
      </c>
      <c r="CZ54" s="624"/>
      <c r="DA54" s="624"/>
      <c r="DB54" s="624"/>
      <c r="DC54" s="624"/>
      <c r="DD54" s="624"/>
      <c r="DE54" s="624"/>
      <c r="DF54" s="625"/>
      <c r="DG54" s="667"/>
      <c r="DH54" s="668"/>
      <c r="DI54" s="668"/>
      <c r="DJ54" s="668"/>
      <c r="DK54" s="668"/>
      <c r="DL54" s="668"/>
      <c r="DM54" s="668"/>
      <c r="DN54" s="668"/>
      <c r="DO54" s="668"/>
      <c r="DP54" s="668"/>
      <c r="DQ54" s="669"/>
      <c r="DR54" s="670"/>
      <c r="DS54" s="671"/>
      <c r="DT54" s="671"/>
      <c r="DU54" s="671"/>
      <c r="DV54" s="671"/>
      <c r="DW54" s="671"/>
      <c r="DX54" s="672"/>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89" t="s">
        <v>337</v>
      </c>
      <c r="BZ55" s="590"/>
      <c r="CA55" s="590"/>
      <c r="CB55" s="590"/>
      <c r="CC55" s="590"/>
      <c r="CD55" s="590"/>
      <c r="CE55" s="590"/>
      <c r="CF55" s="590"/>
      <c r="CG55" s="590"/>
      <c r="CH55" s="590"/>
      <c r="CI55" s="590"/>
      <c r="CJ55" s="590"/>
      <c r="CK55" s="590"/>
      <c r="CL55" s="591"/>
      <c r="CM55" s="592">
        <v>2751576</v>
      </c>
      <c r="CN55" s="593"/>
      <c r="CO55" s="593"/>
      <c r="CP55" s="593"/>
      <c r="CQ55" s="593"/>
      <c r="CR55" s="593"/>
      <c r="CS55" s="593"/>
      <c r="CT55" s="594"/>
      <c r="CU55" s="597">
        <v>0.4</v>
      </c>
      <c r="CV55" s="626"/>
      <c r="CW55" s="626"/>
      <c r="CX55" s="628"/>
      <c r="CY55" s="601">
        <v>1011300</v>
      </c>
      <c r="CZ55" s="624"/>
      <c r="DA55" s="624"/>
      <c r="DB55" s="624"/>
      <c r="DC55" s="624"/>
      <c r="DD55" s="624"/>
      <c r="DE55" s="624"/>
      <c r="DF55" s="625"/>
      <c r="DG55" s="667"/>
      <c r="DH55" s="668"/>
      <c r="DI55" s="668"/>
      <c r="DJ55" s="668"/>
      <c r="DK55" s="668"/>
      <c r="DL55" s="668"/>
      <c r="DM55" s="668"/>
      <c r="DN55" s="668"/>
      <c r="DO55" s="668"/>
      <c r="DP55" s="668"/>
      <c r="DQ55" s="669"/>
      <c r="DR55" s="670"/>
      <c r="DS55" s="671"/>
      <c r="DT55" s="671"/>
      <c r="DU55" s="671"/>
      <c r="DV55" s="671"/>
      <c r="DW55" s="671"/>
      <c r="DX55" s="672"/>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29" t="s">
        <v>308</v>
      </c>
      <c r="BZ56" s="630"/>
      <c r="CA56" s="589" t="s">
        <v>338</v>
      </c>
      <c r="CB56" s="590"/>
      <c r="CC56" s="590"/>
      <c r="CD56" s="590"/>
      <c r="CE56" s="590"/>
      <c r="CF56" s="590"/>
      <c r="CG56" s="590"/>
      <c r="CH56" s="590"/>
      <c r="CI56" s="590"/>
      <c r="CJ56" s="590"/>
      <c r="CK56" s="590"/>
      <c r="CL56" s="591"/>
      <c r="CM56" s="592">
        <v>105820196</v>
      </c>
      <c r="CN56" s="593"/>
      <c r="CO56" s="593"/>
      <c r="CP56" s="593"/>
      <c r="CQ56" s="593"/>
      <c r="CR56" s="593"/>
      <c r="CS56" s="593"/>
      <c r="CT56" s="594"/>
      <c r="CU56" s="597">
        <v>14.4</v>
      </c>
      <c r="CV56" s="626"/>
      <c r="CW56" s="626"/>
      <c r="CX56" s="628"/>
      <c r="CY56" s="601">
        <v>13965099</v>
      </c>
      <c r="CZ56" s="624"/>
      <c r="DA56" s="624"/>
      <c r="DB56" s="624"/>
      <c r="DC56" s="624"/>
      <c r="DD56" s="624"/>
      <c r="DE56" s="624"/>
      <c r="DF56" s="625"/>
      <c r="DG56" s="667"/>
      <c r="DH56" s="668"/>
      <c r="DI56" s="668"/>
      <c r="DJ56" s="668"/>
      <c r="DK56" s="668"/>
      <c r="DL56" s="668"/>
      <c r="DM56" s="668"/>
      <c r="DN56" s="668"/>
      <c r="DO56" s="668"/>
      <c r="DP56" s="668"/>
      <c r="DQ56" s="669"/>
      <c r="DR56" s="670"/>
      <c r="DS56" s="671"/>
      <c r="DT56" s="671"/>
      <c r="DU56" s="671"/>
      <c r="DV56" s="671"/>
      <c r="DW56" s="671"/>
      <c r="DX56" s="672"/>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31"/>
      <c r="BZ57" s="632"/>
      <c r="CA57" s="589" t="s">
        <v>339</v>
      </c>
      <c r="CB57" s="590"/>
      <c r="CC57" s="590"/>
      <c r="CD57" s="590"/>
      <c r="CE57" s="590"/>
      <c r="CF57" s="590"/>
      <c r="CG57" s="590"/>
      <c r="CH57" s="590"/>
      <c r="CI57" s="590"/>
      <c r="CJ57" s="590"/>
      <c r="CK57" s="590"/>
      <c r="CL57" s="591"/>
      <c r="CM57" s="592">
        <v>71362911</v>
      </c>
      <c r="CN57" s="593"/>
      <c r="CO57" s="593"/>
      <c r="CP57" s="593"/>
      <c r="CQ57" s="593"/>
      <c r="CR57" s="593"/>
      <c r="CS57" s="593"/>
      <c r="CT57" s="594"/>
      <c r="CU57" s="597">
        <v>9.6999999999999993</v>
      </c>
      <c r="CV57" s="626"/>
      <c r="CW57" s="626"/>
      <c r="CX57" s="628"/>
      <c r="CY57" s="601">
        <v>2277660</v>
      </c>
      <c r="CZ57" s="624"/>
      <c r="DA57" s="624"/>
      <c r="DB57" s="624"/>
      <c r="DC57" s="624"/>
      <c r="DD57" s="624"/>
      <c r="DE57" s="624"/>
      <c r="DF57" s="625"/>
      <c r="DG57" s="667"/>
      <c r="DH57" s="668"/>
      <c r="DI57" s="668"/>
      <c r="DJ57" s="668"/>
      <c r="DK57" s="668"/>
      <c r="DL57" s="668"/>
      <c r="DM57" s="668"/>
      <c r="DN57" s="668"/>
      <c r="DO57" s="668"/>
      <c r="DP57" s="668"/>
      <c r="DQ57" s="669"/>
      <c r="DR57" s="670"/>
      <c r="DS57" s="671"/>
      <c r="DT57" s="671"/>
      <c r="DU57" s="671"/>
      <c r="DV57" s="671"/>
      <c r="DW57" s="671"/>
      <c r="DX57" s="672"/>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31"/>
      <c r="BZ58" s="632"/>
      <c r="CA58" s="589" t="s">
        <v>340</v>
      </c>
      <c r="CB58" s="590"/>
      <c r="CC58" s="590"/>
      <c r="CD58" s="590"/>
      <c r="CE58" s="590"/>
      <c r="CF58" s="590"/>
      <c r="CG58" s="590"/>
      <c r="CH58" s="590"/>
      <c r="CI58" s="590"/>
      <c r="CJ58" s="590"/>
      <c r="CK58" s="590"/>
      <c r="CL58" s="591"/>
      <c r="CM58" s="592">
        <v>25152111</v>
      </c>
      <c r="CN58" s="593"/>
      <c r="CO58" s="593"/>
      <c r="CP58" s="593"/>
      <c r="CQ58" s="593"/>
      <c r="CR58" s="593"/>
      <c r="CS58" s="593"/>
      <c r="CT58" s="594"/>
      <c r="CU58" s="597">
        <v>3.4</v>
      </c>
      <c r="CV58" s="626"/>
      <c r="CW58" s="626"/>
      <c r="CX58" s="628"/>
      <c r="CY58" s="601">
        <v>10990405</v>
      </c>
      <c r="CZ58" s="624"/>
      <c r="DA58" s="624"/>
      <c r="DB58" s="624"/>
      <c r="DC58" s="624"/>
      <c r="DD58" s="624"/>
      <c r="DE58" s="624"/>
      <c r="DF58" s="625"/>
      <c r="DG58" s="667"/>
      <c r="DH58" s="668"/>
      <c r="DI58" s="668"/>
      <c r="DJ58" s="668"/>
      <c r="DK58" s="668"/>
      <c r="DL58" s="668"/>
      <c r="DM58" s="668"/>
      <c r="DN58" s="668"/>
      <c r="DO58" s="668"/>
      <c r="DP58" s="668"/>
      <c r="DQ58" s="669"/>
      <c r="DR58" s="670"/>
      <c r="DS58" s="671"/>
      <c r="DT58" s="671"/>
      <c r="DU58" s="671"/>
      <c r="DV58" s="671"/>
      <c r="DW58" s="671"/>
      <c r="DX58" s="672"/>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31"/>
      <c r="BZ59" s="632"/>
      <c r="CA59" s="589" t="s">
        <v>341</v>
      </c>
      <c r="CB59" s="590"/>
      <c r="CC59" s="590"/>
      <c r="CD59" s="590"/>
      <c r="CE59" s="590"/>
      <c r="CF59" s="590"/>
      <c r="CG59" s="590"/>
      <c r="CH59" s="590"/>
      <c r="CI59" s="590"/>
      <c r="CJ59" s="590"/>
      <c r="CK59" s="590"/>
      <c r="CL59" s="591"/>
      <c r="CM59" s="592">
        <v>3917959</v>
      </c>
      <c r="CN59" s="593"/>
      <c r="CO59" s="593"/>
      <c r="CP59" s="593"/>
      <c r="CQ59" s="593"/>
      <c r="CR59" s="593"/>
      <c r="CS59" s="593"/>
      <c r="CT59" s="594"/>
      <c r="CU59" s="597">
        <v>0.5</v>
      </c>
      <c r="CV59" s="626"/>
      <c r="CW59" s="626"/>
      <c r="CX59" s="628"/>
      <c r="CY59" s="601">
        <v>50289</v>
      </c>
      <c r="CZ59" s="624"/>
      <c r="DA59" s="624"/>
      <c r="DB59" s="624"/>
      <c r="DC59" s="624"/>
      <c r="DD59" s="624"/>
      <c r="DE59" s="624"/>
      <c r="DF59" s="625"/>
      <c r="DG59" s="667"/>
      <c r="DH59" s="668"/>
      <c r="DI59" s="668"/>
      <c r="DJ59" s="668"/>
      <c r="DK59" s="668"/>
      <c r="DL59" s="668"/>
      <c r="DM59" s="668"/>
      <c r="DN59" s="668"/>
      <c r="DO59" s="668"/>
      <c r="DP59" s="668"/>
      <c r="DQ59" s="669"/>
      <c r="DR59" s="670"/>
      <c r="DS59" s="671"/>
      <c r="DT59" s="671"/>
      <c r="DU59" s="671"/>
      <c r="DV59" s="671"/>
      <c r="DW59" s="671"/>
      <c r="DX59" s="672"/>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33"/>
      <c r="BZ60" s="634"/>
      <c r="CA60" s="589" t="s">
        <v>342</v>
      </c>
      <c r="CB60" s="590"/>
      <c r="CC60" s="590"/>
      <c r="CD60" s="590"/>
      <c r="CE60" s="590"/>
      <c r="CF60" s="590"/>
      <c r="CG60" s="590"/>
      <c r="CH60" s="590"/>
      <c r="CI60" s="590"/>
      <c r="CJ60" s="590"/>
      <c r="CK60" s="590"/>
      <c r="CL60" s="591"/>
      <c r="CM60" s="592" t="s">
        <v>217</v>
      </c>
      <c r="CN60" s="593"/>
      <c r="CO60" s="593"/>
      <c r="CP60" s="593"/>
      <c r="CQ60" s="593"/>
      <c r="CR60" s="593"/>
      <c r="CS60" s="593"/>
      <c r="CT60" s="594"/>
      <c r="CU60" s="597" t="s">
        <v>217</v>
      </c>
      <c r="CV60" s="626"/>
      <c r="CW60" s="626"/>
      <c r="CX60" s="628"/>
      <c r="CY60" s="601" t="s">
        <v>119</v>
      </c>
      <c r="CZ60" s="624"/>
      <c r="DA60" s="624"/>
      <c r="DB60" s="624"/>
      <c r="DC60" s="624"/>
      <c r="DD60" s="624"/>
      <c r="DE60" s="624"/>
      <c r="DF60" s="625"/>
      <c r="DG60" s="667"/>
      <c r="DH60" s="668"/>
      <c r="DI60" s="668"/>
      <c r="DJ60" s="668"/>
      <c r="DK60" s="668"/>
      <c r="DL60" s="668"/>
      <c r="DM60" s="668"/>
      <c r="DN60" s="668"/>
      <c r="DO60" s="668"/>
      <c r="DP60" s="668"/>
      <c r="DQ60" s="669"/>
      <c r="DR60" s="670"/>
      <c r="DS60" s="671"/>
      <c r="DT60" s="671"/>
      <c r="DU60" s="671"/>
      <c r="DV60" s="671"/>
      <c r="DW60" s="671"/>
      <c r="DX60" s="672"/>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13" t="s">
        <v>343</v>
      </c>
      <c r="BZ61" s="614"/>
      <c r="CA61" s="614"/>
      <c r="CB61" s="614"/>
      <c r="CC61" s="614"/>
      <c r="CD61" s="614"/>
      <c r="CE61" s="614"/>
      <c r="CF61" s="614"/>
      <c r="CG61" s="614"/>
      <c r="CH61" s="614"/>
      <c r="CI61" s="614"/>
      <c r="CJ61" s="614"/>
      <c r="CK61" s="614"/>
      <c r="CL61" s="615"/>
      <c r="CM61" s="675">
        <v>735504502</v>
      </c>
      <c r="CN61" s="676"/>
      <c r="CO61" s="676"/>
      <c r="CP61" s="676"/>
      <c r="CQ61" s="676"/>
      <c r="CR61" s="676"/>
      <c r="CS61" s="676"/>
      <c r="CT61" s="677"/>
      <c r="CU61" s="616">
        <v>100</v>
      </c>
      <c r="CV61" s="678"/>
      <c r="CW61" s="678"/>
      <c r="CX61" s="679"/>
      <c r="CY61" s="680">
        <v>465453463</v>
      </c>
      <c r="CZ61" s="681"/>
      <c r="DA61" s="681"/>
      <c r="DB61" s="681"/>
      <c r="DC61" s="681"/>
      <c r="DD61" s="681"/>
      <c r="DE61" s="681"/>
      <c r="DF61" s="682"/>
      <c r="DG61" s="683"/>
      <c r="DH61" s="684"/>
      <c r="DI61" s="684"/>
      <c r="DJ61" s="684"/>
      <c r="DK61" s="684"/>
      <c r="DL61" s="684"/>
      <c r="DM61" s="684"/>
      <c r="DN61" s="684"/>
      <c r="DO61" s="684"/>
      <c r="DP61" s="684"/>
      <c r="DQ61" s="685"/>
      <c r="DR61" s="686"/>
      <c r="DS61" s="687"/>
      <c r="DT61" s="687"/>
      <c r="DU61" s="687"/>
      <c r="DV61" s="687"/>
      <c r="DW61" s="687"/>
      <c r="DX61" s="688"/>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CpM4ANWc+e5zn4PFHiL4oqgCfODDoT90X6uxQswIELd9Gl27gyrFtBUf/MIKfz6EYBtamPT7D3G4WNs9+n8MpQ==" saltValue="DZ3jRZfC1/NXaxcSo7ueKQ=="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4" orientation="landscape"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55" zoomScaleNormal="55" zoomScaleSheetLayoutView="70" workbookViewId="0">
      <selection activeCell="CM32" sqref="CM32:DF32"/>
    </sheetView>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689" t="s">
        <v>344</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690" t="s">
        <v>345</v>
      </c>
      <c r="DK2" s="691"/>
      <c r="DL2" s="691"/>
      <c r="DM2" s="691"/>
      <c r="DN2" s="691"/>
      <c r="DO2" s="692"/>
      <c r="DP2" s="229"/>
      <c r="DQ2" s="690" t="s">
        <v>346</v>
      </c>
      <c r="DR2" s="691"/>
      <c r="DS2" s="691"/>
      <c r="DT2" s="691"/>
      <c r="DU2" s="691"/>
      <c r="DV2" s="691"/>
      <c r="DW2" s="691"/>
      <c r="DX2" s="691"/>
      <c r="DY2" s="691"/>
      <c r="DZ2" s="692"/>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693" t="s">
        <v>347</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233"/>
      <c r="BA4" s="233"/>
      <c r="BB4" s="233"/>
      <c r="BC4" s="233"/>
      <c r="BD4" s="233"/>
      <c r="BE4" s="234"/>
      <c r="BF4" s="234"/>
      <c r="BG4" s="234"/>
      <c r="BH4" s="234"/>
      <c r="BI4" s="234"/>
      <c r="BJ4" s="234"/>
      <c r="BK4" s="234"/>
      <c r="BL4" s="234"/>
      <c r="BM4" s="234"/>
      <c r="BN4" s="234"/>
      <c r="BO4" s="234"/>
      <c r="BP4" s="234"/>
      <c r="BQ4" s="694" t="s">
        <v>348</v>
      </c>
      <c r="BR4" s="694"/>
      <c r="BS4" s="694"/>
      <c r="BT4" s="694"/>
      <c r="BU4" s="694"/>
      <c r="BV4" s="694"/>
      <c r="BW4" s="694"/>
      <c r="BX4" s="694"/>
      <c r="BY4" s="694"/>
      <c r="BZ4" s="694"/>
      <c r="CA4" s="694"/>
      <c r="CB4" s="694"/>
      <c r="CC4" s="694"/>
      <c r="CD4" s="694"/>
      <c r="CE4" s="694"/>
      <c r="CF4" s="694"/>
      <c r="CG4" s="694"/>
      <c r="CH4" s="694"/>
      <c r="CI4" s="694"/>
      <c r="CJ4" s="694"/>
      <c r="CK4" s="694"/>
      <c r="CL4" s="694"/>
      <c r="CM4" s="694"/>
      <c r="CN4" s="694"/>
      <c r="CO4" s="694"/>
      <c r="CP4" s="694"/>
      <c r="CQ4" s="694"/>
      <c r="CR4" s="694"/>
      <c r="CS4" s="694"/>
      <c r="CT4" s="694"/>
      <c r="CU4" s="694"/>
      <c r="CV4" s="694"/>
      <c r="CW4" s="694"/>
      <c r="CX4" s="694"/>
      <c r="CY4" s="694"/>
      <c r="CZ4" s="694"/>
      <c r="DA4" s="694"/>
      <c r="DB4" s="694"/>
      <c r="DC4" s="694"/>
      <c r="DD4" s="694"/>
      <c r="DE4" s="694"/>
      <c r="DF4" s="694"/>
      <c r="DG4" s="694"/>
      <c r="DH4" s="694"/>
      <c r="DI4" s="694"/>
      <c r="DJ4" s="694"/>
      <c r="DK4" s="694"/>
      <c r="DL4" s="694"/>
      <c r="DM4" s="694"/>
      <c r="DN4" s="694"/>
      <c r="DO4" s="694"/>
      <c r="DP4" s="694"/>
      <c r="DQ4" s="694"/>
      <c r="DR4" s="694"/>
      <c r="DS4" s="694"/>
      <c r="DT4" s="694"/>
      <c r="DU4" s="694"/>
      <c r="DV4" s="694"/>
      <c r="DW4" s="694"/>
      <c r="DX4" s="694"/>
      <c r="DY4" s="694"/>
      <c r="DZ4" s="694"/>
      <c r="EA4" s="235"/>
    </row>
    <row r="5" spans="1:131" s="236" customFormat="1" ht="26.25" customHeight="1" x14ac:dyDescent="0.2">
      <c r="A5" s="695" t="s">
        <v>349</v>
      </c>
      <c r="B5" s="696"/>
      <c r="C5" s="696"/>
      <c r="D5" s="696"/>
      <c r="E5" s="696"/>
      <c r="F5" s="696"/>
      <c r="G5" s="696"/>
      <c r="H5" s="696"/>
      <c r="I5" s="696"/>
      <c r="J5" s="696"/>
      <c r="K5" s="696"/>
      <c r="L5" s="696"/>
      <c r="M5" s="696"/>
      <c r="N5" s="696"/>
      <c r="O5" s="696"/>
      <c r="P5" s="697"/>
      <c r="Q5" s="701" t="s">
        <v>350</v>
      </c>
      <c r="R5" s="702"/>
      <c r="S5" s="702"/>
      <c r="T5" s="702"/>
      <c r="U5" s="703"/>
      <c r="V5" s="701" t="s">
        <v>351</v>
      </c>
      <c r="W5" s="702"/>
      <c r="X5" s="702"/>
      <c r="Y5" s="702"/>
      <c r="Z5" s="703"/>
      <c r="AA5" s="701" t="s">
        <v>352</v>
      </c>
      <c r="AB5" s="702"/>
      <c r="AC5" s="702"/>
      <c r="AD5" s="702"/>
      <c r="AE5" s="702"/>
      <c r="AF5" s="707" t="s">
        <v>353</v>
      </c>
      <c r="AG5" s="702"/>
      <c r="AH5" s="702"/>
      <c r="AI5" s="702"/>
      <c r="AJ5" s="708"/>
      <c r="AK5" s="702" t="s">
        <v>354</v>
      </c>
      <c r="AL5" s="702"/>
      <c r="AM5" s="702"/>
      <c r="AN5" s="702"/>
      <c r="AO5" s="703"/>
      <c r="AP5" s="701" t="s">
        <v>355</v>
      </c>
      <c r="AQ5" s="702"/>
      <c r="AR5" s="702"/>
      <c r="AS5" s="702"/>
      <c r="AT5" s="703"/>
      <c r="AU5" s="701" t="s">
        <v>356</v>
      </c>
      <c r="AV5" s="702"/>
      <c r="AW5" s="702"/>
      <c r="AX5" s="702"/>
      <c r="AY5" s="708"/>
      <c r="AZ5" s="233"/>
      <c r="BA5" s="233"/>
      <c r="BB5" s="233"/>
      <c r="BC5" s="233"/>
      <c r="BD5" s="233"/>
      <c r="BE5" s="234"/>
      <c r="BF5" s="234"/>
      <c r="BG5" s="234"/>
      <c r="BH5" s="234"/>
      <c r="BI5" s="234"/>
      <c r="BJ5" s="234"/>
      <c r="BK5" s="234"/>
      <c r="BL5" s="234"/>
      <c r="BM5" s="234"/>
      <c r="BN5" s="234"/>
      <c r="BO5" s="234"/>
      <c r="BP5" s="234"/>
      <c r="BQ5" s="695" t="s">
        <v>357</v>
      </c>
      <c r="BR5" s="696"/>
      <c r="BS5" s="696"/>
      <c r="BT5" s="696"/>
      <c r="BU5" s="696"/>
      <c r="BV5" s="696"/>
      <c r="BW5" s="696"/>
      <c r="BX5" s="696"/>
      <c r="BY5" s="696"/>
      <c r="BZ5" s="696"/>
      <c r="CA5" s="696"/>
      <c r="CB5" s="696"/>
      <c r="CC5" s="696"/>
      <c r="CD5" s="696"/>
      <c r="CE5" s="696"/>
      <c r="CF5" s="696"/>
      <c r="CG5" s="697"/>
      <c r="CH5" s="701" t="s">
        <v>358</v>
      </c>
      <c r="CI5" s="702"/>
      <c r="CJ5" s="702"/>
      <c r="CK5" s="702"/>
      <c r="CL5" s="703"/>
      <c r="CM5" s="701" t="s">
        <v>359</v>
      </c>
      <c r="CN5" s="702"/>
      <c r="CO5" s="702"/>
      <c r="CP5" s="702"/>
      <c r="CQ5" s="703"/>
      <c r="CR5" s="701" t="s">
        <v>360</v>
      </c>
      <c r="CS5" s="702"/>
      <c r="CT5" s="702"/>
      <c r="CU5" s="702"/>
      <c r="CV5" s="703"/>
      <c r="CW5" s="701" t="s">
        <v>361</v>
      </c>
      <c r="CX5" s="702"/>
      <c r="CY5" s="702"/>
      <c r="CZ5" s="702"/>
      <c r="DA5" s="703"/>
      <c r="DB5" s="701" t="s">
        <v>362</v>
      </c>
      <c r="DC5" s="702"/>
      <c r="DD5" s="702"/>
      <c r="DE5" s="702"/>
      <c r="DF5" s="703"/>
      <c r="DG5" s="731" t="s">
        <v>363</v>
      </c>
      <c r="DH5" s="732"/>
      <c r="DI5" s="732"/>
      <c r="DJ5" s="732"/>
      <c r="DK5" s="733"/>
      <c r="DL5" s="731" t="s">
        <v>364</v>
      </c>
      <c r="DM5" s="732"/>
      <c r="DN5" s="732"/>
      <c r="DO5" s="732"/>
      <c r="DP5" s="733"/>
      <c r="DQ5" s="701" t="s">
        <v>365</v>
      </c>
      <c r="DR5" s="702"/>
      <c r="DS5" s="702"/>
      <c r="DT5" s="702"/>
      <c r="DU5" s="703"/>
      <c r="DV5" s="701" t="s">
        <v>356</v>
      </c>
      <c r="DW5" s="702"/>
      <c r="DX5" s="702"/>
      <c r="DY5" s="702"/>
      <c r="DZ5" s="708"/>
      <c r="EA5" s="235"/>
    </row>
    <row r="6" spans="1:131" s="236" customFormat="1" ht="26.25" customHeight="1" thickBot="1" x14ac:dyDescent="0.25">
      <c r="A6" s="698"/>
      <c r="B6" s="699"/>
      <c r="C6" s="699"/>
      <c r="D6" s="699"/>
      <c r="E6" s="699"/>
      <c r="F6" s="699"/>
      <c r="G6" s="699"/>
      <c r="H6" s="699"/>
      <c r="I6" s="699"/>
      <c r="J6" s="699"/>
      <c r="K6" s="699"/>
      <c r="L6" s="699"/>
      <c r="M6" s="699"/>
      <c r="N6" s="699"/>
      <c r="O6" s="699"/>
      <c r="P6" s="700"/>
      <c r="Q6" s="704"/>
      <c r="R6" s="705"/>
      <c r="S6" s="705"/>
      <c r="T6" s="705"/>
      <c r="U6" s="706"/>
      <c r="V6" s="704"/>
      <c r="W6" s="705"/>
      <c r="X6" s="705"/>
      <c r="Y6" s="705"/>
      <c r="Z6" s="706"/>
      <c r="AA6" s="704"/>
      <c r="AB6" s="705"/>
      <c r="AC6" s="705"/>
      <c r="AD6" s="705"/>
      <c r="AE6" s="705"/>
      <c r="AF6" s="709"/>
      <c r="AG6" s="705"/>
      <c r="AH6" s="705"/>
      <c r="AI6" s="705"/>
      <c r="AJ6" s="710"/>
      <c r="AK6" s="705"/>
      <c r="AL6" s="705"/>
      <c r="AM6" s="705"/>
      <c r="AN6" s="705"/>
      <c r="AO6" s="706"/>
      <c r="AP6" s="704"/>
      <c r="AQ6" s="705"/>
      <c r="AR6" s="705"/>
      <c r="AS6" s="705"/>
      <c r="AT6" s="706"/>
      <c r="AU6" s="704"/>
      <c r="AV6" s="705"/>
      <c r="AW6" s="705"/>
      <c r="AX6" s="705"/>
      <c r="AY6" s="710"/>
      <c r="AZ6" s="233"/>
      <c r="BA6" s="233"/>
      <c r="BB6" s="233"/>
      <c r="BC6" s="233"/>
      <c r="BD6" s="233"/>
      <c r="BE6" s="234"/>
      <c r="BF6" s="234"/>
      <c r="BG6" s="234"/>
      <c r="BH6" s="234"/>
      <c r="BI6" s="234"/>
      <c r="BJ6" s="234"/>
      <c r="BK6" s="234"/>
      <c r="BL6" s="234"/>
      <c r="BM6" s="234"/>
      <c r="BN6" s="234"/>
      <c r="BO6" s="234"/>
      <c r="BP6" s="234"/>
      <c r="BQ6" s="698"/>
      <c r="BR6" s="699"/>
      <c r="BS6" s="699"/>
      <c r="BT6" s="699"/>
      <c r="BU6" s="699"/>
      <c r="BV6" s="699"/>
      <c r="BW6" s="699"/>
      <c r="BX6" s="699"/>
      <c r="BY6" s="699"/>
      <c r="BZ6" s="699"/>
      <c r="CA6" s="699"/>
      <c r="CB6" s="699"/>
      <c r="CC6" s="699"/>
      <c r="CD6" s="699"/>
      <c r="CE6" s="699"/>
      <c r="CF6" s="699"/>
      <c r="CG6" s="700"/>
      <c r="CH6" s="704"/>
      <c r="CI6" s="705"/>
      <c r="CJ6" s="705"/>
      <c r="CK6" s="705"/>
      <c r="CL6" s="706"/>
      <c r="CM6" s="704"/>
      <c r="CN6" s="705"/>
      <c r="CO6" s="705"/>
      <c r="CP6" s="705"/>
      <c r="CQ6" s="706"/>
      <c r="CR6" s="704"/>
      <c r="CS6" s="705"/>
      <c r="CT6" s="705"/>
      <c r="CU6" s="705"/>
      <c r="CV6" s="706"/>
      <c r="CW6" s="704"/>
      <c r="CX6" s="705"/>
      <c r="CY6" s="705"/>
      <c r="CZ6" s="705"/>
      <c r="DA6" s="706"/>
      <c r="DB6" s="704"/>
      <c r="DC6" s="705"/>
      <c r="DD6" s="705"/>
      <c r="DE6" s="705"/>
      <c r="DF6" s="706"/>
      <c r="DG6" s="734"/>
      <c r="DH6" s="735"/>
      <c r="DI6" s="735"/>
      <c r="DJ6" s="735"/>
      <c r="DK6" s="736"/>
      <c r="DL6" s="734"/>
      <c r="DM6" s="735"/>
      <c r="DN6" s="735"/>
      <c r="DO6" s="735"/>
      <c r="DP6" s="736"/>
      <c r="DQ6" s="704"/>
      <c r="DR6" s="705"/>
      <c r="DS6" s="705"/>
      <c r="DT6" s="705"/>
      <c r="DU6" s="706"/>
      <c r="DV6" s="704"/>
      <c r="DW6" s="705"/>
      <c r="DX6" s="705"/>
      <c r="DY6" s="705"/>
      <c r="DZ6" s="710"/>
      <c r="EA6" s="235"/>
    </row>
    <row r="7" spans="1:131" s="236" customFormat="1" ht="26.25" customHeight="1" thickTop="1" x14ac:dyDescent="0.2">
      <c r="A7" s="237">
        <v>1</v>
      </c>
      <c r="B7" s="717" t="s">
        <v>366</v>
      </c>
      <c r="C7" s="718"/>
      <c r="D7" s="718"/>
      <c r="E7" s="718"/>
      <c r="F7" s="718"/>
      <c r="G7" s="718"/>
      <c r="H7" s="718"/>
      <c r="I7" s="718"/>
      <c r="J7" s="718"/>
      <c r="K7" s="718"/>
      <c r="L7" s="718"/>
      <c r="M7" s="718"/>
      <c r="N7" s="718"/>
      <c r="O7" s="718"/>
      <c r="P7" s="719"/>
      <c r="Q7" s="720">
        <v>830634</v>
      </c>
      <c r="R7" s="721"/>
      <c r="S7" s="721"/>
      <c r="T7" s="721"/>
      <c r="U7" s="721"/>
      <c r="V7" s="721">
        <v>792828</v>
      </c>
      <c r="W7" s="721"/>
      <c r="X7" s="721"/>
      <c r="Y7" s="721"/>
      <c r="Z7" s="721"/>
      <c r="AA7" s="721">
        <v>37806</v>
      </c>
      <c r="AB7" s="721"/>
      <c r="AC7" s="721"/>
      <c r="AD7" s="721"/>
      <c r="AE7" s="722"/>
      <c r="AF7" s="723">
        <v>27271</v>
      </c>
      <c r="AG7" s="724"/>
      <c r="AH7" s="724"/>
      <c r="AI7" s="724"/>
      <c r="AJ7" s="725"/>
      <c r="AK7" s="726" t="s">
        <v>511</v>
      </c>
      <c r="AL7" s="727"/>
      <c r="AM7" s="727"/>
      <c r="AN7" s="727"/>
      <c r="AO7" s="727"/>
      <c r="AP7" s="727">
        <v>1183916</v>
      </c>
      <c r="AQ7" s="727"/>
      <c r="AR7" s="727"/>
      <c r="AS7" s="727"/>
      <c r="AT7" s="727"/>
      <c r="AU7" s="728"/>
      <c r="AV7" s="728"/>
      <c r="AW7" s="728"/>
      <c r="AX7" s="728"/>
      <c r="AY7" s="729"/>
      <c r="AZ7" s="233"/>
      <c r="BA7" s="233"/>
      <c r="BB7" s="233"/>
      <c r="BC7" s="233"/>
      <c r="BD7" s="233"/>
      <c r="BE7" s="234"/>
      <c r="BF7" s="234"/>
      <c r="BG7" s="234"/>
      <c r="BH7" s="234"/>
      <c r="BI7" s="234"/>
      <c r="BJ7" s="234"/>
      <c r="BK7" s="234"/>
      <c r="BL7" s="234"/>
      <c r="BM7" s="234"/>
      <c r="BN7" s="234"/>
      <c r="BO7" s="234"/>
      <c r="BP7" s="234"/>
      <c r="BQ7" s="237">
        <v>1</v>
      </c>
      <c r="BR7" s="238"/>
      <c r="BS7" s="714" t="s">
        <v>573</v>
      </c>
      <c r="BT7" s="715"/>
      <c r="BU7" s="715"/>
      <c r="BV7" s="715"/>
      <c r="BW7" s="715"/>
      <c r="BX7" s="715"/>
      <c r="BY7" s="715"/>
      <c r="BZ7" s="715"/>
      <c r="CA7" s="715"/>
      <c r="CB7" s="715"/>
      <c r="CC7" s="715"/>
      <c r="CD7" s="715"/>
      <c r="CE7" s="715"/>
      <c r="CF7" s="715"/>
      <c r="CG7" s="730"/>
      <c r="CH7" s="711">
        <v>4</v>
      </c>
      <c r="CI7" s="712"/>
      <c r="CJ7" s="712"/>
      <c r="CK7" s="712"/>
      <c r="CL7" s="713"/>
      <c r="CM7" s="711">
        <v>1079</v>
      </c>
      <c r="CN7" s="712"/>
      <c r="CO7" s="712"/>
      <c r="CP7" s="712"/>
      <c r="CQ7" s="713"/>
      <c r="CR7" s="711">
        <v>293</v>
      </c>
      <c r="CS7" s="712"/>
      <c r="CT7" s="712"/>
      <c r="CU7" s="712"/>
      <c r="CV7" s="713"/>
      <c r="CW7" s="711">
        <v>6</v>
      </c>
      <c r="CX7" s="712"/>
      <c r="CY7" s="712"/>
      <c r="CZ7" s="712"/>
      <c r="DA7" s="713"/>
      <c r="DB7" s="711" t="s">
        <v>574</v>
      </c>
      <c r="DC7" s="712"/>
      <c r="DD7" s="712"/>
      <c r="DE7" s="712"/>
      <c r="DF7" s="713"/>
      <c r="DG7" s="711" t="s">
        <v>511</v>
      </c>
      <c r="DH7" s="712"/>
      <c r="DI7" s="712"/>
      <c r="DJ7" s="712"/>
      <c r="DK7" s="713"/>
      <c r="DL7" s="711" t="s">
        <v>511</v>
      </c>
      <c r="DM7" s="712"/>
      <c r="DN7" s="712"/>
      <c r="DO7" s="712"/>
      <c r="DP7" s="713"/>
      <c r="DQ7" s="711" t="s">
        <v>511</v>
      </c>
      <c r="DR7" s="712"/>
      <c r="DS7" s="712"/>
      <c r="DT7" s="712"/>
      <c r="DU7" s="713"/>
      <c r="DV7" s="714"/>
      <c r="DW7" s="715"/>
      <c r="DX7" s="715"/>
      <c r="DY7" s="715"/>
      <c r="DZ7" s="716"/>
      <c r="EA7" s="235"/>
    </row>
    <row r="8" spans="1:131" s="236" customFormat="1" ht="26.25" customHeight="1" x14ac:dyDescent="0.2">
      <c r="A8" s="239">
        <v>2</v>
      </c>
      <c r="B8" s="748" t="s">
        <v>367</v>
      </c>
      <c r="C8" s="749"/>
      <c r="D8" s="749"/>
      <c r="E8" s="749"/>
      <c r="F8" s="749"/>
      <c r="G8" s="749"/>
      <c r="H8" s="749"/>
      <c r="I8" s="749"/>
      <c r="J8" s="749"/>
      <c r="K8" s="749"/>
      <c r="L8" s="749"/>
      <c r="M8" s="749"/>
      <c r="N8" s="749"/>
      <c r="O8" s="749"/>
      <c r="P8" s="750"/>
      <c r="Q8" s="751">
        <v>284</v>
      </c>
      <c r="R8" s="752"/>
      <c r="S8" s="752"/>
      <c r="T8" s="752"/>
      <c r="U8" s="752"/>
      <c r="V8" s="752">
        <v>247</v>
      </c>
      <c r="W8" s="752"/>
      <c r="X8" s="752"/>
      <c r="Y8" s="752"/>
      <c r="Z8" s="752"/>
      <c r="AA8" s="752">
        <v>37</v>
      </c>
      <c r="AB8" s="752"/>
      <c r="AC8" s="752"/>
      <c r="AD8" s="752"/>
      <c r="AE8" s="753"/>
      <c r="AF8" s="754" t="s">
        <v>120</v>
      </c>
      <c r="AG8" s="755"/>
      <c r="AH8" s="755"/>
      <c r="AI8" s="755"/>
      <c r="AJ8" s="756"/>
      <c r="AK8" s="737" t="s">
        <v>511</v>
      </c>
      <c r="AL8" s="738"/>
      <c r="AM8" s="738"/>
      <c r="AN8" s="738"/>
      <c r="AO8" s="738"/>
      <c r="AP8" s="738">
        <v>273</v>
      </c>
      <c r="AQ8" s="738"/>
      <c r="AR8" s="738"/>
      <c r="AS8" s="738"/>
      <c r="AT8" s="738"/>
      <c r="AU8" s="739"/>
      <c r="AV8" s="739"/>
      <c r="AW8" s="739"/>
      <c r="AX8" s="739"/>
      <c r="AY8" s="740"/>
      <c r="AZ8" s="233"/>
      <c r="BA8" s="233"/>
      <c r="BB8" s="233"/>
      <c r="BC8" s="233"/>
      <c r="BD8" s="233"/>
      <c r="BE8" s="234"/>
      <c r="BF8" s="234"/>
      <c r="BG8" s="234"/>
      <c r="BH8" s="234"/>
      <c r="BI8" s="234"/>
      <c r="BJ8" s="234"/>
      <c r="BK8" s="234"/>
      <c r="BL8" s="234"/>
      <c r="BM8" s="234"/>
      <c r="BN8" s="234"/>
      <c r="BO8" s="234"/>
      <c r="BP8" s="234"/>
      <c r="BQ8" s="239">
        <v>2</v>
      </c>
      <c r="BR8" s="240"/>
      <c r="BS8" s="741" t="s">
        <v>575</v>
      </c>
      <c r="BT8" s="742"/>
      <c r="BU8" s="742"/>
      <c r="BV8" s="742"/>
      <c r="BW8" s="742"/>
      <c r="BX8" s="742"/>
      <c r="BY8" s="742"/>
      <c r="BZ8" s="742"/>
      <c r="CA8" s="742"/>
      <c r="CB8" s="742"/>
      <c r="CC8" s="742"/>
      <c r="CD8" s="742"/>
      <c r="CE8" s="742"/>
      <c r="CF8" s="742"/>
      <c r="CG8" s="743"/>
      <c r="CH8" s="744">
        <v>-5</v>
      </c>
      <c r="CI8" s="745"/>
      <c r="CJ8" s="745"/>
      <c r="CK8" s="745"/>
      <c r="CL8" s="746"/>
      <c r="CM8" s="744">
        <v>272</v>
      </c>
      <c r="CN8" s="745"/>
      <c r="CO8" s="745"/>
      <c r="CP8" s="745"/>
      <c r="CQ8" s="746"/>
      <c r="CR8" s="744">
        <v>116</v>
      </c>
      <c r="CS8" s="745"/>
      <c r="CT8" s="745"/>
      <c r="CU8" s="745"/>
      <c r="CV8" s="746"/>
      <c r="CW8" s="744" t="s">
        <v>511</v>
      </c>
      <c r="CX8" s="745"/>
      <c r="CY8" s="745"/>
      <c r="CZ8" s="745"/>
      <c r="DA8" s="746"/>
      <c r="DB8" s="744" t="s">
        <v>511</v>
      </c>
      <c r="DC8" s="745"/>
      <c r="DD8" s="745"/>
      <c r="DE8" s="745"/>
      <c r="DF8" s="746"/>
      <c r="DG8" s="744" t="s">
        <v>511</v>
      </c>
      <c r="DH8" s="745"/>
      <c r="DI8" s="745"/>
      <c r="DJ8" s="745"/>
      <c r="DK8" s="746"/>
      <c r="DL8" s="744" t="s">
        <v>511</v>
      </c>
      <c r="DM8" s="745"/>
      <c r="DN8" s="745"/>
      <c r="DO8" s="745"/>
      <c r="DP8" s="746"/>
      <c r="DQ8" s="744" t="s">
        <v>511</v>
      </c>
      <c r="DR8" s="745"/>
      <c r="DS8" s="745"/>
      <c r="DT8" s="745"/>
      <c r="DU8" s="746"/>
      <c r="DV8" s="741"/>
      <c r="DW8" s="742"/>
      <c r="DX8" s="742"/>
      <c r="DY8" s="742"/>
      <c r="DZ8" s="747"/>
      <c r="EA8" s="235"/>
    </row>
    <row r="9" spans="1:131" s="236" customFormat="1" ht="26.25" customHeight="1" x14ac:dyDescent="0.2">
      <c r="A9" s="239">
        <v>3</v>
      </c>
      <c r="B9" s="748" t="s">
        <v>369</v>
      </c>
      <c r="C9" s="749"/>
      <c r="D9" s="749"/>
      <c r="E9" s="749"/>
      <c r="F9" s="749"/>
      <c r="G9" s="749"/>
      <c r="H9" s="749"/>
      <c r="I9" s="749"/>
      <c r="J9" s="749"/>
      <c r="K9" s="749"/>
      <c r="L9" s="749"/>
      <c r="M9" s="749"/>
      <c r="N9" s="749"/>
      <c r="O9" s="749"/>
      <c r="P9" s="750"/>
      <c r="Q9" s="751">
        <v>99</v>
      </c>
      <c r="R9" s="752"/>
      <c r="S9" s="752"/>
      <c r="T9" s="752"/>
      <c r="U9" s="752"/>
      <c r="V9" s="752">
        <v>31</v>
      </c>
      <c r="W9" s="752"/>
      <c r="X9" s="752"/>
      <c r="Y9" s="752"/>
      <c r="Z9" s="752"/>
      <c r="AA9" s="752">
        <v>68</v>
      </c>
      <c r="AB9" s="752"/>
      <c r="AC9" s="752"/>
      <c r="AD9" s="752"/>
      <c r="AE9" s="753"/>
      <c r="AF9" s="754" t="s">
        <v>120</v>
      </c>
      <c r="AG9" s="755"/>
      <c r="AH9" s="755"/>
      <c r="AI9" s="755"/>
      <c r="AJ9" s="756"/>
      <c r="AK9" s="737" t="s">
        <v>511</v>
      </c>
      <c r="AL9" s="738"/>
      <c r="AM9" s="738"/>
      <c r="AN9" s="738"/>
      <c r="AO9" s="738"/>
      <c r="AP9" s="738">
        <v>64</v>
      </c>
      <c r="AQ9" s="738"/>
      <c r="AR9" s="738"/>
      <c r="AS9" s="738"/>
      <c r="AT9" s="738"/>
      <c r="AU9" s="739"/>
      <c r="AV9" s="739"/>
      <c r="AW9" s="739"/>
      <c r="AX9" s="739"/>
      <c r="AY9" s="740"/>
      <c r="AZ9" s="233"/>
      <c r="BA9" s="233"/>
      <c r="BB9" s="233"/>
      <c r="BC9" s="233"/>
      <c r="BD9" s="233"/>
      <c r="BE9" s="234"/>
      <c r="BF9" s="234"/>
      <c r="BG9" s="234"/>
      <c r="BH9" s="234"/>
      <c r="BI9" s="234"/>
      <c r="BJ9" s="234"/>
      <c r="BK9" s="234"/>
      <c r="BL9" s="234"/>
      <c r="BM9" s="234"/>
      <c r="BN9" s="234"/>
      <c r="BO9" s="234"/>
      <c r="BP9" s="234"/>
      <c r="BQ9" s="239">
        <v>3</v>
      </c>
      <c r="BR9" s="240"/>
      <c r="BS9" s="741" t="s">
        <v>576</v>
      </c>
      <c r="BT9" s="742"/>
      <c r="BU9" s="742"/>
      <c r="BV9" s="742"/>
      <c r="BW9" s="742"/>
      <c r="BX9" s="742"/>
      <c r="BY9" s="742"/>
      <c r="BZ9" s="742"/>
      <c r="CA9" s="742"/>
      <c r="CB9" s="742"/>
      <c r="CC9" s="742"/>
      <c r="CD9" s="742"/>
      <c r="CE9" s="742"/>
      <c r="CF9" s="742"/>
      <c r="CG9" s="743"/>
      <c r="CH9" s="744">
        <v>7</v>
      </c>
      <c r="CI9" s="745"/>
      <c r="CJ9" s="745"/>
      <c r="CK9" s="745"/>
      <c r="CL9" s="746"/>
      <c r="CM9" s="744">
        <v>498</v>
      </c>
      <c r="CN9" s="745"/>
      <c r="CO9" s="745"/>
      <c r="CP9" s="745"/>
      <c r="CQ9" s="746"/>
      <c r="CR9" s="744">
        <v>72</v>
      </c>
      <c r="CS9" s="745"/>
      <c r="CT9" s="745"/>
      <c r="CU9" s="745"/>
      <c r="CV9" s="746"/>
      <c r="CW9" s="744">
        <v>4</v>
      </c>
      <c r="CX9" s="745"/>
      <c r="CY9" s="745"/>
      <c r="CZ9" s="745"/>
      <c r="DA9" s="746"/>
      <c r="DB9" s="744" t="s">
        <v>511</v>
      </c>
      <c r="DC9" s="745"/>
      <c r="DD9" s="745"/>
      <c r="DE9" s="745"/>
      <c r="DF9" s="746"/>
      <c r="DG9" s="744" t="s">
        <v>511</v>
      </c>
      <c r="DH9" s="745"/>
      <c r="DI9" s="745"/>
      <c r="DJ9" s="745"/>
      <c r="DK9" s="746"/>
      <c r="DL9" s="744" t="s">
        <v>511</v>
      </c>
      <c r="DM9" s="745"/>
      <c r="DN9" s="745"/>
      <c r="DO9" s="745"/>
      <c r="DP9" s="746"/>
      <c r="DQ9" s="744" t="s">
        <v>511</v>
      </c>
      <c r="DR9" s="745"/>
      <c r="DS9" s="745"/>
      <c r="DT9" s="745"/>
      <c r="DU9" s="746"/>
      <c r="DV9" s="741"/>
      <c r="DW9" s="742"/>
      <c r="DX9" s="742"/>
      <c r="DY9" s="742"/>
      <c r="DZ9" s="747"/>
      <c r="EA9" s="235"/>
    </row>
    <row r="10" spans="1:131" s="236" customFormat="1" ht="26.25" customHeight="1" x14ac:dyDescent="0.2">
      <c r="A10" s="239">
        <v>4</v>
      </c>
      <c r="B10" s="748" t="s">
        <v>370</v>
      </c>
      <c r="C10" s="749"/>
      <c r="D10" s="749"/>
      <c r="E10" s="749"/>
      <c r="F10" s="749"/>
      <c r="G10" s="749"/>
      <c r="H10" s="749"/>
      <c r="I10" s="749"/>
      <c r="J10" s="749"/>
      <c r="K10" s="749"/>
      <c r="L10" s="749"/>
      <c r="M10" s="749"/>
      <c r="N10" s="749"/>
      <c r="O10" s="749"/>
      <c r="P10" s="750"/>
      <c r="Q10" s="751">
        <v>545</v>
      </c>
      <c r="R10" s="752"/>
      <c r="S10" s="752"/>
      <c r="T10" s="752"/>
      <c r="U10" s="752"/>
      <c r="V10" s="752">
        <v>444</v>
      </c>
      <c r="W10" s="752"/>
      <c r="X10" s="752"/>
      <c r="Y10" s="752"/>
      <c r="Z10" s="752"/>
      <c r="AA10" s="752">
        <v>101</v>
      </c>
      <c r="AB10" s="752"/>
      <c r="AC10" s="752"/>
      <c r="AD10" s="752"/>
      <c r="AE10" s="753"/>
      <c r="AF10" s="754" t="s">
        <v>120</v>
      </c>
      <c r="AG10" s="755"/>
      <c r="AH10" s="755"/>
      <c r="AI10" s="755"/>
      <c r="AJ10" s="756"/>
      <c r="AK10" s="737" t="s">
        <v>511</v>
      </c>
      <c r="AL10" s="738"/>
      <c r="AM10" s="738"/>
      <c r="AN10" s="738"/>
      <c r="AO10" s="738"/>
      <c r="AP10" s="738">
        <v>4368</v>
      </c>
      <c r="AQ10" s="738"/>
      <c r="AR10" s="738"/>
      <c r="AS10" s="738"/>
      <c r="AT10" s="738"/>
      <c r="AU10" s="739"/>
      <c r="AV10" s="739"/>
      <c r="AW10" s="739"/>
      <c r="AX10" s="739"/>
      <c r="AY10" s="740"/>
      <c r="AZ10" s="233"/>
      <c r="BA10" s="233"/>
      <c r="BB10" s="233"/>
      <c r="BC10" s="233"/>
      <c r="BD10" s="233"/>
      <c r="BE10" s="234"/>
      <c r="BF10" s="234"/>
      <c r="BG10" s="234"/>
      <c r="BH10" s="234"/>
      <c r="BI10" s="234"/>
      <c r="BJ10" s="234"/>
      <c r="BK10" s="234"/>
      <c r="BL10" s="234"/>
      <c r="BM10" s="234"/>
      <c r="BN10" s="234"/>
      <c r="BO10" s="234"/>
      <c r="BP10" s="234"/>
      <c r="BQ10" s="239">
        <v>4</v>
      </c>
      <c r="BR10" s="240"/>
      <c r="BS10" s="741" t="s">
        <v>577</v>
      </c>
      <c r="BT10" s="742"/>
      <c r="BU10" s="742"/>
      <c r="BV10" s="742"/>
      <c r="BW10" s="742"/>
      <c r="BX10" s="742"/>
      <c r="BY10" s="742"/>
      <c r="BZ10" s="742"/>
      <c r="CA10" s="742"/>
      <c r="CB10" s="742"/>
      <c r="CC10" s="742"/>
      <c r="CD10" s="742"/>
      <c r="CE10" s="742"/>
      <c r="CF10" s="742"/>
      <c r="CG10" s="743"/>
      <c r="CH10" s="744">
        <v>32</v>
      </c>
      <c r="CI10" s="745"/>
      <c r="CJ10" s="745"/>
      <c r="CK10" s="745"/>
      <c r="CL10" s="746"/>
      <c r="CM10" s="744">
        <v>317</v>
      </c>
      <c r="CN10" s="745"/>
      <c r="CO10" s="745"/>
      <c r="CP10" s="745"/>
      <c r="CQ10" s="746"/>
      <c r="CR10" s="744">
        <v>5</v>
      </c>
      <c r="CS10" s="745"/>
      <c r="CT10" s="745"/>
      <c r="CU10" s="745"/>
      <c r="CV10" s="746"/>
      <c r="CW10" s="744" t="s">
        <v>511</v>
      </c>
      <c r="CX10" s="745"/>
      <c r="CY10" s="745"/>
      <c r="CZ10" s="745"/>
      <c r="DA10" s="746"/>
      <c r="DB10" s="744" t="s">
        <v>511</v>
      </c>
      <c r="DC10" s="745"/>
      <c r="DD10" s="745"/>
      <c r="DE10" s="745"/>
      <c r="DF10" s="746"/>
      <c r="DG10" s="744" t="s">
        <v>511</v>
      </c>
      <c r="DH10" s="745"/>
      <c r="DI10" s="745"/>
      <c r="DJ10" s="745"/>
      <c r="DK10" s="746"/>
      <c r="DL10" s="744" t="s">
        <v>511</v>
      </c>
      <c r="DM10" s="745"/>
      <c r="DN10" s="745"/>
      <c r="DO10" s="745"/>
      <c r="DP10" s="746"/>
      <c r="DQ10" s="744" t="s">
        <v>511</v>
      </c>
      <c r="DR10" s="745"/>
      <c r="DS10" s="745"/>
      <c r="DT10" s="745"/>
      <c r="DU10" s="746"/>
      <c r="DV10" s="741"/>
      <c r="DW10" s="742"/>
      <c r="DX10" s="742"/>
      <c r="DY10" s="742"/>
      <c r="DZ10" s="747"/>
      <c r="EA10" s="235"/>
    </row>
    <row r="11" spans="1:131" s="236" customFormat="1" ht="26.25" customHeight="1" x14ac:dyDescent="0.2">
      <c r="A11" s="239">
        <v>5</v>
      </c>
      <c r="B11" s="748" t="s">
        <v>372</v>
      </c>
      <c r="C11" s="749"/>
      <c r="D11" s="749"/>
      <c r="E11" s="749"/>
      <c r="F11" s="749"/>
      <c r="G11" s="749"/>
      <c r="H11" s="749"/>
      <c r="I11" s="749"/>
      <c r="J11" s="749"/>
      <c r="K11" s="749"/>
      <c r="L11" s="749"/>
      <c r="M11" s="749"/>
      <c r="N11" s="749"/>
      <c r="O11" s="749"/>
      <c r="P11" s="750"/>
      <c r="Q11" s="751">
        <v>183</v>
      </c>
      <c r="R11" s="752"/>
      <c r="S11" s="752"/>
      <c r="T11" s="752"/>
      <c r="U11" s="752"/>
      <c r="V11" s="752">
        <v>0</v>
      </c>
      <c r="W11" s="752"/>
      <c r="X11" s="752"/>
      <c r="Y11" s="752"/>
      <c r="Z11" s="752"/>
      <c r="AA11" s="752">
        <v>183</v>
      </c>
      <c r="AB11" s="752"/>
      <c r="AC11" s="752"/>
      <c r="AD11" s="752"/>
      <c r="AE11" s="753"/>
      <c r="AF11" s="754" t="s">
        <v>120</v>
      </c>
      <c r="AG11" s="755"/>
      <c r="AH11" s="755"/>
      <c r="AI11" s="755"/>
      <c r="AJ11" s="756"/>
      <c r="AK11" s="737" t="s">
        <v>511</v>
      </c>
      <c r="AL11" s="738"/>
      <c r="AM11" s="738"/>
      <c r="AN11" s="738"/>
      <c r="AO11" s="738"/>
      <c r="AP11" s="738" t="s">
        <v>511</v>
      </c>
      <c r="AQ11" s="738"/>
      <c r="AR11" s="738"/>
      <c r="AS11" s="738"/>
      <c r="AT11" s="738"/>
      <c r="AU11" s="739"/>
      <c r="AV11" s="739"/>
      <c r="AW11" s="739"/>
      <c r="AX11" s="739"/>
      <c r="AY11" s="740"/>
      <c r="AZ11" s="233"/>
      <c r="BA11" s="233"/>
      <c r="BB11" s="233"/>
      <c r="BC11" s="233"/>
      <c r="BD11" s="233"/>
      <c r="BE11" s="234"/>
      <c r="BF11" s="234"/>
      <c r="BG11" s="234"/>
      <c r="BH11" s="234"/>
      <c r="BI11" s="234"/>
      <c r="BJ11" s="234"/>
      <c r="BK11" s="234"/>
      <c r="BL11" s="234"/>
      <c r="BM11" s="234"/>
      <c r="BN11" s="234"/>
      <c r="BO11" s="234"/>
      <c r="BP11" s="234"/>
      <c r="BQ11" s="239">
        <v>5</v>
      </c>
      <c r="BR11" s="240"/>
      <c r="BS11" s="741" t="s">
        <v>578</v>
      </c>
      <c r="BT11" s="742"/>
      <c r="BU11" s="742"/>
      <c r="BV11" s="742"/>
      <c r="BW11" s="742"/>
      <c r="BX11" s="742"/>
      <c r="BY11" s="742"/>
      <c r="BZ11" s="742"/>
      <c r="CA11" s="742"/>
      <c r="CB11" s="742"/>
      <c r="CC11" s="742"/>
      <c r="CD11" s="742"/>
      <c r="CE11" s="742"/>
      <c r="CF11" s="742"/>
      <c r="CG11" s="743"/>
      <c r="CH11" s="744">
        <v>-1</v>
      </c>
      <c r="CI11" s="745"/>
      <c r="CJ11" s="745"/>
      <c r="CK11" s="745"/>
      <c r="CL11" s="746"/>
      <c r="CM11" s="744">
        <v>11879</v>
      </c>
      <c r="CN11" s="745"/>
      <c r="CO11" s="745"/>
      <c r="CP11" s="745"/>
      <c r="CQ11" s="746"/>
      <c r="CR11" s="744">
        <v>24</v>
      </c>
      <c r="CS11" s="745"/>
      <c r="CT11" s="745"/>
      <c r="CU11" s="745"/>
      <c r="CV11" s="746"/>
      <c r="CW11" s="744">
        <v>334</v>
      </c>
      <c r="CX11" s="745"/>
      <c r="CY11" s="745"/>
      <c r="CZ11" s="745"/>
      <c r="DA11" s="746"/>
      <c r="DB11" s="744">
        <v>23580</v>
      </c>
      <c r="DC11" s="745"/>
      <c r="DD11" s="745"/>
      <c r="DE11" s="745"/>
      <c r="DF11" s="746"/>
      <c r="DG11" s="744" t="s">
        <v>511</v>
      </c>
      <c r="DH11" s="745"/>
      <c r="DI11" s="745"/>
      <c r="DJ11" s="745"/>
      <c r="DK11" s="746"/>
      <c r="DL11" s="744">
        <v>14012</v>
      </c>
      <c r="DM11" s="745"/>
      <c r="DN11" s="745"/>
      <c r="DO11" s="745"/>
      <c r="DP11" s="746"/>
      <c r="DQ11" s="744">
        <v>1548</v>
      </c>
      <c r="DR11" s="745"/>
      <c r="DS11" s="745"/>
      <c r="DT11" s="745"/>
      <c r="DU11" s="746"/>
      <c r="DV11" s="741"/>
      <c r="DW11" s="742"/>
      <c r="DX11" s="742"/>
      <c r="DY11" s="742"/>
      <c r="DZ11" s="747"/>
      <c r="EA11" s="235"/>
    </row>
    <row r="12" spans="1:131" s="236" customFormat="1" ht="26.25" customHeight="1" x14ac:dyDescent="0.2">
      <c r="A12" s="239">
        <v>6</v>
      </c>
      <c r="B12" s="748" t="s">
        <v>373</v>
      </c>
      <c r="C12" s="749"/>
      <c r="D12" s="749"/>
      <c r="E12" s="749"/>
      <c r="F12" s="749"/>
      <c r="G12" s="749"/>
      <c r="H12" s="749"/>
      <c r="I12" s="749"/>
      <c r="J12" s="749"/>
      <c r="K12" s="749"/>
      <c r="L12" s="749"/>
      <c r="M12" s="749"/>
      <c r="N12" s="749"/>
      <c r="O12" s="749"/>
      <c r="P12" s="750"/>
      <c r="Q12" s="751">
        <v>166</v>
      </c>
      <c r="R12" s="752"/>
      <c r="S12" s="752"/>
      <c r="T12" s="752"/>
      <c r="U12" s="752"/>
      <c r="V12" s="752">
        <v>0</v>
      </c>
      <c r="W12" s="752"/>
      <c r="X12" s="752"/>
      <c r="Y12" s="752"/>
      <c r="Z12" s="752"/>
      <c r="AA12" s="752">
        <v>166</v>
      </c>
      <c r="AB12" s="752"/>
      <c r="AC12" s="752"/>
      <c r="AD12" s="752"/>
      <c r="AE12" s="753"/>
      <c r="AF12" s="754" t="s">
        <v>120</v>
      </c>
      <c r="AG12" s="755"/>
      <c r="AH12" s="755"/>
      <c r="AI12" s="755"/>
      <c r="AJ12" s="756"/>
      <c r="AK12" s="737" t="s">
        <v>511</v>
      </c>
      <c r="AL12" s="738"/>
      <c r="AM12" s="738"/>
      <c r="AN12" s="738"/>
      <c r="AO12" s="738"/>
      <c r="AP12" s="738" t="s">
        <v>511</v>
      </c>
      <c r="AQ12" s="738"/>
      <c r="AR12" s="738"/>
      <c r="AS12" s="738"/>
      <c r="AT12" s="738"/>
      <c r="AU12" s="739"/>
      <c r="AV12" s="739"/>
      <c r="AW12" s="739"/>
      <c r="AX12" s="739"/>
      <c r="AY12" s="740"/>
      <c r="AZ12" s="233"/>
      <c r="BA12" s="233"/>
      <c r="BB12" s="233"/>
      <c r="BC12" s="233"/>
      <c r="BD12" s="233"/>
      <c r="BE12" s="234"/>
      <c r="BF12" s="234"/>
      <c r="BG12" s="234"/>
      <c r="BH12" s="234"/>
      <c r="BI12" s="234"/>
      <c r="BJ12" s="234"/>
      <c r="BK12" s="234"/>
      <c r="BL12" s="234"/>
      <c r="BM12" s="234"/>
      <c r="BN12" s="234"/>
      <c r="BO12" s="234"/>
      <c r="BP12" s="234"/>
      <c r="BQ12" s="239">
        <v>6</v>
      </c>
      <c r="BR12" s="240"/>
      <c r="BS12" s="741" t="s">
        <v>579</v>
      </c>
      <c r="BT12" s="742"/>
      <c r="BU12" s="742"/>
      <c r="BV12" s="742"/>
      <c r="BW12" s="742"/>
      <c r="BX12" s="742"/>
      <c r="BY12" s="742"/>
      <c r="BZ12" s="742"/>
      <c r="CA12" s="742"/>
      <c r="CB12" s="742"/>
      <c r="CC12" s="742"/>
      <c r="CD12" s="742"/>
      <c r="CE12" s="742"/>
      <c r="CF12" s="742"/>
      <c r="CG12" s="743"/>
      <c r="CH12" s="744">
        <v>-35</v>
      </c>
      <c r="CI12" s="745"/>
      <c r="CJ12" s="745"/>
      <c r="CK12" s="745"/>
      <c r="CL12" s="746"/>
      <c r="CM12" s="744">
        <v>239</v>
      </c>
      <c r="CN12" s="745"/>
      <c r="CO12" s="745"/>
      <c r="CP12" s="745"/>
      <c r="CQ12" s="746"/>
      <c r="CR12" s="744">
        <v>102</v>
      </c>
      <c r="CS12" s="745"/>
      <c r="CT12" s="745"/>
      <c r="CU12" s="745"/>
      <c r="CV12" s="746"/>
      <c r="CW12" s="744" t="s">
        <v>511</v>
      </c>
      <c r="CX12" s="745"/>
      <c r="CY12" s="745"/>
      <c r="CZ12" s="745"/>
      <c r="DA12" s="746"/>
      <c r="DB12" s="744" t="s">
        <v>511</v>
      </c>
      <c r="DC12" s="745"/>
      <c r="DD12" s="745"/>
      <c r="DE12" s="745"/>
      <c r="DF12" s="746"/>
      <c r="DG12" s="744" t="s">
        <v>511</v>
      </c>
      <c r="DH12" s="745"/>
      <c r="DI12" s="745"/>
      <c r="DJ12" s="745"/>
      <c r="DK12" s="746"/>
      <c r="DL12" s="744" t="s">
        <v>511</v>
      </c>
      <c r="DM12" s="745"/>
      <c r="DN12" s="745"/>
      <c r="DO12" s="745"/>
      <c r="DP12" s="746"/>
      <c r="DQ12" s="744" t="s">
        <v>511</v>
      </c>
      <c r="DR12" s="745"/>
      <c r="DS12" s="745"/>
      <c r="DT12" s="745"/>
      <c r="DU12" s="746"/>
      <c r="DV12" s="741"/>
      <c r="DW12" s="742"/>
      <c r="DX12" s="742"/>
      <c r="DY12" s="742"/>
      <c r="DZ12" s="747"/>
      <c r="EA12" s="235"/>
    </row>
    <row r="13" spans="1:131" s="236" customFormat="1" ht="26.25" customHeight="1" x14ac:dyDescent="0.2">
      <c r="A13" s="239">
        <v>7</v>
      </c>
      <c r="B13" s="748" t="s">
        <v>375</v>
      </c>
      <c r="C13" s="749"/>
      <c r="D13" s="749"/>
      <c r="E13" s="749"/>
      <c r="F13" s="749"/>
      <c r="G13" s="749"/>
      <c r="H13" s="749"/>
      <c r="I13" s="749"/>
      <c r="J13" s="749"/>
      <c r="K13" s="749"/>
      <c r="L13" s="749"/>
      <c r="M13" s="749"/>
      <c r="N13" s="749"/>
      <c r="O13" s="749"/>
      <c r="P13" s="750"/>
      <c r="Q13" s="751">
        <v>3371</v>
      </c>
      <c r="R13" s="752"/>
      <c r="S13" s="752"/>
      <c r="T13" s="752"/>
      <c r="U13" s="752"/>
      <c r="V13" s="752">
        <v>3185</v>
      </c>
      <c r="W13" s="752"/>
      <c r="X13" s="752"/>
      <c r="Y13" s="752"/>
      <c r="Z13" s="752"/>
      <c r="AA13" s="752">
        <v>186</v>
      </c>
      <c r="AB13" s="752"/>
      <c r="AC13" s="752"/>
      <c r="AD13" s="752"/>
      <c r="AE13" s="753"/>
      <c r="AF13" s="754">
        <v>186</v>
      </c>
      <c r="AG13" s="755"/>
      <c r="AH13" s="755"/>
      <c r="AI13" s="755"/>
      <c r="AJ13" s="756"/>
      <c r="AK13" s="737" t="s">
        <v>511</v>
      </c>
      <c r="AL13" s="738"/>
      <c r="AM13" s="738"/>
      <c r="AN13" s="738"/>
      <c r="AO13" s="738"/>
      <c r="AP13" s="738" t="s">
        <v>511</v>
      </c>
      <c r="AQ13" s="738"/>
      <c r="AR13" s="738"/>
      <c r="AS13" s="738"/>
      <c r="AT13" s="738"/>
      <c r="AU13" s="739"/>
      <c r="AV13" s="739"/>
      <c r="AW13" s="739"/>
      <c r="AX13" s="739"/>
      <c r="AY13" s="740"/>
      <c r="AZ13" s="233"/>
      <c r="BA13" s="233"/>
      <c r="BB13" s="233"/>
      <c r="BC13" s="233"/>
      <c r="BD13" s="233"/>
      <c r="BE13" s="234"/>
      <c r="BF13" s="234"/>
      <c r="BG13" s="234"/>
      <c r="BH13" s="234"/>
      <c r="BI13" s="234"/>
      <c r="BJ13" s="234"/>
      <c r="BK13" s="234"/>
      <c r="BL13" s="234"/>
      <c r="BM13" s="234"/>
      <c r="BN13" s="234"/>
      <c r="BO13" s="234"/>
      <c r="BP13" s="234"/>
      <c r="BQ13" s="239">
        <v>7</v>
      </c>
      <c r="BR13" s="240"/>
      <c r="BS13" s="741" t="s">
        <v>580</v>
      </c>
      <c r="BT13" s="742"/>
      <c r="BU13" s="742"/>
      <c r="BV13" s="742"/>
      <c r="BW13" s="742"/>
      <c r="BX13" s="742"/>
      <c r="BY13" s="742"/>
      <c r="BZ13" s="742"/>
      <c r="CA13" s="742"/>
      <c r="CB13" s="742"/>
      <c r="CC13" s="742"/>
      <c r="CD13" s="742"/>
      <c r="CE13" s="742"/>
      <c r="CF13" s="742"/>
      <c r="CG13" s="743"/>
      <c r="CH13" s="744">
        <v>-55</v>
      </c>
      <c r="CI13" s="745"/>
      <c r="CJ13" s="745"/>
      <c r="CK13" s="745"/>
      <c r="CL13" s="746"/>
      <c r="CM13" s="744">
        <v>2497</v>
      </c>
      <c r="CN13" s="745"/>
      <c r="CO13" s="745"/>
      <c r="CP13" s="745"/>
      <c r="CQ13" s="746"/>
      <c r="CR13" s="744">
        <v>892</v>
      </c>
      <c r="CS13" s="745"/>
      <c r="CT13" s="745"/>
      <c r="CU13" s="745"/>
      <c r="CV13" s="746"/>
      <c r="CW13" s="744">
        <v>112</v>
      </c>
      <c r="CX13" s="745"/>
      <c r="CY13" s="745"/>
      <c r="CZ13" s="745"/>
      <c r="DA13" s="746"/>
      <c r="DB13" s="744">
        <v>778</v>
      </c>
      <c r="DC13" s="745"/>
      <c r="DD13" s="745"/>
      <c r="DE13" s="745"/>
      <c r="DF13" s="746"/>
      <c r="DG13" s="744" t="s">
        <v>511</v>
      </c>
      <c r="DH13" s="745"/>
      <c r="DI13" s="745"/>
      <c r="DJ13" s="745"/>
      <c r="DK13" s="746"/>
      <c r="DL13" s="744" t="s">
        <v>511</v>
      </c>
      <c r="DM13" s="745"/>
      <c r="DN13" s="745"/>
      <c r="DO13" s="745"/>
      <c r="DP13" s="746"/>
      <c r="DQ13" s="744" t="s">
        <v>511</v>
      </c>
      <c r="DR13" s="745"/>
      <c r="DS13" s="745"/>
      <c r="DT13" s="745"/>
      <c r="DU13" s="746"/>
      <c r="DV13" s="741"/>
      <c r="DW13" s="742"/>
      <c r="DX13" s="742"/>
      <c r="DY13" s="742"/>
      <c r="DZ13" s="747"/>
      <c r="EA13" s="235"/>
    </row>
    <row r="14" spans="1:131" s="236" customFormat="1" ht="26.25" customHeight="1" x14ac:dyDescent="0.2">
      <c r="A14" s="239">
        <v>8</v>
      </c>
      <c r="B14" s="748" t="s">
        <v>376</v>
      </c>
      <c r="C14" s="749"/>
      <c r="D14" s="749"/>
      <c r="E14" s="749"/>
      <c r="F14" s="749"/>
      <c r="G14" s="749"/>
      <c r="H14" s="749"/>
      <c r="I14" s="749"/>
      <c r="J14" s="749"/>
      <c r="K14" s="749"/>
      <c r="L14" s="749"/>
      <c r="M14" s="749"/>
      <c r="N14" s="749"/>
      <c r="O14" s="749"/>
      <c r="P14" s="750"/>
      <c r="Q14" s="751">
        <v>951</v>
      </c>
      <c r="R14" s="752"/>
      <c r="S14" s="752"/>
      <c r="T14" s="752"/>
      <c r="U14" s="752"/>
      <c r="V14" s="752">
        <v>935</v>
      </c>
      <c r="W14" s="752"/>
      <c r="X14" s="752"/>
      <c r="Y14" s="752"/>
      <c r="Z14" s="752"/>
      <c r="AA14" s="752">
        <v>16</v>
      </c>
      <c r="AB14" s="752"/>
      <c r="AC14" s="752"/>
      <c r="AD14" s="752"/>
      <c r="AE14" s="753"/>
      <c r="AF14" s="754" t="s">
        <v>120</v>
      </c>
      <c r="AG14" s="755"/>
      <c r="AH14" s="755"/>
      <c r="AI14" s="755"/>
      <c r="AJ14" s="756"/>
      <c r="AK14" s="737" t="s">
        <v>511</v>
      </c>
      <c r="AL14" s="738"/>
      <c r="AM14" s="738"/>
      <c r="AN14" s="738"/>
      <c r="AO14" s="738"/>
      <c r="AP14" s="738" t="s">
        <v>511</v>
      </c>
      <c r="AQ14" s="738"/>
      <c r="AR14" s="738"/>
      <c r="AS14" s="738"/>
      <c r="AT14" s="738"/>
      <c r="AU14" s="739"/>
      <c r="AV14" s="739"/>
      <c r="AW14" s="739"/>
      <c r="AX14" s="739"/>
      <c r="AY14" s="740"/>
      <c r="AZ14" s="233"/>
      <c r="BA14" s="233"/>
      <c r="BB14" s="233"/>
      <c r="BC14" s="233"/>
      <c r="BD14" s="233"/>
      <c r="BE14" s="234"/>
      <c r="BF14" s="234"/>
      <c r="BG14" s="234"/>
      <c r="BH14" s="234"/>
      <c r="BI14" s="234"/>
      <c r="BJ14" s="234"/>
      <c r="BK14" s="234"/>
      <c r="BL14" s="234"/>
      <c r="BM14" s="234"/>
      <c r="BN14" s="234"/>
      <c r="BO14" s="234"/>
      <c r="BP14" s="234"/>
      <c r="BQ14" s="239">
        <v>8</v>
      </c>
      <c r="BR14" s="240"/>
      <c r="BS14" s="741" t="s">
        <v>581</v>
      </c>
      <c r="BT14" s="742"/>
      <c r="BU14" s="742"/>
      <c r="BV14" s="742"/>
      <c r="BW14" s="742"/>
      <c r="BX14" s="742"/>
      <c r="BY14" s="742"/>
      <c r="BZ14" s="742"/>
      <c r="CA14" s="742"/>
      <c r="CB14" s="742"/>
      <c r="CC14" s="742"/>
      <c r="CD14" s="742"/>
      <c r="CE14" s="742"/>
      <c r="CF14" s="742"/>
      <c r="CG14" s="743"/>
      <c r="CH14" s="744">
        <v>4</v>
      </c>
      <c r="CI14" s="745"/>
      <c r="CJ14" s="745"/>
      <c r="CK14" s="745"/>
      <c r="CL14" s="746"/>
      <c r="CM14" s="744">
        <v>1150</v>
      </c>
      <c r="CN14" s="745"/>
      <c r="CO14" s="745"/>
      <c r="CP14" s="745"/>
      <c r="CQ14" s="746"/>
      <c r="CR14" s="744">
        <v>509</v>
      </c>
      <c r="CS14" s="745"/>
      <c r="CT14" s="745"/>
      <c r="CU14" s="745"/>
      <c r="CV14" s="746"/>
      <c r="CW14" s="744" t="s">
        <v>511</v>
      </c>
      <c r="CX14" s="745"/>
      <c r="CY14" s="745"/>
      <c r="CZ14" s="745"/>
      <c r="DA14" s="746"/>
      <c r="DB14" s="744" t="s">
        <v>511</v>
      </c>
      <c r="DC14" s="745"/>
      <c r="DD14" s="745"/>
      <c r="DE14" s="745"/>
      <c r="DF14" s="746"/>
      <c r="DG14" s="744" t="s">
        <v>511</v>
      </c>
      <c r="DH14" s="745"/>
      <c r="DI14" s="745"/>
      <c r="DJ14" s="745"/>
      <c r="DK14" s="746"/>
      <c r="DL14" s="744" t="s">
        <v>511</v>
      </c>
      <c r="DM14" s="745"/>
      <c r="DN14" s="745"/>
      <c r="DO14" s="745"/>
      <c r="DP14" s="746"/>
      <c r="DQ14" s="744" t="s">
        <v>511</v>
      </c>
      <c r="DR14" s="745"/>
      <c r="DS14" s="745"/>
      <c r="DT14" s="745"/>
      <c r="DU14" s="746"/>
      <c r="DV14" s="741"/>
      <c r="DW14" s="742"/>
      <c r="DX14" s="742"/>
      <c r="DY14" s="742"/>
      <c r="DZ14" s="747"/>
      <c r="EA14" s="235"/>
    </row>
    <row r="15" spans="1:131" s="236" customFormat="1" ht="26.25" customHeight="1" x14ac:dyDescent="0.2">
      <c r="A15" s="239">
        <v>9</v>
      </c>
      <c r="B15" s="748" t="s">
        <v>378</v>
      </c>
      <c r="C15" s="749"/>
      <c r="D15" s="749"/>
      <c r="E15" s="749"/>
      <c r="F15" s="749"/>
      <c r="G15" s="749"/>
      <c r="H15" s="749"/>
      <c r="I15" s="749"/>
      <c r="J15" s="749"/>
      <c r="K15" s="749"/>
      <c r="L15" s="749"/>
      <c r="M15" s="749"/>
      <c r="N15" s="749"/>
      <c r="O15" s="749"/>
      <c r="P15" s="750"/>
      <c r="Q15" s="751">
        <v>137768</v>
      </c>
      <c r="R15" s="752"/>
      <c r="S15" s="752"/>
      <c r="T15" s="752"/>
      <c r="U15" s="752"/>
      <c r="V15" s="752">
        <v>137768</v>
      </c>
      <c r="W15" s="752"/>
      <c r="X15" s="752"/>
      <c r="Y15" s="752"/>
      <c r="Z15" s="752"/>
      <c r="AA15" s="752" t="s">
        <v>511</v>
      </c>
      <c r="AB15" s="752"/>
      <c r="AC15" s="752"/>
      <c r="AD15" s="752"/>
      <c r="AE15" s="753"/>
      <c r="AF15" s="754" t="s">
        <v>120</v>
      </c>
      <c r="AG15" s="755"/>
      <c r="AH15" s="755"/>
      <c r="AI15" s="755"/>
      <c r="AJ15" s="756"/>
      <c r="AK15" s="737" t="s">
        <v>511</v>
      </c>
      <c r="AL15" s="738"/>
      <c r="AM15" s="738"/>
      <c r="AN15" s="738"/>
      <c r="AO15" s="738"/>
      <c r="AP15" s="738" t="s">
        <v>511</v>
      </c>
      <c r="AQ15" s="738"/>
      <c r="AR15" s="738"/>
      <c r="AS15" s="738"/>
      <c r="AT15" s="738"/>
      <c r="AU15" s="739"/>
      <c r="AV15" s="739"/>
      <c r="AW15" s="739"/>
      <c r="AX15" s="739"/>
      <c r="AY15" s="740"/>
      <c r="AZ15" s="233"/>
      <c r="BA15" s="233"/>
      <c r="BB15" s="233"/>
      <c r="BC15" s="233"/>
      <c r="BD15" s="233"/>
      <c r="BE15" s="234"/>
      <c r="BF15" s="234"/>
      <c r="BG15" s="234"/>
      <c r="BH15" s="234"/>
      <c r="BI15" s="234"/>
      <c r="BJ15" s="234"/>
      <c r="BK15" s="234"/>
      <c r="BL15" s="234"/>
      <c r="BM15" s="234"/>
      <c r="BN15" s="234"/>
      <c r="BO15" s="234"/>
      <c r="BP15" s="234"/>
      <c r="BQ15" s="239">
        <v>9</v>
      </c>
      <c r="BR15" s="240"/>
      <c r="BS15" s="741" t="s">
        <v>582</v>
      </c>
      <c r="BT15" s="742"/>
      <c r="BU15" s="742"/>
      <c r="BV15" s="742"/>
      <c r="BW15" s="742"/>
      <c r="BX15" s="742"/>
      <c r="BY15" s="742"/>
      <c r="BZ15" s="742"/>
      <c r="CA15" s="742"/>
      <c r="CB15" s="742"/>
      <c r="CC15" s="742"/>
      <c r="CD15" s="742"/>
      <c r="CE15" s="742"/>
      <c r="CF15" s="742"/>
      <c r="CG15" s="743"/>
      <c r="CH15" s="744">
        <v>-5</v>
      </c>
      <c r="CI15" s="745"/>
      <c r="CJ15" s="745"/>
      <c r="CK15" s="745"/>
      <c r="CL15" s="746"/>
      <c r="CM15" s="744">
        <v>356</v>
      </c>
      <c r="CN15" s="745"/>
      <c r="CO15" s="745"/>
      <c r="CP15" s="745"/>
      <c r="CQ15" s="746"/>
      <c r="CR15" s="744">
        <v>20</v>
      </c>
      <c r="CS15" s="745"/>
      <c r="CT15" s="745"/>
      <c r="CU15" s="745"/>
      <c r="CV15" s="746"/>
      <c r="CW15" s="744" t="s">
        <v>511</v>
      </c>
      <c r="CX15" s="745"/>
      <c r="CY15" s="745"/>
      <c r="CZ15" s="745"/>
      <c r="DA15" s="746"/>
      <c r="DB15" s="744" t="s">
        <v>511</v>
      </c>
      <c r="DC15" s="745"/>
      <c r="DD15" s="745"/>
      <c r="DE15" s="745"/>
      <c r="DF15" s="746"/>
      <c r="DG15" s="744" t="s">
        <v>511</v>
      </c>
      <c r="DH15" s="745"/>
      <c r="DI15" s="745"/>
      <c r="DJ15" s="745"/>
      <c r="DK15" s="746"/>
      <c r="DL15" s="744" t="s">
        <v>511</v>
      </c>
      <c r="DM15" s="745"/>
      <c r="DN15" s="745"/>
      <c r="DO15" s="745"/>
      <c r="DP15" s="746"/>
      <c r="DQ15" s="744" t="s">
        <v>511</v>
      </c>
      <c r="DR15" s="745"/>
      <c r="DS15" s="745"/>
      <c r="DT15" s="745"/>
      <c r="DU15" s="746"/>
      <c r="DV15" s="741"/>
      <c r="DW15" s="742"/>
      <c r="DX15" s="742"/>
      <c r="DY15" s="742"/>
      <c r="DZ15" s="747"/>
      <c r="EA15" s="235"/>
    </row>
    <row r="16" spans="1:131" s="236" customFormat="1" ht="26.25" customHeight="1" x14ac:dyDescent="0.2">
      <c r="A16" s="239">
        <v>10</v>
      </c>
      <c r="B16" s="748" t="s">
        <v>379</v>
      </c>
      <c r="C16" s="749"/>
      <c r="D16" s="749"/>
      <c r="E16" s="749"/>
      <c r="F16" s="749"/>
      <c r="G16" s="749"/>
      <c r="H16" s="749"/>
      <c r="I16" s="749"/>
      <c r="J16" s="749"/>
      <c r="K16" s="749"/>
      <c r="L16" s="749"/>
      <c r="M16" s="749"/>
      <c r="N16" s="749"/>
      <c r="O16" s="749"/>
      <c r="P16" s="750"/>
      <c r="Q16" s="751">
        <v>2214</v>
      </c>
      <c r="R16" s="752"/>
      <c r="S16" s="752"/>
      <c r="T16" s="752"/>
      <c r="U16" s="752"/>
      <c r="V16" s="752">
        <v>2214</v>
      </c>
      <c r="W16" s="752"/>
      <c r="X16" s="752"/>
      <c r="Y16" s="752"/>
      <c r="Z16" s="752"/>
      <c r="AA16" s="752" t="s">
        <v>511</v>
      </c>
      <c r="AB16" s="752"/>
      <c r="AC16" s="752"/>
      <c r="AD16" s="752"/>
      <c r="AE16" s="753"/>
      <c r="AF16" s="754" t="s">
        <v>120</v>
      </c>
      <c r="AG16" s="755"/>
      <c r="AH16" s="755"/>
      <c r="AI16" s="755"/>
      <c r="AJ16" s="756"/>
      <c r="AK16" s="737" t="s">
        <v>511</v>
      </c>
      <c r="AL16" s="738"/>
      <c r="AM16" s="738"/>
      <c r="AN16" s="738"/>
      <c r="AO16" s="738"/>
      <c r="AP16" s="738">
        <v>7197</v>
      </c>
      <c r="AQ16" s="738"/>
      <c r="AR16" s="738"/>
      <c r="AS16" s="738"/>
      <c r="AT16" s="738"/>
      <c r="AU16" s="739"/>
      <c r="AV16" s="739"/>
      <c r="AW16" s="739"/>
      <c r="AX16" s="739"/>
      <c r="AY16" s="740"/>
      <c r="AZ16" s="233"/>
      <c r="BA16" s="233"/>
      <c r="BB16" s="233"/>
      <c r="BC16" s="233"/>
      <c r="BD16" s="233"/>
      <c r="BE16" s="234"/>
      <c r="BF16" s="234"/>
      <c r="BG16" s="234"/>
      <c r="BH16" s="234"/>
      <c r="BI16" s="234"/>
      <c r="BJ16" s="234"/>
      <c r="BK16" s="234"/>
      <c r="BL16" s="234"/>
      <c r="BM16" s="234"/>
      <c r="BN16" s="234"/>
      <c r="BO16" s="234"/>
      <c r="BP16" s="234"/>
      <c r="BQ16" s="239">
        <v>10</v>
      </c>
      <c r="BR16" s="240"/>
      <c r="BS16" s="741" t="s">
        <v>583</v>
      </c>
      <c r="BT16" s="742"/>
      <c r="BU16" s="742"/>
      <c r="BV16" s="742"/>
      <c r="BW16" s="742"/>
      <c r="BX16" s="742"/>
      <c r="BY16" s="742"/>
      <c r="BZ16" s="742"/>
      <c r="CA16" s="742"/>
      <c r="CB16" s="742"/>
      <c r="CC16" s="742"/>
      <c r="CD16" s="742"/>
      <c r="CE16" s="742"/>
      <c r="CF16" s="742"/>
      <c r="CG16" s="743"/>
      <c r="CH16" s="744">
        <v>-2</v>
      </c>
      <c r="CI16" s="745"/>
      <c r="CJ16" s="745"/>
      <c r="CK16" s="745"/>
      <c r="CL16" s="746"/>
      <c r="CM16" s="744">
        <v>311</v>
      </c>
      <c r="CN16" s="745"/>
      <c r="CO16" s="745"/>
      <c r="CP16" s="745"/>
      <c r="CQ16" s="746"/>
      <c r="CR16" s="744">
        <v>100</v>
      </c>
      <c r="CS16" s="745"/>
      <c r="CT16" s="745"/>
      <c r="CU16" s="745"/>
      <c r="CV16" s="746"/>
      <c r="CW16" s="744">
        <v>2</v>
      </c>
      <c r="CX16" s="745"/>
      <c r="CY16" s="745"/>
      <c r="CZ16" s="745"/>
      <c r="DA16" s="746"/>
      <c r="DB16" s="744" t="s">
        <v>511</v>
      </c>
      <c r="DC16" s="745"/>
      <c r="DD16" s="745"/>
      <c r="DE16" s="745"/>
      <c r="DF16" s="746"/>
      <c r="DG16" s="744" t="s">
        <v>511</v>
      </c>
      <c r="DH16" s="745"/>
      <c r="DI16" s="745"/>
      <c r="DJ16" s="745"/>
      <c r="DK16" s="746"/>
      <c r="DL16" s="744" t="s">
        <v>511</v>
      </c>
      <c r="DM16" s="745"/>
      <c r="DN16" s="745"/>
      <c r="DO16" s="745"/>
      <c r="DP16" s="746"/>
      <c r="DQ16" s="744" t="s">
        <v>511</v>
      </c>
      <c r="DR16" s="745"/>
      <c r="DS16" s="745"/>
      <c r="DT16" s="745"/>
      <c r="DU16" s="746"/>
      <c r="DV16" s="741"/>
      <c r="DW16" s="742"/>
      <c r="DX16" s="742"/>
      <c r="DY16" s="742"/>
      <c r="DZ16" s="747"/>
      <c r="EA16" s="235"/>
    </row>
    <row r="17" spans="1:131" s="236" customFormat="1" ht="26.25" customHeight="1" x14ac:dyDescent="0.2">
      <c r="A17" s="239">
        <v>11</v>
      </c>
      <c r="B17" s="748"/>
      <c r="C17" s="749"/>
      <c r="D17" s="749"/>
      <c r="E17" s="749"/>
      <c r="F17" s="749"/>
      <c r="G17" s="749"/>
      <c r="H17" s="749"/>
      <c r="I17" s="749"/>
      <c r="J17" s="749"/>
      <c r="K17" s="749"/>
      <c r="L17" s="749"/>
      <c r="M17" s="749"/>
      <c r="N17" s="749"/>
      <c r="O17" s="749"/>
      <c r="P17" s="750"/>
      <c r="Q17" s="751"/>
      <c r="R17" s="752"/>
      <c r="S17" s="752"/>
      <c r="T17" s="752"/>
      <c r="U17" s="752"/>
      <c r="V17" s="752"/>
      <c r="W17" s="752"/>
      <c r="X17" s="752"/>
      <c r="Y17" s="752"/>
      <c r="Z17" s="752"/>
      <c r="AA17" s="752"/>
      <c r="AB17" s="752"/>
      <c r="AC17" s="752"/>
      <c r="AD17" s="752"/>
      <c r="AE17" s="753"/>
      <c r="AF17" s="754"/>
      <c r="AG17" s="755"/>
      <c r="AH17" s="755"/>
      <c r="AI17" s="755"/>
      <c r="AJ17" s="756"/>
      <c r="AK17" s="737"/>
      <c r="AL17" s="738"/>
      <c r="AM17" s="738"/>
      <c r="AN17" s="738"/>
      <c r="AO17" s="738"/>
      <c r="AP17" s="738"/>
      <c r="AQ17" s="738"/>
      <c r="AR17" s="738"/>
      <c r="AS17" s="738"/>
      <c r="AT17" s="738"/>
      <c r="AU17" s="739"/>
      <c r="AV17" s="739"/>
      <c r="AW17" s="739"/>
      <c r="AX17" s="739"/>
      <c r="AY17" s="740"/>
      <c r="AZ17" s="233"/>
      <c r="BA17" s="233"/>
      <c r="BB17" s="233"/>
      <c r="BC17" s="233"/>
      <c r="BD17" s="233"/>
      <c r="BE17" s="234"/>
      <c r="BF17" s="234"/>
      <c r="BG17" s="234"/>
      <c r="BH17" s="234"/>
      <c r="BI17" s="234"/>
      <c r="BJ17" s="234"/>
      <c r="BK17" s="234"/>
      <c r="BL17" s="234"/>
      <c r="BM17" s="234"/>
      <c r="BN17" s="234"/>
      <c r="BO17" s="234"/>
      <c r="BP17" s="234"/>
      <c r="BQ17" s="239">
        <v>11</v>
      </c>
      <c r="BR17" s="240"/>
      <c r="BS17" s="741" t="s">
        <v>584</v>
      </c>
      <c r="BT17" s="742"/>
      <c r="BU17" s="742"/>
      <c r="BV17" s="742"/>
      <c r="BW17" s="742"/>
      <c r="BX17" s="742"/>
      <c r="BY17" s="742"/>
      <c r="BZ17" s="742"/>
      <c r="CA17" s="742"/>
      <c r="CB17" s="742"/>
      <c r="CC17" s="742"/>
      <c r="CD17" s="742"/>
      <c r="CE17" s="742"/>
      <c r="CF17" s="742"/>
      <c r="CG17" s="743"/>
      <c r="CH17" s="744">
        <v>227</v>
      </c>
      <c r="CI17" s="745"/>
      <c r="CJ17" s="745"/>
      <c r="CK17" s="745"/>
      <c r="CL17" s="746"/>
      <c r="CM17" s="744">
        <v>2006</v>
      </c>
      <c r="CN17" s="745"/>
      <c r="CO17" s="745"/>
      <c r="CP17" s="745"/>
      <c r="CQ17" s="746"/>
      <c r="CR17" s="744">
        <v>22</v>
      </c>
      <c r="CS17" s="745"/>
      <c r="CT17" s="745"/>
      <c r="CU17" s="745"/>
      <c r="CV17" s="746"/>
      <c r="CW17" s="744" t="s">
        <v>511</v>
      </c>
      <c r="CX17" s="745"/>
      <c r="CY17" s="745"/>
      <c r="CZ17" s="745"/>
      <c r="DA17" s="746"/>
      <c r="DB17" s="744">
        <v>123</v>
      </c>
      <c r="DC17" s="745"/>
      <c r="DD17" s="745"/>
      <c r="DE17" s="745"/>
      <c r="DF17" s="746"/>
      <c r="DG17" s="744" t="s">
        <v>511</v>
      </c>
      <c r="DH17" s="745"/>
      <c r="DI17" s="745"/>
      <c r="DJ17" s="745"/>
      <c r="DK17" s="746"/>
      <c r="DL17" s="744" t="s">
        <v>511</v>
      </c>
      <c r="DM17" s="745"/>
      <c r="DN17" s="745"/>
      <c r="DO17" s="745"/>
      <c r="DP17" s="746"/>
      <c r="DQ17" s="744" t="s">
        <v>511</v>
      </c>
      <c r="DR17" s="745"/>
      <c r="DS17" s="745"/>
      <c r="DT17" s="745"/>
      <c r="DU17" s="746"/>
      <c r="DV17" s="741"/>
      <c r="DW17" s="742"/>
      <c r="DX17" s="742"/>
      <c r="DY17" s="742"/>
      <c r="DZ17" s="747"/>
      <c r="EA17" s="235"/>
    </row>
    <row r="18" spans="1:131" s="236" customFormat="1" ht="26.25" customHeight="1" x14ac:dyDescent="0.2">
      <c r="A18" s="239">
        <v>12</v>
      </c>
      <c r="B18" s="748"/>
      <c r="C18" s="749"/>
      <c r="D18" s="749"/>
      <c r="E18" s="749"/>
      <c r="F18" s="749"/>
      <c r="G18" s="749"/>
      <c r="H18" s="749"/>
      <c r="I18" s="749"/>
      <c r="J18" s="749"/>
      <c r="K18" s="749"/>
      <c r="L18" s="749"/>
      <c r="M18" s="749"/>
      <c r="N18" s="749"/>
      <c r="O18" s="749"/>
      <c r="P18" s="750"/>
      <c r="Q18" s="751"/>
      <c r="R18" s="752"/>
      <c r="S18" s="752"/>
      <c r="T18" s="752"/>
      <c r="U18" s="752"/>
      <c r="V18" s="752"/>
      <c r="W18" s="752"/>
      <c r="X18" s="752"/>
      <c r="Y18" s="752"/>
      <c r="Z18" s="752"/>
      <c r="AA18" s="752"/>
      <c r="AB18" s="752"/>
      <c r="AC18" s="752"/>
      <c r="AD18" s="752"/>
      <c r="AE18" s="753"/>
      <c r="AF18" s="754"/>
      <c r="AG18" s="755"/>
      <c r="AH18" s="755"/>
      <c r="AI18" s="755"/>
      <c r="AJ18" s="756"/>
      <c r="AK18" s="737"/>
      <c r="AL18" s="738"/>
      <c r="AM18" s="738"/>
      <c r="AN18" s="738"/>
      <c r="AO18" s="738"/>
      <c r="AP18" s="738"/>
      <c r="AQ18" s="738"/>
      <c r="AR18" s="738"/>
      <c r="AS18" s="738"/>
      <c r="AT18" s="738"/>
      <c r="AU18" s="739"/>
      <c r="AV18" s="739"/>
      <c r="AW18" s="739"/>
      <c r="AX18" s="739"/>
      <c r="AY18" s="740"/>
      <c r="AZ18" s="233"/>
      <c r="BA18" s="233"/>
      <c r="BB18" s="233"/>
      <c r="BC18" s="233"/>
      <c r="BD18" s="233"/>
      <c r="BE18" s="234"/>
      <c r="BF18" s="234"/>
      <c r="BG18" s="234"/>
      <c r="BH18" s="234"/>
      <c r="BI18" s="234"/>
      <c r="BJ18" s="234"/>
      <c r="BK18" s="234"/>
      <c r="BL18" s="234"/>
      <c r="BM18" s="234"/>
      <c r="BN18" s="234"/>
      <c r="BO18" s="234"/>
      <c r="BP18" s="234"/>
      <c r="BQ18" s="239">
        <v>12</v>
      </c>
      <c r="BR18" s="240"/>
      <c r="BS18" s="741" t="s">
        <v>585</v>
      </c>
      <c r="BT18" s="742"/>
      <c r="BU18" s="742"/>
      <c r="BV18" s="742"/>
      <c r="BW18" s="742"/>
      <c r="BX18" s="742"/>
      <c r="BY18" s="742"/>
      <c r="BZ18" s="742"/>
      <c r="CA18" s="742"/>
      <c r="CB18" s="742"/>
      <c r="CC18" s="742"/>
      <c r="CD18" s="742"/>
      <c r="CE18" s="742"/>
      <c r="CF18" s="742"/>
      <c r="CG18" s="743"/>
      <c r="CH18" s="744">
        <v>3</v>
      </c>
      <c r="CI18" s="745"/>
      <c r="CJ18" s="745"/>
      <c r="CK18" s="745"/>
      <c r="CL18" s="746"/>
      <c r="CM18" s="744">
        <v>62</v>
      </c>
      <c r="CN18" s="745"/>
      <c r="CO18" s="745"/>
      <c r="CP18" s="745"/>
      <c r="CQ18" s="746"/>
      <c r="CR18" s="744">
        <v>5</v>
      </c>
      <c r="CS18" s="745"/>
      <c r="CT18" s="745"/>
      <c r="CU18" s="745"/>
      <c r="CV18" s="746"/>
      <c r="CW18" s="744" t="s">
        <v>511</v>
      </c>
      <c r="CX18" s="745"/>
      <c r="CY18" s="745"/>
      <c r="CZ18" s="745"/>
      <c r="DA18" s="746"/>
      <c r="DB18" s="744" t="s">
        <v>511</v>
      </c>
      <c r="DC18" s="745"/>
      <c r="DD18" s="745"/>
      <c r="DE18" s="745"/>
      <c r="DF18" s="746"/>
      <c r="DG18" s="744" t="s">
        <v>511</v>
      </c>
      <c r="DH18" s="745"/>
      <c r="DI18" s="745"/>
      <c r="DJ18" s="745"/>
      <c r="DK18" s="746"/>
      <c r="DL18" s="744" t="s">
        <v>511</v>
      </c>
      <c r="DM18" s="745"/>
      <c r="DN18" s="745"/>
      <c r="DO18" s="745"/>
      <c r="DP18" s="746"/>
      <c r="DQ18" s="744" t="s">
        <v>511</v>
      </c>
      <c r="DR18" s="745"/>
      <c r="DS18" s="745"/>
      <c r="DT18" s="745"/>
      <c r="DU18" s="746"/>
      <c r="DV18" s="741"/>
      <c r="DW18" s="742"/>
      <c r="DX18" s="742"/>
      <c r="DY18" s="742"/>
      <c r="DZ18" s="747"/>
      <c r="EA18" s="235"/>
    </row>
    <row r="19" spans="1:131" s="236" customFormat="1" ht="26.25" customHeight="1" x14ac:dyDescent="0.2">
      <c r="A19" s="239">
        <v>13</v>
      </c>
      <c r="B19" s="748"/>
      <c r="C19" s="749"/>
      <c r="D19" s="749"/>
      <c r="E19" s="749"/>
      <c r="F19" s="749"/>
      <c r="G19" s="749"/>
      <c r="H19" s="749"/>
      <c r="I19" s="749"/>
      <c r="J19" s="749"/>
      <c r="K19" s="749"/>
      <c r="L19" s="749"/>
      <c r="M19" s="749"/>
      <c r="N19" s="749"/>
      <c r="O19" s="749"/>
      <c r="P19" s="750"/>
      <c r="Q19" s="751"/>
      <c r="R19" s="752"/>
      <c r="S19" s="752"/>
      <c r="T19" s="752"/>
      <c r="U19" s="752"/>
      <c r="V19" s="752"/>
      <c r="W19" s="752"/>
      <c r="X19" s="752"/>
      <c r="Y19" s="752"/>
      <c r="Z19" s="752"/>
      <c r="AA19" s="752"/>
      <c r="AB19" s="752"/>
      <c r="AC19" s="752"/>
      <c r="AD19" s="752"/>
      <c r="AE19" s="753"/>
      <c r="AF19" s="754"/>
      <c r="AG19" s="755"/>
      <c r="AH19" s="755"/>
      <c r="AI19" s="755"/>
      <c r="AJ19" s="756"/>
      <c r="AK19" s="737"/>
      <c r="AL19" s="738"/>
      <c r="AM19" s="738"/>
      <c r="AN19" s="738"/>
      <c r="AO19" s="738"/>
      <c r="AP19" s="738"/>
      <c r="AQ19" s="738"/>
      <c r="AR19" s="738"/>
      <c r="AS19" s="738"/>
      <c r="AT19" s="738"/>
      <c r="AU19" s="739"/>
      <c r="AV19" s="739"/>
      <c r="AW19" s="739"/>
      <c r="AX19" s="739"/>
      <c r="AY19" s="740"/>
      <c r="AZ19" s="233"/>
      <c r="BA19" s="233"/>
      <c r="BB19" s="233"/>
      <c r="BC19" s="233"/>
      <c r="BD19" s="233"/>
      <c r="BE19" s="234"/>
      <c r="BF19" s="234"/>
      <c r="BG19" s="234"/>
      <c r="BH19" s="234"/>
      <c r="BI19" s="234"/>
      <c r="BJ19" s="234"/>
      <c r="BK19" s="234"/>
      <c r="BL19" s="234"/>
      <c r="BM19" s="234"/>
      <c r="BN19" s="234"/>
      <c r="BO19" s="234"/>
      <c r="BP19" s="234"/>
      <c r="BQ19" s="239">
        <v>13</v>
      </c>
      <c r="BR19" s="240"/>
      <c r="BS19" s="741" t="s">
        <v>586</v>
      </c>
      <c r="BT19" s="742"/>
      <c r="BU19" s="742"/>
      <c r="BV19" s="742"/>
      <c r="BW19" s="742"/>
      <c r="BX19" s="742"/>
      <c r="BY19" s="742"/>
      <c r="BZ19" s="742"/>
      <c r="CA19" s="742"/>
      <c r="CB19" s="742"/>
      <c r="CC19" s="742"/>
      <c r="CD19" s="742"/>
      <c r="CE19" s="742"/>
      <c r="CF19" s="742"/>
      <c r="CG19" s="743"/>
      <c r="CH19" s="744">
        <v>-797</v>
      </c>
      <c r="CI19" s="745"/>
      <c r="CJ19" s="745"/>
      <c r="CK19" s="745"/>
      <c r="CL19" s="746"/>
      <c r="CM19" s="744">
        <v>9436</v>
      </c>
      <c r="CN19" s="745"/>
      <c r="CO19" s="745"/>
      <c r="CP19" s="745"/>
      <c r="CQ19" s="746"/>
      <c r="CR19" s="744">
        <v>256</v>
      </c>
      <c r="CS19" s="745"/>
      <c r="CT19" s="745"/>
      <c r="CU19" s="745"/>
      <c r="CV19" s="746"/>
      <c r="CW19" s="744">
        <v>17</v>
      </c>
      <c r="CX19" s="745"/>
      <c r="CY19" s="745"/>
      <c r="CZ19" s="745"/>
      <c r="DA19" s="746"/>
      <c r="DB19" s="744" t="s">
        <v>511</v>
      </c>
      <c r="DC19" s="745"/>
      <c r="DD19" s="745"/>
      <c r="DE19" s="745"/>
      <c r="DF19" s="746"/>
      <c r="DG19" s="744" t="s">
        <v>511</v>
      </c>
      <c r="DH19" s="745"/>
      <c r="DI19" s="745"/>
      <c r="DJ19" s="745"/>
      <c r="DK19" s="746"/>
      <c r="DL19" s="744" t="s">
        <v>511</v>
      </c>
      <c r="DM19" s="745"/>
      <c r="DN19" s="745"/>
      <c r="DO19" s="745"/>
      <c r="DP19" s="746"/>
      <c r="DQ19" s="744" t="s">
        <v>511</v>
      </c>
      <c r="DR19" s="745"/>
      <c r="DS19" s="745"/>
      <c r="DT19" s="745"/>
      <c r="DU19" s="746"/>
      <c r="DV19" s="741"/>
      <c r="DW19" s="742"/>
      <c r="DX19" s="742"/>
      <c r="DY19" s="742"/>
      <c r="DZ19" s="747"/>
      <c r="EA19" s="235"/>
    </row>
    <row r="20" spans="1:131" s="236" customFormat="1" ht="26.25" customHeight="1" x14ac:dyDescent="0.2">
      <c r="A20" s="239">
        <v>14</v>
      </c>
      <c r="B20" s="748"/>
      <c r="C20" s="749"/>
      <c r="D20" s="749"/>
      <c r="E20" s="749"/>
      <c r="F20" s="749"/>
      <c r="G20" s="749"/>
      <c r="H20" s="749"/>
      <c r="I20" s="749"/>
      <c r="J20" s="749"/>
      <c r="K20" s="749"/>
      <c r="L20" s="749"/>
      <c r="M20" s="749"/>
      <c r="N20" s="749"/>
      <c r="O20" s="749"/>
      <c r="P20" s="750"/>
      <c r="Q20" s="751"/>
      <c r="R20" s="752"/>
      <c r="S20" s="752"/>
      <c r="T20" s="752"/>
      <c r="U20" s="752"/>
      <c r="V20" s="752"/>
      <c r="W20" s="752"/>
      <c r="X20" s="752"/>
      <c r="Y20" s="752"/>
      <c r="Z20" s="752"/>
      <c r="AA20" s="752"/>
      <c r="AB20" s="752"/>
      <c r="AC20" s="752"/>
      <c r="AD20" s="752"/>
      <c r="AE20" s="753"/>
      <c r="AF20" s="754"/>
      <c r="AG20" s="755"/>
      <c r="AH20" s="755"/>
      <c r="AI20" s="755"/>
      <c r="AJ20" s="756"/>
      <c r="AK20" s="737"/>
      <c r="AL20" s="738"/>
      <c r="AM20" s="738"/>
      <c r="AN20" s="738"/>
      <c r="AO20" s="738"/>
      <c r="AP20" s="738"/>
      <c r="AQ20" s="738"/>
      <c r="AR20" s="738"/>
      <c r="AS20" s="738"/>
      <c r="AT20" s="738"/>
      <c r="AU20" s="739"/>
      <c r="AV20" s="739"/>
      <c r="AW20" s="739"/>
      <c r="AX20" s="739"/>
      <c r="AY20" s="740"/>
      <c r="AZ20" s="233"/>
      <c r="BA20" s="233"/>
      <c r="BB20" s="233"/>
      <c r="BC20" s="233"/>
      <c r="BD20" s="233"/>
      <c r="BE20" s="234"/>
      <c r="BF20" s="234"/>
      <c r="BG20" s="234"/>
      <c r="BH20" s="234"/>
      <c r="BI20" s="234"/>
      <c r="BJ20" s="234"/>
      <c r="BK20" s="234"/>
      <c r="BL20" s="234"/>
      <c r="BM20" s="234"/>
      <c r="BN20" s="234"/>
      <c r="BO20" s="234"/>
      <c r="BP20" s="234"/>
      <c r="BQ20" s="239">
        <v>14</v>
      </c>
      <c r="BR20" s="240"/>
      <c r="BS20" s="741" t="s">
        <v>587</v>
      </c>
      <c r="BT20" s="742"/>
      <c r="BU20" s="742"/>
      <c r="BV20" s="742"/>
      <c r="BW20" s="742"/>
      <c r="BX20" s="742"/>
      <c r="BY20" s="742"/>
      <c r="BZ20" s="742"/>
      <c r="CA20" s="742"/>
      <c r="CB20" s="742"/>
      <c r="CC20" s="742"/>
      <c r="CD20" s="742"/>
      <c r="CE20" s="742"/>
      <c r="CF20" s="742"/>
      <c r="CG20" s="743"/>
      <c r="CH20" s="744">
        <v>8</v>
      </c>
      <c r="CI20" s="745"/>
      <c r="CJ20" s="745"/>
      <c r="CK20" s="745"/>
      <c r="CL20" s="746"/>
      <c r="CM20" s="744">
        <v>1865</v>
      </c>
      <c r="CN20" s="745"/>
      <c r="CO20" s="745"/>
      <c r="CP20" s="745"/>
      <c r="CQ20" s="746"/>
      <c r="CR20" s="744">
        <v>60</v>
      </c>
      <c r="CS20" s="745"/>
      <c r="CT20" s="745"/>
      <c r="CU20" s="745"/>
      <c r="CV20" s="746"/>
      <c r="CW20" s="744">
        <v>535</v>
      </c>
      <c r="CX20" s="745"/>
      <c r="CY20" s="745"/>
      <c r="CZ20" s="745"/>
      <c r="DA20" s="746"/>
      <c r="DB20" s="744" t="s">
        <v>511</v>
      </c>
      <c r="DC20" s="745"/>
      <c r="DD20" s="745"/>
      <c r="DE20" s="745"/>
      <c r="DF20" s="746"/>
      <c r="DG20" s="744" t="s">
        <v>511</v>
      </c>
      <c r="DH20" s="745"/>
      <c r="DI20" s="745"/>
      <c r="DJ20" s="745"/>
      <c r="DK20" s="746"/>
      <c r="DL20" s="744" t="s">
        <v>511</v>
      </c>
      <c r="DM20" s="745"/>
      <c r="DN20" s="745"/>
      <c r="DO20" s="745"/>
      <c r="DP20" s="746"/>
      <c r="DQ20" s="744" t="s">
        <v>511</v>
      </c>
      <c r="DR20" s="745"/>
      <c r="DS20" s="745"/>
      <c r="DT20" s="745"/>
      <c r="DU20" s="746"/>
      <c r="DV20" s="741"/>
      <c r="DW20" s="742"/>
      <c r="DX20" s="742"/>
      <c r="DY20" s="742"/>
      <c r="DZ20" s="747"/>
      <c r="EA20" s="235"/>
    </row>
    <row r="21" spans="1:131" s="236" customFormat="1" ht="26.25" customHeight="1" thickBot="1" x14ac:dyDescent="0.25">
      <c r="A21" s="239">
        <v>15</v>
      </c>
      <c r="B21" s="748"/>
      <c r="C21" s="749"/>
      <c r="D21" s="749"/>
      <c r="E21" s="749"/>
      <c r="F21" s="749"/>
      <c r="G21" s="749"/>
      <c r="H21" s="749"/>
      <c r="I21" s="749"/>
      <c r="J21" s="749"/>
      <c r="K21" s="749"/>
      <c r="L21" s="749"/>
      <c r="M21" s="749"/>
      <c r="N21" s="749"/>
      <c r="O21" s="749"/>
      <c r="P21" s="750"/>
      <c r="Q21" s="751"/>
      <c r="R21" s="752"/>
      <c r="S21" s="752"/>
      <c r="T21" s="752"/>
      <c r="U21" s="752"/>
      <c r="V21" s="752"/>
      <c r="W21" s="752"/>
      <c r="X21" s="752"/>
      <c r="Y21" s="752"/>
      <c r="Z21" s="752"/>
      <c r="AA21" s="752"/>
      <c r="AB21" s="752"/>
      <c r="AC21" s="752"/>
      <c r="AD21" s="752"/>
      <c r="AE21" s="753"/>
      <c r="AF21" s="754"/>
      <c r="AG21" s="755"/>
      <c r="AH21" s="755"/>
      <c r="AI21" s="755"/>
      <c r="AJ21" s="756"/>
      <c r="AK21" s="737"/>
      <c r="AL21" s="738"/>
      <c r="AM21" s="738"/>
      <c r="AN21" s="738"/>
      <c r="AO21" s="738"/>
      <c r="AP21" s="738"/>
      <c r="AQ21" s="738"/>
      <c r="AR21" s="738"/>
      <c r="AS21" s="738"/>
      <c r="AT21" s="738"/>
      <c r="AU21" s="739"/>
      <c r="AV21" s="739"/>
      <c r="AW21" s="739"/>
      <c r="AX21" s="739"/>
      <c r="AY21" s="740"/>
      <c r="AZ21" s="233"/>
      <c r="BA21" s="233"/>
      <c r="BB21" s="233"/>
      <c r="BC21" s="233"/>
      <c r="BD21" s="233"/>
      <c r="BE21" s="234"/>
      <c r="BF21" s="234"/>
      <c r="BG21" s="234"/>
      <c r="BH21" s="234"/>
      <c r="BI21" s="234"/>
      <c r="BJ21" s="234"/>
      <c r="BK21" s="234"/>
      <c r="BL21" s="234"/>
      <c r="BM21" s="234"/>
      <c r="BN21" s="234"/>
      <c r="BO21" s="234"/>
      <c r="BP21" s="234"/>
      <c r="BQ21" s="239">
        <v>15</v>
      </c>
      <c r="BR21" s="240"/>
      <c r="BS21" s="741" t="s">
        <v>588</v>
      </c>
      <c r="BT21" s="742"/>
      <c r="BU21" s="742"/>
      <c r="BV21" s="742"/>
      <c r="BW21" s="742"/>
      <c r="BX21" s="742"/>
      <c r="BY21" s="742"/>
      <c r="BZ21" s="742"/>
      <c r="CA21" s="742"/>
      <c r="CB21" s="742"/>
      <c r="CC21" s="742"/>
      <c r="CD21" s="742"/>
      <c r="CE21" s="742"/>
      <c r="CF21" s="742"/>
      <c r="CG21" s="743"/>
      <c r="CH21" s="744">
        <v>-4</v>
      </c>
      <c r="CI21" s="745"/>
      <c r="CJ21" s="745"/>
      <c r="CK21" s="745"/>
      <c r="CL21" s="746"/>
      <c r="CM21" s="744">
        <v>747</v>
      </c>
      <c r="CN21" s="745"/>
      <c r="CO21" s="745"/>
      <c r="CP21" s="745"/>
      <c r="CQ21" s="746"/>
      <c r="CR21" s="744">
        <v>450</v>
      </c>
      <c r="CS21" s="745"/>
      <c r="CT21" s="745"/>
      <c r="CU21" s="745"/>
      <c r="CV21" s="746"/>
      <c r="CW21" s="744">
        <v>10</v>
      </c>
      <c r="CX21" s="745"/>
      <c r="CY21" s="745"/>
      <c r="CZ21" s="745"/>
      <c r="DA21" s="746"/>
      <c r="DB21" s="744" t="s">
        <v>511</v>
      </c>
      <c r="DC21" s="745"/>
      <c r="DD21" s="745"/>
      <c r="DE21" s="745"/>
      <c r="DF21" s="746"/>
      <c r="DG21" s="744" t="s">
        <v>511</v>
      </c>
      <c r="DH21" s="745"/>
      <c r="DI21" s="745"/>
      <c r="DJ21" s="745"/>
      <c r="DK21" s="746"/>
      <c r="DL21" s="744" t="s">
        <v>511</v>
      </c>
      <c r="DM21" s="745"/>
      <c r="DN21" s="745"/>
      <c r="DO21" s="745"/>
      <c r="DP21" s="746"/>
      <c r="DQ21" s="744" t="s">
        <v>511</v>
      </c>
      <c r="DR21" s="745"/>
      <c r="DS21" s="745"/>
      <c r="DT21" s="745"/>
      <c r="DU21" s="746"/>
      <c r="DV21" s="741"/>
      <c r="DW21" s="742"/>
      <c r="DX21" s="742"/>
      <c r="DY21" s="742"/>
      <c r="DZ21" s="747"/>
      <c r="EA21" s="235"/>
    </row>
    <row r="22" spans="1:131" s="236" customFormat="1" ht="26.25" customHeight="1" x14ac:dyDescent="0.2">
      <c r="A22" s="239">
        <v>16</v>
      </c>
      <c r="B22" s="767"/>
      <c r="C22" s="768"/>
      <c r="D22" s="768"/>
      <c r="E22" s="768"/>
      <c r="F22" s="768"/>
      <c r="G22" s="768"/>
      <c r="H22" s="768"/>
      <c r="I22" s="768"/>
      <c r="J22" s="768"/>
      <c r="K22" s="768"/>
      <c r="L22" s="768"/>
      <c r="M22" s="768"/>
      <c r="N22" s="768"/>
      <c r="O22" s="768"/>
      <c r="P22" s="769"/>
      <c r="Q22" s="770"/>
      <c r="R22" s="771"/>
      <c r="S22" s="771"/>
      <c r="T22" s="771"/>
      <c r="U22" s="771"/>
      <c r="V22" s="771"/>
      <c r="W22" s="771"/>
      <c r="X22" s="771"/>
      <c r="Y22" s="771"/>
      <c r="Z22" s="771"/>
      <c r="AA22" s="771"/>
      <c r="AB22" s="771"/>
      <c r="AC22" s="771"/>
      <c r="AD22" s="771"/>
      <c r="AE22" s="772"/>
      <c r="AF22" s="773"/>
      <c r="AG22" s="774"/>
      <c r="AH22" s="774"/>
      <c r="AI22" s="774"/>
      <c r="AJ22" s="775"/>
      <c r="AK22" s="776"/>
      <c r="AL22" s="777"/>
      <c r="AM22" s="777"/>
      <c r="AN22" s="777"/>
      <c r="AO22" s="777"/>
      <c r="AP22" s="777"/>
      <c r="AQ22" s="777"/>
      <c r="AR22" s="777"/>
      <c r="AS22" s="777"/>
      <c r="AT22" s="777"/>
      <c r="AU22" s="778"/>
      <c r="AV22" s="778"/>
      <c r="AW22" s="778"/>
      <c r="AX22" s="778"/>
      <c r="AY22" s="779"/>
      <c r="AZ22" s="780" t="s">
        <v>380</v>
      </c>
      <c r="BA22" s="780"/>
      <c r="BB22" s="780"/>
      <c r="BC22" s="780"/>
      <c r="BD22" s="781"/>
      <c r="BE22" s="234"/>
      <c r="BF22" s="234"/>
      <c r="BG22" s="234"/>
      <c r="BH22" s="234"/>
      <c r="BI22" s="234"/>
      <c r="BJ22" s="234"/>
      <c r="BK22" s="234"/>
      <c r="BL22" s="234"/>
      <c r="BM22" s="234"/>
      <c r="BN22" s="234"/>
      <c r="BO22" s="234"/>
      <c r="BP22" s="234"/>
      <c r="BQ22" s="239">
        <v>16</v>
      </c>
      <c r="BR22" s="240"/>
      <c r="BS22" s="741" t="s">
        <v>589</v>
      </c>
      <c r="BT22" s="742"/>
      <c r="BU22" s="742"/>
      <c r="BV22" s="742"/>
      <c r="BW22" s="742"/>
      <c r="BX22" s="742"/>
      <c r="BY22" s="742"/>
      <c r="BZ22" s="742"/>
      <c r="CA22" s="742"/>
      <c r="CB22" s="742"/>
      <c r="CC22" s="742"/>
      <c r="CD22" s="742"/>
      <c r="CE22" s="742"/>
      <c r="CF22" s="742"/>
      <c r="CG22" s="743"/>
      <c r="CH22" s="744">
        <v>1</v>
      </c>
      <c r="CI22" s="745"/>
      <c r="CJ22" s="745"/>
      <c r="CK22" s="745"/>
      <c r="CL22" s="746"/>
      <c r="CM22" s="744">
        <v>512</v>
      </c>
      <c r="CN22" s="745"/>
      <c r="CO22" s="745"/>
      <c r="CP22" s="745"/>
      <c r="CQ22" s="746"/>
      <c r="CR22" s="744">
        <v>200</v>
      </c>
      <c r="CS22" s="745"/>
      <c r="CT22" s="745"/>
      <c r="CU22" s="745"/>
      <c r="CV22" s="746"/>
      <c r="CW22" s="744" t="s">
        <v>511</v>
      </c>
      <c r="CX22" s="745"/>
      <c r="CY22" s="745"/>
      <c r="CZ22" s="745"/>
      <c r="DA22" s="746"/>
      <c r="DB22" s="744" t="s">
        <v>511</v>
      </c>
      <c r="DC22" s="745"/>
      <c r="DD22" s="745"/>
      <c r="DE22" s="745"/>
      <c r="DF22" s="746"/>
      <c r="DG22" s="744" t="s">
        <v>511</v>
      </c>
      <c r="DH22" s="745"/>
      <c r="DI22" s="745"/>
      <c r="DJ22" s="745"/>
      <c r="DK22" s="746"/>
      <c r="DL22" s="744" t="s">
        <v>511</v>
      </c>
      <c r="DM22" s="745"/>
      <c r="DN22" s="745"/>
      <c r="DO22" s="745"/>
      <c r="DP22" s="746"/>
      <c r="DQ22" s="744" t="s">
        <v>511</v>
      </c>
      <c r="DR22" s="745"/>
      <c r="DS22" s="745"/>
      <c r="DT22" s="745"/>
      <c r="DU22" s="746"/>
      <c r="DV22" s="741"/>
      <c r="DW22" s="742"/>
      <c r="DX22" s="742"/>
      <c r="DY22" s="742"/>
      <c r="DZ22" s="747"/>
      <c r="EA22" s="235"/>
    </row>
    <row r="23" spans="1:131" s="236" customFormat="1" ht="26.25" customHeight="1" thickBot="1" x14ac:dyDescent="0.25">
      <c r="A23" s="241" t="s">
        <v>381</v>
      </c>
      <c r="B23" s="757" t="s">
        <v>382</v>
      </c>
      <c r="C23" s="758"/>
      <c r="D23" s="758"/>
      <c r="E23" s="758"/>
      <c r="F23" s="758"/>
      <c r="G23" s="758"/>
      <c r="H23" s="758"/>
      <c r="I23" s="758"/>
      <c r="J23" s="758"/>
      <c r="K23" s="758"/>
      <c r="L23" s="758"/>
      <c r="M23" s="758"/>
      <c r="N23" s="758"/>
      <c r="O23" s="758"/>
      <c r="P23" s="759"/>
      <c r="Q23" s="760">
        <f>SUM(Q7:U16)</f>
        <v>976215</v>
      </c>
      <c r="R23" s="761"/>
      <c r="S23" s="761"/>
      <c r="T23" s="761"/>
      <c r="U23" s="761"/>
      <c r="V23" s="761">
        <f t="shared" ref="V23" si="0">SUM(V7:Z16)</f>
        <v>937652</v>
      </c>
      <c r="W23" s="761"/>
      <c r="X23" s="761"/>
      <c r="Y23" s="761"/>
      <c r="Z23" s="761"/>
      <c r="AA23" s="761">
        <f t="shared" ref="AA23" si="1">SUM(AA7:AE16)</f>
        <v>38563</v>
      </c>
      <c r="AB23" s="761"/>
      <c r="AC23" s="761"/>
      <c r="AD23" s="761"/>
      <c r="AE23" s="762"/>
      <c r="AF23" s="763">
        <v>27457</v>
      </c>
      <c r="AG23" s="761"/>
      <c r="AH23" s="761"/>
      <c r="AI23" s="761"/>
      <c r="AJ23" s="764"/>
      <c r="AK23" s="765"/>
      <c r="AL23" s="766"/>
      <c r="AM23" s="766"/>
      <c r="AN23" s="766"/>
      <c r="AO23" s="766"/>
      <c r="AP23" s="761">
        <f>SUM(AP7:AT16)</f>
        <v>1195818</v>
      </c>
      <c r="AQ23" s="761"/>
      <c r="AR23" s="761"/>
      <c r="AS23" s="761"/>
      <c r="AT23" s="761"/>
      <c r="AU23" s="783"/>
      <c r="AV23" s="783"/>
      <c r="AW23" s="783"/>
      <c r="AX23" s="783"/>
      <c r="AY23" s="784"/>
      <c r="AZ23" s="785" t="s">
        <v>368</v>
      </c>
      <c r="BA23" s="786"/>
      <c r="BB23" s="786"/>
      <c r="BC23" s="786"/>
      <c r="BD23" s="787"/>
      <c r="BE23" s="234"/>
      <c r="BF23" s="234"/>
      <c r="BG23" s="234"/>
      <c r="BH23" s="234"/>
      <c r="BI23" s="234"/>
      <c r="BJ23" s="234"/>
      <c r="BK23" s="234"/>
      <c r="BL23" s="234"/>
      <c r="BM23" s="234"/>
      <c r="BN23" s="234"/>
      <c r="BO23" s="234"/>
      <c r="BP23" s="234"/>
      <c r="BQ23" s="239">
        <v>17</v>
      </c>
      <c r="BR23" s="240"/>
      <c r="BS23" s="741" t="s">
        <v>590</v>
      </c>
      <c r="BT23" s="742"/>
      <c r="BU23" s="742"/>
      <c r="BV23" s="742"/>
      <c r="BW23" s="742"/>
      <c r="BX23" s="742"/>
      <c r="BY23" s="742"/>
      <c r="BZ23" s="742"/>
      <c r="CA23" s="742"/>
      <c r="CB23" s="742"/>
      <c r="CC23" s="742"/>
      <c r="CD23" s="742"/>
      <c r="CE23" s="742"/>
      <c r="CF23" s="742"/>
      <c r="CG23" s="743"/>
      <c r="CH23" s="744">
        <v>2</v>
      </c>
      <c r="CI23" s="745"/>
      <c r="CJ23" s="745"/>
      <c r="CK23" s="745"/>
      <c r="CL23" s="746"/>
      <c r="CM23" s="744">
        <v>304</v>
      </c>
      <c r="CN23" s="745"/>
      <c r="CO23" s="745"/>
      <c r="CP23" s="745"/>
      <c r="CQ23" s="746"/>
      <c r="CR23" s="744">
        <v>90</v>
      </c>
      <c r="CS23" s="745"/>
      <c r="CT23" s="745"/>
      <c r="CU23" s="745"/>
      <c r="CV23" s="746"/>
      <c r="CW23" s="744" t="s">
        <v>511</v>
      </c>
      <c r="CX23" s="745"/>
      <c r="CY23" s="745"/>
      <c r="CZ23" s="745"/>
      <c r="DA23" s="746"/>
      <c r="DB23" s="744" t="s">
        <v>511</v>
      </c>
      <c r="DC23" s="745"/>
      <c r="DD23" s="745"/>
      <c r="DE23" s="745"/>
      <c r="DF23" s="746"/>
      <c r="DG23" s="744" t="s">
        <v>511</v>
      </c>
      <c r="DH23" s="745"/>
      <c r="DI23" s="745"/>
      <c r="DJ23" s="745"/>
      <c r="DK23" s="746"/>
      <c r="DL23" s="744" t="s">
        <v>511</v>
      </c>
      <c r="DM23" s="745"/>
      <c r="DN23" s="745"/>
      <c r="DO23" s="745"/>
      <c r="DP23" s="746"/>
      <c r="DQ23" s="744" t="s">
        <v>511</v>
      </c>
      <c r="DR23" s="745"/>
      <c r="DS23" s="745"/>
      <c r="DT23" s="745"/>
      <c r="DU23" s="746"/>
      <c r="DV23" s="741"/>
      <c r="DW23" s="742"/>
      <c r="DX23" s="742"/>
      <c r="DY23" s="742"/>
      <c r="DZ23" s="747"/>
      <c r="EA23" s="235"/>
    </row>
    <row r="24" spans="1:131" s="236" customFormat="1" ht="26.25" customHeight="1" x14ac:dyDescent="0.2">
      <c r="A24" s="782" t="s">
        <v>383</v>
      </c>
      <c r="B24" s="782"/>
      <c r="C24" s="782"/>
      <c r="D24" s="782"/>
      <c r="E24" s="782"/>
      <c r="F24" s="782"/>
      <c r="G24" s="782"/>
      <c r="H24" s="782"/>
      <c r="I24" s="782"/>
      <c r="J24" s="782"/>
      <c r="K24" s="782"/>
      <c r="L24" s="782"/>
      <c r="M24" s="782"/>
      <c r="N24" s="782"/>
      <c r="O24" s="782"/>
      <c r="P24" s="782"/>
      <c r="Q24" s="782"/>
      <c r="R24" s="782"/>
      <c r="S24" s="782"/>
      <c r="T24" s="782"/>
      <c r="U24" s="782"/>
      <c r="V24" s="782"/>
      <c r="W24" s="782"/>
      <c r="X24" s="782"/>
      <c r="Y24" s="782"/>
      <c r="Z24" s="782"/>
      <c r="AA24" s="782"/>
      <c r="AB24" s="782"/>
      <c r="AC24" s="782"/>
      <c r="AD24" s="782"/>
      <c r="AE24" s="782"/>
      <c r="AF24" s="782"/>
      <c r="AG24" s="782"/>
      <c r="AH24" s="782"/>
      <c r="AI24" s="782"/>
      <c r="AJ24" s="782"/>
      <c r="AK24" s="782"/>
      <c r="AL24" s="782"/>
      <c r="AM24" s="782"/>
      <c r="AN24" s="782"/>
      <c r="AO24" s="782"/>
      <c r="AP24" s="782"/>
      <c r="AQ24" s="782"/>
      <c r="AR24" s="782"/>
      <c r="AS24" s="782"/>
      <c r="AT24" s="782"/>
      <c r="AU24" s="782"/>
      <c r="AV24" s="782"/>
      <c r="AW24" s="782"/>
      <c r="AX24" s="782"/>
      <c r="AY24" s="782"/>
      <c r="AZ24" s="233"/>
      <c r="BA24" s="233"/>
      <c r="BB24" s="233"/>
      <c r="BC24" s="233"/>
      <c r="BD24" s="233"/>
      <c r="BE24" s="234"/>
      <c r="BF24" s="234"/>
      <c r="BG24" s="234"/>
      <c r="BH24" s="234"/>
      <c r="BI24" s="234"/>
      <c r="BJ24" s="234"/>
      <c r="BK24" s="234"/>
      <c r="BL24" s="234"/>
      <c r="BM24" s="234"/>
      <c r="BN24" s="234"/>
      <c r="BO24" s="234"/>
      <c r="BP24" s="234"/>
      <c r="BQ24" s="239">
        <v>18</v>
      </c>
      <c r="BR24" s="240"/>
      <c r="BS24" s="741" t="s">
        <v>591</v>
      </c>
      <c r="BT24" s="742"/>
      <c r="BU24" s="742"/>
      <c r="BV24" s="742"/>
      <c r="BW24" s="742"/>
      <c r="BX24" s="742"/>
      <c r="BY24" s="742"/>
      <c r="BZ24" s="742"/>
      <c r="CA24" s="742"/>
      <c r="CB24" s="742"/>
      <c r="CC24" s="742"/>
      <c r="CD24" s="742"/>
      <c r="CE24" s="742"/>
      <c r="CF24" s="742"/>
      <c r="CG24" s="743"/>
      <c r="CH24" s="744">
        <v>44</v>
      </c>
      <c r="CI24" s="745"/>
      <c r="CJ24" s="745"/>
      <c r="CK24" s="745"/>
      <c r="CL24" s="746"/>
      <c r="CM24" s="744">
        <v>1788</v>
      </c>
      <c r="CN24" s="745"/>
      <c r="CO24" s="745"/>
      <c r="CP24" s="745"/>
      <c r="CQ24" s="746"/>
      <c r="CR24" s="744">
        <v>96</v>
      </c>
      <c r="CS24" s="745"/>
      <c r="CT24" s="745"/>
      <c r="CU24" s="745"/>
      <c r="CV24" s="746"/>
      <c r="CW24" s="744">
        <v>11</v>
      </c>
      <c r="CX24" s="745"/>
      <c r="CY24" s="745"/>
      <c r="CZ24" s="745"/>
      <c r="DA24" s="746"/>
      <c r="DB24" s="744" t="s">
        <v>511</v>
      </c>
      <c r="DC24" s="745"/>
      <c r="DD24" s="745"/>
      <c r="DE24" s="745"/>
      <c r="DF24" s="746"/>
      <c r="DG24" s="744" t="s">
        <v>511</v>
      </c>
      <c r="DH24" s="745"/>
      <c r="DI24" s="745"/>
      <c r="DJ24" s="745"/>
      <c r="DK24" s="746"/>
      <c r="DL24" s="744" t="s">
        <v>511</v>
      </c>
      <c r="DM24" s="745"/>
      <c r="DN24" s="745"/>
      <c r="DO24" s="745"/>
      <c r="DP24" s="746"/>
      <c r="DQ24" s="744" t="s">
        <v>511</v>
      </c>
      <c r="DR24" s="745"/>
      <c r="DS24" s="745"/>
      <c r="DT24" s="745"/>
      <c r="DU24" s="746"/>
      <c r="DV24" s="741"/>
      <c r="DW24" s="742"/>
      <c r="DX24" s="742"/>
      <c r="DY24" s="742"/>
      <c r="DZ24" s="747"/>
      <c r="EA24" s="235"/>
    </row>
    <row r="25" spans="1:131" ht="26.25" customHeight="1" thickBot="1" x14ac:dyDescent="0.25">
      <c r="A25" s="693" t="s">
        <v>384</v>
      </c>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c r="AK25" s="693"/>
      <c r="AL25" s="693"/>
      <c r="AM25" s="693"/>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233"/>
      <c r="BK25" s="233"/>
      <c r="BL25" s="233"/>
      <c r="BM25" s="233"/>
      <c r="BN25" s="233"/>
      <c r="BO25" s="242"/>
      <c r="BP25" s="242"/>
      <c r="BQ25" s="239">
        <v>19</v>
      </c>
      <c r="BR25" s="240" t="s">
        <v>592</v>
      </c>
      <c r="BS25" s="741" t="s">
        <v>593</v>
      </c>
      <c r="BT25" s="742"/>
      <c r="BU25" s="742"/>
      <c r="BV25" s="742"/>
      <c r="BW25" s="742"/>
      <c r="BX25" s="742"/>
      <c r="BY25" s="742"/>
      <c r="BZ25" s="742"/>
      <c r="CA25" s="742"/>
      <c r="CB25" s="742"/>
      <c r="CC25" s="742"/>
      <c r="CD25" s="742"/>
      <c r="CE25" s="742"/>
      <c r="CF25" s="742"/>
      <c r="CG25" s="743"/>
      <c r="CH25" s="744">
        <v>90</v>
      </c>
      <c r="CI25" s="745"/>
      <c r="CJ25" s="745"/>
      <c r="CK25" s="745"/>
      <c r="CL25" s="746"/>
      <c r="CM25" s="744">
        <v>11444</v>
      </c>
      <c r="CN25" s="745"/>
      <c r="CO25" s="745"/>
      <c r="CP25" s="745"/>
      <c r="CQ25" s="746"/>
      <c r="CR25" s="744">
        <v>12798</v>
      </c>
      <c r="CS25" s="745"/>
      <c r="CT25" s="745"/>
      <c r="CU25" s="745"/>
      <c r="CV25" s="746"/>
      <c r="CW25" s="744">
        <v>1356</v>
      </c>
      <c r="CX25" s="745"/>
      <c r="CY25" s="745"/>
      <c r="CZ25" s="745"/>
      <c r="DA25" s="746"/>
      <c r="DB25" s="744" t="s">
        <v>511</v>
      </c>
      <c r="DC25" s="745"/>
      <c r="DD25" s="745"/>
      <c r="DE25" s="745"/>
      <c r="DF25" s="746"/>
      <c r="DG25" s="744" t="s">
        <v>511</v>
      </c>
      <c r="DH25" s="745"/>
      <c r="DI25" s="745"/>
      <c r="DJ25" s="745"/>
      <c r="DK25" s="746"/>
      <c r="DL25" s="744" t="s">
        <v>511</v>
      </c>
      <c r="DM25" s="745"/>
      <c r="DN25" s="745"/>
      <c r="DO25" s="745"/>
      <c r="DP25" s="746"/>
      <c r="DQ25" s="744" t="s">
        <v>511</v>
      </c>
      <c r="DR25" s="745"/>
      <c r="DS25" s="745"/>
      <c r="DT25" s="745"/>
      <c r="DU25" s="746"/>
      <c r="DV25" s="741"/>
      <c r="DW25" s="742"/>
      <c r="DX25" s="742"/>
      <c r="DY25" s="742"/>
      <c r="DZ25" s="747"/>
      <c r="EA25" s="231"/>
    </row>
    <row r="26" spans="1:131" ht="26.25" customHeight="1" x14ac:dyDescent="0.2">
      <c r="A26" s="695" t="s">
        <v>349</v>
      </c>
      <c r="B26" s="696"/>
      <c r="C26" s="696"/>
      <c r="D26" s="696"/>
      <c r="E26" s="696"/>
      <c r="F26" s="696"/>
      <c r="G26" s="696"/>
      <c r="H26" s="696"/>
      <c r="I26" s="696"/>
      <c r="J26" s="696"/>
      <c r="K26" s="696"/>
      <c r="L26" s="696"/>
      <c r="M26" s="696"/>
      <c r="N26" s="696"/>
      <c r="O26" s="696"/>
      <c r="P26" s="697"/>
      <c r="Q26" s="701" t="s">
        <v>385</v>
      </c>
      <c r="R26" s="702"/>
      <c r="S26" s="702"/>
      <c r="T26" s="702"/>
      <c r="U26" s="703"/>
      <c r="V26" s="701" t="s">
        <v>386</v>
      </c>
      <c r="W26" s="702"/>
      <c r="X26" s="702"/>
      <c r="Y26" s="702"/>
      <c r="Z26" s="703"/>
      <c r="AA26" s="701" t="s">
        <v>387</v>
      </c>
      <c r="AB26" s="702"/>
      <c r="AC26" s="702"/>
      <c r="AD26" s="702"/>
      <c r="AE26" s="702"/>
      <c r="AF26" s="788" t="s">
        <v>388</v>
      </c>
      <c r="AG26" s="789"/>
      <c r="AH26" s="789"/>
      <c r="AI26" s="789"/>
      <c r="AJ26" s="790"/>
      <c r="AK26" s="702" t="s">
        <v>389</v>
      </c>
      <c r="AL26" s="702"/>
      <c r="AM26" s="702"/>
      <c r="AN26" s="702"/>
      <c r="AO26" s="703"/>
      <c r="AP26" s="701" t="s">
        <v>390</v>
      </c>
      <c r="AQ26" s="702"/>
      <c r="AR26" s="702"/>
      <c r="AS26" s="702"/>
      <c r="AT26" s="703"/>
      <c r="AU26" s="701" t="s">
        <v>391</v>
      </c>
      <c r="AV26" s="702"/>
      <c r="AW26" s="702"/>
      <c r="AX26" s="702"/>
      <c r="AY26" s="703"/>
      <c r="AZ26" s="701" t="s">
        <v>392</v>
      </c>
      <c r="BA26" s="702"/>
      <c r="BB26" s="702"/>
      <c r="BC26" s="702"/>
      <c r="BD26" s="703"/>
      <c r="BE26" s="701" t="s">
        <v>356</v>
      </c>
      <c r="BF26" s="702"/>
      <c r="BG26" s="702"/>
      <c r="BH26" s="702"/>
      <c r="BI26" s="708"/>
      <c r="BJ26" s="233"/>
      <c r="BK26" s="233"/>
      <c r="BL26" s="233"/>
      <c r="BM26" s="233"/>
      <c r="BN26" s="233"/>
      <c r="BO26" s="242"/>
      <c r="BP26" s="242"/>
      <c r="BQ26" s="239">
        <v>20</v>
      </c>
      <c r="BR26" s="240" t="s">
        <v>594</v>
      </c>
      <c r="BS26" s="741" t="s">
        <v>595</v>
      </c>
      <c r="BT26" s="742"/>
      <c r="BU26" s="742"/>
      <c r="BV26" s="742"/>
      <c r="BW26" s="742"/>
      <c r="BX26" s="742"/>
      <c r="BY26" s="742"/>
      <c r="BZ26" s="742"/>
      <c r="CA26" s="742"/>
      <c r="CB26" s="742"/>
      <c r="CC26" s="742"/>
      <c r="CD26" s="742"/>
      <c r="CE26" s="742"/>
      <c r="CF26" s="742"/>
      <c r="CG26" s="743"/>
      <c r="CH26" s="744">
        <v>8</v>
      </c>
      <c r="CI26" s="745"/>
      <c r="CJ26" s="745"/>
      <c r="CK26" s="745"/>
      <c r="CL26" s="746"/>
      <c r="CM26" s="744">
        <v>4818</v>
      </c>
      <c r="CN26" s="745"/>
      <c r="CO26" s="745"/>
      <c r="CP26" s="745"/>
      <c r="CQ26" s="746"/>
      <c r="CR26" s="744">
        <v>6375</v>
      </c>
      <c r="CS26" s="745"/>
      <c r="CT26" s="745"/>
      <c r="CU26" s="745"/>
      <c r="CV26" s="746"/>
      <c r="CW26" s="744">
        <v>831</v>
      </c>
      <c r="CX26" s="745"/>
      <c r="CY26" s="745"/>
      <c r="CZ26" s="745"/>
      <c r="DA26" s="746"/>
      <c r="DB26" s="744" t="s">
        <v>511</v>
      </c>
      <c r="DC26" s="745"/>
      <c r="DD26" s="745"/>
      <c r="DE26" s="745"/>
      <c r="DF26" s="746"/>
      <c r="DG26" s="744" t="s">
        <v>511</v>
      </c>
      <c r="DH26" s="745"/>
      <c r="DI26" s="745"/>
      <c r="DJ26" s="745"/>
      <c r="DK26" s="746"/>
      <c r="DL26" s="744" t="s">
        <v>511</v>
      </c>
      <c r="DM26" s="745"/>
      <c r="DN26" s="745"/>
      <c r="DO26" s="745"/>
      <c r="DP26" s="746"/>
      <c r="DQ26" s="744" t="s">
        <v>511</v>
      </c>
      <c r="DR26" s="745"/>
      <c r="DS26" s="745"/>
      <c r="DT26" s="745"/>
      <c r="DU26" s="746"/>
      <c r="DV26" s="741"/>
      <c r="DW26" s="742"/>
      <c r="DX26" s="742"/>
      <c r="DY26" s="742"/>
      <c r="DZ26" s="747"/>
      <c r="EA26" s="231"/>
    </row>
    <row r="27" spans="1:131" ht="26.25" customHeight="1" thickBot="1" x14ac:dyDescent="0.25">
      <c r="A27" s="698"/>
      <c r="B27" s="699"/>
      <c r="C27" s="699"/>
      <c r="D27" s="699"/>
      <c r="E27" s="699"/>
      <c r="F27" s="699"/>
      <c r="G27" s="699"/>
      <c r="H27" s="699"/>
      <c r="I27" s="699"/>
      <c r="J27" s="699"/>
      <c r="K27" s="699"/>
      <c r="L27" s="699"/>
      <c r="M27" s="699"/>
      <c r="N27" s="699"/>
      <c r="O27" s="699"/>
      <c r="P27" s="700"/>
      <c r="Q27" s="704"/>
      <c r="R27" s="705"/>
      <c r="S27" s="705"/>
      <c r="T27" s="705"/>
      <c r="U27" s="706"/>
      <c r="V27" s="704"/>
      <c r="W27" s="705"/>
      <c r="X27" s="705"/>
      <c r="Y27" s="705"/>
      <c r="Z27" s="706"/>
      <c r="AA27" s="704"/>
      <c r="AB27" s="705"/>
      <c r="AC27" s="705"/>
      <c r="AD27" s="705"/>
      <c r="AE27" s="705"/>
      <c r="AF27" s="791"/>
      <c r="AG27" s="792"/>
      <c r="AH27" s="792"/>
      <c r="AI27" s="792"/>
      <c r="AJ27" s="793"/>
      <c r="AK27" s="705"/>
      <c r="AL27" s="705"/>
      <c r="AM27" s="705"/>
      <c r="AN27" s="705"/>
      <c r="AO27" s="706"/>
      <c r="AP27" s="704"/>
      <c r="AQ27" s="705"/>
      <c r="AR27" s="705"/>
      <c r="AS27" s="705"/>
      <c r="AT27" s="706"/>
      <c r="AU27" s="704"/>
      <c r="AV27" s="705"/>
      <c r="AW27" s="705"/>
      <c r="AX27" s="705"/>
      <c r="AY27" s="706"/>
      <c r="AZ27" s="704"/>
      <c r="BA27" s="705"/>
      <c r="BB27" s="705"/>
      <c r="BC27" s="705"/>
      <c r="BD27" s="706"/>
      <c r="BE27" s="704"/>
      <c r="BF27" s="705"/>
      <c r="BG27" s="705"/>
      <c r="BH27" s="705"/>
      <c r="BI27" s="710"/>
      <c r="BJ27" s="233"/>
      <c r="BK27" s="233"/>
      <c r="BL27" s="233"/>
      <c r="BM27" s="233"/>
      <c r="BN27" s="233"/>
      <c r="BO27" s="242"/>
      <c r="BP27" s="242"/>
      <c r="BQ27" s="239">
        <v>21</v>
      </c>
      <c r="BR27" s="240"/>
      <c r="BS27" s="741" t="s">
        <v>596</v>
      </c>
      <c r="BT27" s="742"/>
      <c r="BU27" s="742"/>
      <c r="BV27" s="742"/>
      <c r="BW27" s="742"/>
      <c r="BX27" s="742"/>
      <c r="BY27" s="742"/>
      <c r="BZ27" s="742"/>
      <c r="CA27" s="742"/>
      <c r="CB27" s="742"/>
      <c r="CC27" s="742"/>
      <c r="CD27" s="742"/>
      <c r="CE27" s="742"/>
      <c r="CF27" s="742"/>
      <c r="CG27" s="743"/>
      <c r="CH27" s="744">
        <v>-37</v>
      </c>
      <c r="CI27" s="745"/>
      <c r="CJ27" s="745"/>
      <c r="CK27" s="745"/>
      <c r="CL27" s="746"/>
      <c r="CM27" s="744">
        <v>733</v>
      </c>
      <c r="CN27" s="745"/>
      <c r="CO27" s="745"/>
      <c r="CP27" s="745"/>
      <c r="CQ27" s="746"/>
      <c r="CR27" s="744">
        <v>200</v>
      </c>
      <c r="CS27" s="745"/>
      <c r="CT27" s="745"/>
      <c r="CU27" s="745"/>
      <c r="CV27" s="746"/>
      <c r="CW27" s="744">
        <v>31</v>
      </c>
      <c r="CX27" s="745"/>
      <c r="CY27" s="745"/>
      <c r="CZ27" s="745"/>
      <c r="DA27" s="746"/>
      <c r="DB27" s="744" t="s">
        <v>511</v>
      </c>
      <c r="DC27" s="745"/>
      <c r="DD27" s="745"/>
      <c r="DE27" s="745"/>
      <c r="DF27" s="746"/>
      <c r="DG27" s="744" t="s">
        <v>511</v>
      </c>
      <c r="DH27" s="745"/>
      <c r="DI27" s="745"/>
      <c r="DJ27" s="745"/>
      <c r="DK27" s="746"/>
      <c r="DL27" s="744" t="s">
        <v>511</v>
      </c>
      <c r="DM27" s="745"/>
      <c r="DN27" s="745"/>
      <c r="DO27" s="745"/>
      <c r="DP27" s="746"/>
      <c r="DQ27" s="744" t="s">
        <v>511</v>
      </c>
      <c r="DR27" s="745"/>
      <c r="DS27" s="745"/>
      <c r="DT27" s="745"/>
      <c r="DU27" s="746"/>
      <c r="DV27" s="741"/>
      <c r="DW27" s="742"/>
      <c r="DX27" s="742"/>
      <c r="DY27" s="742"/>
      <c r="DZ27" s="747"/>
      <c r="EA27" s="231"/>
    </row>
    <row r="28" spans="1:131" ht="26.25" customHeight="1" thickTop="1" x14ac:dyDescent="0.2">
      <c r="A28" s="243">
        <v>1</v>
      </c>
      <c r="B28" s="717" t="s">
        <v>393</v>
      </c>
      <c r="C28" s="718"/>
      <c r="D28" s="718"/>
      <c r="E28" s="718"/>
      <c r="F28" s="718"/>
      <c r="G28" s="718"/>
      <c r="H28" s="718"/>
      <c r="I28" s="718"/>
      <c r="J28" s="718"/>
      <c r="K28" s="718"/>
      <c r="L28" s="718"/>
      <c r="M28" s="718"/>
      <c r="N28" s="718"/>
      <c r="O28" s="718"/>
      <c r="P28" s="719"/>
      <c r="Q28" s="798">
        <v>3914</v>
      </c>
      <c r="R28" s="799"/>
      <c r="S28" s="799"/>
      <c r="T28" s="799"/>
      <c r="U28" s="799"/>
      <c r="V28" s="799">
        <v>3680</v>
      </c>
      <c r="W28" s="799"/>
      <c r="X28" s="799"/>
      <c r="Y28" s="799"/>
      <c r="Z28" s="799"/>
      <c r="AA28" s="799">
        <v>234</v>
      </c>
      <c r="AB28" s="799"/>
      <c r="AC28" s="799"/>
      <c r="AD28" s="799"/>
      <c r="AE28" s="800"/>
      <c r="AF28" s="801">
        <v>234</v>
      </c>
      <c r="AG28" s="799"/>
      <c r="AH28" s="799"/>
      <c r="AI28" s="799"/>
      <c r="AJ28" s="802"/>
      <c r="AK28" s="803" t="s">
        <v>511</v>
      </c>
      <c r="AL28" s="804"/>
      <c r="AM28" s="804"/>
      <c r="AN28" s="804"/>
      <c r="AO28" s="804"/>
      <c r="AP28" s="804" t="s">
        <v>511</v>
      </c>
      <c r="AQ28" s="804"/>
      <c r="AR28" s="804"/>
      <c r="AS28" s="804"/>
      <c r="AT28" s="804"/>
      <c r="AU28" s="804" t="s">
        <v>511</v>
      </c>
      <c r="AV28" s="804"/>
      <c r="AW28" s="804"/>
      <c r="AX28" s="804"/>
      <c r="AY28" s="804"/>
      <c r="AZ28" s="805" t="s">
        <v>511</v>
      </c>
      <c r="BA28" s="805"/>
      <c r="BB28" s="805"/>
      <c r="BC28" s="805"/>
      <c r="BD28" s="805"/>
      <c r="BE28" s="796"/>
      <c r="BF28" s="796"/>
      <c r="BG28" s="796"/>
      <c r="BH28" s="796"/>
      <c r="BI28" s="797"/>
      <c r="BJ28" s="233"/>
      <c r="BK28" s="233"/>
      <c r="BL28" s="233"/>
      <c r="BM28" s="233"/>
      <c r="BN28" s="233"/>
      <c r="BO28" s="242"/>
      <c r="BP28" s="242"/>
      <c r="BQ28" s="239">
        <v>22</v>
      </c>
      <c r="BR28" s="240" t="s">
        <v>592</v>
      </c>
      <c r="BS28" s="741" t="s">
        <v>597</v>
      </c>
      <c r="BT28" s="742"/>
      <c r="BU28" s="742"/>
      <c r="BV28" s="742"/>
      <c r="BW28" s="742"/>
      <c r="BX28" s="742"/>
      <c r="BY28" s="742"/>
      <c r="BZ28" s="742"/>
      <c r="CA28" s="742"/>
      <c r="CB28" s="742"/>
      <c r="CC28" s="742"/>
      <c r="CD28" s="742"/>
      <c r="CE28" s="742"/>
      <c r="CF28" s="742"/>
      <c r="CG28" s="743"/>
      <c r="CH28" s="744">
        <v>675</v>
      </c>
      <c r="CI28" s="745"/>
      <c r="CJ28" s="745"/>
      <c r="CK28" s="745"/>
      <c r="CL28" s="746"/>
      <c r="CM28" s="744">
        <v>5394</v>
      </c>
      <c r="CN28" s="745"/>
      <c r="CO28" s="745"/>
      <c r="CP28" s="745"/>
      <c r="CQ28" s="746"/>
      <c r="CR28" s="744">
        <v>3144</v>
      </c>
      <c r="CS28" s="745"/>
      <c r="CT28" s="745"/>
      <c r="CU28" s="745"/>
      <c r="CV28" s="746"/>
      <c r="CW28" s="744">
        <v>1996</v>
      </c>
      <c r="CX28" s="745"/>
      <c r="CY28" s="745"/>
      <c r="CZ28" s="745"/>
      <c r="DA28" s="746"/>
      <c r="DB28" s="744">
        <v>7197</v>
      </c>
      <c r="DC28" s="745"/>
      <c r="DD28" s="745"/>
      <c r="DE28" s="745"/>
      <c r="DF28" s="746"/>
      <c r="DG28" s="744" t="s">
        <v>511</v>
      </c>
      <c r="DH28" s="745"/>
      <c r="DI28" s="745"/>
      <c r="DJ28" s="745"/>
      <c r="DK28" s="746"/>
      <c r="DL28" s="744" t="s">
        <v>511</v>
      </c>
      <c r="DM28" s="745"/>
      <c r="DN28" s="745"/>
      <c r="DO28" s="745"/>
      <c r="DP28" s="746"/>
      <c r="DQ28" s="744" t="s">
        <v>511</v>
      </c>
      <c r="DR28" s="745"/>
      <c r="DS28" s="745"/>
      <c r="DT28" s="745"/>
      <c r="DU28" s="746"/>
      <c r="DV28" s="741"/>
      <c r="DW28" s="742"/>
      <c r="DX28" s="742"/>
      <c r="DY28" s="742"/>
      <c r="DZ28" s="747"/>
      <c r="EA28" s="231"/>
    </row>
    <row r="29" spans="1:131" ht="26.25" customHeight="1" x14ac:dyDescent="0.2">
      <c r="A29" s="243">
        <v>2</v>
      </c>
      <c r="B29" s="748" t="s">
        <v>394</v>
      </c>
      <c r="C29" s="749"/>
      <c r="D29" s="749"/>
      <c r="E29" s="749"/>
      <c r="F29" s="749"/>
      <c r="G29" s="749"/>
      <c r="H29" s="749"/>
      <c r="I29" s="749"/>
      <c r="J29" s="749"/>
      <c r="K29" s="749"/>
      <c r="L29" s="749"/>
      <c r="M29" s="749"/>
      <c r="N29" s="749"/>
      <c r="O29" s="749"/>
      <c r="P29" s="750"/>
      <c r="Q29" s="751">
        <v>151998</v>
      </c>
      <c r="R29" s="752"/>
      <c r="S29" s="752"/>
      <c r="T29" s="752"/>
      <c r="U29" s="752"/>
      <c r="V29" s="752">
        <v>145014</v>
      </c>
      <c r="W29" s="752"/>
      <c r="X29" s="752"/>
      <c r="Y29" s="752"/>
      <c r="Z29" s="752"/>
      <c r="AA29" s="752">
        <v>6984</v>
      </c>
      <c r="AB29" s="752"/>
      <c r="AC29" s="752"/>
      <c r="AD29" s="752"/>
      <c r="AE29" s="753"/>
      <c r="AF29" s="794">
        <v>6984</v>
      </c>
      <c r="AG29" s="752"/>
      <c r="AH29" s="752"/>
      <c r="AI29" s="752"/>
      <c r="AJ29" s="795"/>
      <c r="AK29" s="810" t="s">
        <v>511</v>
      </c>
      <c r="AL29" s="806"/>
      <c r="AM29" s="806"/>
      <c r="AN29" s="806"/>
      <c r="AO29" s="806"/>
      <c r="AP29" s="806" t="s">
        <v>511</v>
      </c>
      <c r="AQ29" s="806"/>
      <c r="AR29" s="806"/>
      <c r="AS29" s="806"/>
      <c r="AT29" s="806"/>
      <c r="AU29" s="806" t="s">
        <v>511</v>
      </c>
      <c r="AV29" s="806"/>
      <c r="AW29" s="806"/>
      <c r="AX29" s="806"/>
      <c r="AY29" s="806"/>
      <c r="AZ29" s="807" t="s">
        <v>511</v>
      </c>
      <c r="BA29" s="807"/>
      <c r="BB29" s="807"/>
      <c r="BC29" s="807"/>
      <c r="BD29" s="807"/>
      <c r="BE29" s="808"/>
      <c r="BF29" s="808"/>
      <c r="BG29" s="808"/>
      <c r="BH29" s="808"/>
      <c r="BI29" s="809"/>
      <c r="BJ29" s="233"/>
      <c r="BK29" s="233"/>
      <c r="BL29" s="233"/>
      <c r="BM29" s="233"/>
      <c r="BN29" s="233"/>
      <c r="BO29" s="242"/>
      <c r="BP29" s="242"/>
      <c r="BQ29" s="239">
        <v>23</v>
      </c>
      <c r="BR29" s="240"/>
      <c r="BS29" s="741" t="s">
        <v>598</v>
      </c>
      <c r="BT29" s="742"/>
      <c r="BU29" s="742"/>
      <c r="BV29" s="742"/>
      <c r="BW29" s="742"/>
      <c r="BX29" s="742"/>
      <c r="BY29" s="742"/>
      <c r="BZ29" s="742"/>
      <c r="CA29" s="742"/>
      <c r="CB29" s="742"/>
      <c r="CC29" s="742"/>
      <c r="CD29" s="742"/>
      <c r="CE29" s="742"/>
      <c r="CF29" s="742"/>
      <c r="CG29" s="743"/>
      <c r="CH29" s="744">
        <v>-21</v>
      </c>
      <c r="CI29" s="745"/>
      <c r="CJ29" s="745"/>
      <c r="CK29" s="745"/>
      <c r="CL29" s="746"/>
      <c r="CM29" s="744">
        <v>1739</v>
      </c>
      <c r="CN29" s="745"/>
      <c r="CO29" s="745"/>
      <c r="CP29" s="745"/>
      <c r="CQ29" s="746"/>
      <c r="CR29" s="744">
        <v>1105</v>
      </c>
      <c r="CS29" s="745"/>
      <c r="CT29" s="745"/>
      <c r="CU29" s="745"/>
      <c r="CV29" s="746"/>
      <c r="CW29" s="744" t="s">
        <v>511</v>
      </c>
      <c r="CX29" s="745"/>
      <c r="CY29" s="745"/>
      <c r="CZ29" s="745"/>
      <c r="DA29" s="746"/>
      <c r="DB29" s="744" t="s">
        <v>511</v>
      </c>
      <c r="DC29" s="745"/>
      <c r="DD29" s="745"/>
      <c r="DE29" s="745"/>
      <c r="DF29" s="746"/>
      <c r="DG29" s="744" t="s">
        <v>511</v>
      </c>
      <c r="DH29" s="745"/>
      <c r="DI29" s="745"/>
      <c r="DJ29" s="745"/>
      <c r="DK29" s="746"/>
      <c r="DL29" s="744" t="s">
        <v>511</v>
      </c>
      <c r="DM29" s="745"/>
      <c r="DN29" s="745"/>
      <c r="DO29" s="745"/>
      <c r="DP29" s="746"/>
      <c r="DQ29" s="744" t="s">
        <v>511</v>
      </c>
      <c r="DR29" s="745"/>
      <c r="DS29" s="745"/>
      <c r="DT29" s="745"/>
      <c r="DU29" s="746"/>
      <c r="DV29" s="741"/>
      <c r="DW29" s="742"/>
      <c r="DX29" s="742"/>
      <c r="DY29" s="742"/>
      <c r="DZ29" s="747"/>
      <c r="EA29" s="231"/>
    </row>
    <row r="30" spans="1:131" ht="26.25" customHeight="1" x14ac:dyDescent="0.2">
      <c r="A30" s="243">
        <v>3</v>
      </c>
      <c r="B30" s="748" t="s">
        <v>395</v>
      </c>
      <c r="C30" s="749"/>
      <c r="D30" s="749"/>
      <c r="E30" s="749"/>
      <c r="F30" s="749"/>
      <c r="G30" s="749"/>
      <c r="H30" s="749"/>
      <c r="I30" s="749"/>
      <c r="J30" s="749"/>
      <c r="K30" s="749"/>
      <c r="L30" s="749"/>
      <c r="M30" s="749"/>
      <c r="N30" s="749"/>
      <c r="O30" s="749"/>
      <c r="P30" s="750"/>
      <c r="Q30" s="751">
        <v>6673</v>
      </c>
      <c r="R30" s="752"/>
      <c r="S30" s="752"/>
      <c r="T30" s="752"/>
      <c r="U30" s="752"/>
      <c r="V30" s="752">
        <v>5821</v>
      </c>
      <c r="W30" s="752"/>
      <c r="X30" s="752"/>
      <c r="Y30" s="752"/>
      <c r="Z30" s="752"/>
      <c r="AA30" s="752">
        <v>852</v>
      </c>
      <c r="AB30" s="752"/>
      <c r="AC30" s="752"/>
      <c r="AD30" s="752"/>
      <c r="AE30" s="753"/>
      <c r="AF30" s="794">
        <v>10129</v>
      </c>
      <c r="AG30" s="752"/>
      <c r="AH30" s="752"/>
      <c r="AI30" s="752"/>
      <c r="AJ30" s="795"/>
      <c r="AK30" s="810">
        <v>6</v>
      </c>
      <c r="AL30" s="806"/>
      <c r="AM30" s="806"/>
      <c r="AN30" s="806"/>
      <c r="AO30" s="806"/>
      <c r="AP30" s="806">
        <v>16406</v>
      </c>
      <c r="AQ30" s="806"/>
      <c r="AR30" s="806"/>
      <c r="AS30" s="806"/>
      <c r="AT30" s="806"/>
      <c r="AU30" s="806" t="s">
        <v>511</v>
      </c>
      <c r="AV30" s="806"/>
      <c r="AW30" s="806"/>
      <c r="AX30" s="806"/>
      <c r="AY30" s="806"/>
      <c r="AZ30" s="807" t="s">
        <v>511</v>
      </c>
      <c r="BA30" s="807"/>
      <c r="BB30" s="807"/>
      <c r="BC30" s="807"/>
      <c r="BD30" s="807"/>
      <c r="BE30" s="808" t="s">
        <v>396</v>
      </c>
      <c r="BF30" s="808"/>
      <c r="BG30" s="808"/>
      <c r="BH30" s="808"/>
      <c r="BI30" s="809"/>
      <c r="BJ30" s="233"/>
      <c r="BK30" s="233"/>
      <c r="BL30" s="233"/>
      <c r="BM30" s="233"/>
      <c r="BN30" s="233"/>
      <c r="BO30" s="242"/>
      <c r="BP30" s="242"/>
      <c r="BQ30" s="239">
        <v>24</v>
      </c>
      <c r="BR30" s="240"/>
      <c r="BS30" s="741" t="s">
        <v>599</v>
      </c>
      <c r="BT30" s="742"/>
      <c r="BU30" s="742"/>
      <c r="BV30" s="742"/>
      <c r="BW30" s="742"/>
      <c r="BX30" s="742"/>
      <c r="BY30" s="742"/>
      <c r="BZ30" s="742"/>
      <c r="CA30" s="742"/>
      <c r="CB30" s="742"/>
      <c r="CC30" s="742"/>
      <c r="CD30" s="742"/>
      <c r="CE30" s="742"/>
      <c r="CF30" s="742"/>
      <c r="CG30" s="743"/>
      <c r="CH30" s="744">
        <v>-1</v>
      </c>
      <c r="CI30" s="745"/>
      <c r="CJ30" s="745"/>
      <c r="CK30" s="745"/>
      <c r="CL30" s="746"/>
      <c r="CM30" s="744">
        <v>47</v>
      </c>
      <c r="CN30" s="745"/>
      <c r="CO30" s="745"/>
      <c r="CP30" s="745"/>
      <c r="CQ30" s="746"/>
      <c r="CR30" s="744">
        <v>26</v>
      </c>
      <c r="CS30" s="745"/>
      <c r="CT30" s="745"/>
      <c r="CU30" s="745"/>
      <c r="CV30" s="746"/>
      <c r="CW30" s="744" t="s">
        <v>511</v>
      </c>
      <c r="CX30" s="745"/>
      <c r="CY30" s="745"/>
      <c r="CZ30" s="745"/>
      <c r="DA30" s="746"/>
      <c r="DB30" s="744" t="s">
        <v>511</v>
      </c>
      <c r="DC30" s="745"/>
      <c r="DD30" s="745"/>
      <c r="DE30" s="745"/>
      <c r="DF30" s="746"/>
      <c r="DG30" s="744" t="s">
        <v>511</v>
      </c>
      <c r="DH30" s="745"/>
      <c r="DI30" s="745"/>
      <c r="DJ30" s="745"/>
      <c r="DK30" s="746"/>
      <c r="DL30" s="744" t="s">
        <v>511</v>
      </c>
      <c r="DM30" s="745"/>
      <c r="DN30" s="745"/>
      <c r="DO30" s="745"/>
      <c r="DP30" s="746"/>
      <c r="DQ30" s="744" t="s">
        <v>511</v>
      </c>
      <c r="DR30" s="745"/>
      <c r="DS30" s="745"/>
      <c r="DT30" s="745"/>
      <c r="DU30" s="746"/>
      <c r="DV30" s="741"/>
      <c r="DW30" s="742"/>
      <c r="DX30" s="742"/>
      <c r="DY30" s="742"/>
      <c r="DZ30" s="747"/>
      <c r="EA30" s="231"/>
    </row>
    <row r="31" spans="1:131" ht="26.25" customHeight="1" x14ac:dyDescent="0.2">
      <c r="A31" s="243">
        <v>4</v>
      </c>
      <c r="B31" s="748" t="s">
        <v>397</v>
      </c>
      <c r="C31" s="749"/>
      <c r="D31" s="749"/>
      <c r="E31" s="749"/>
      <c r="F31" s="749"/>
      <c r="G31" s="749"/>
      <c r="H31" s="749"/>
      <c r="I31" s="749"/>
      <c r="J31" s="749"/>
      <c r="K31" s="749"/>
      <c r="L31" s="749"/>
      <c r="M31" s="749"/>
      <c r="N31" s="749"/>
      <c r="O31" s="749"/>
      <c r="P31" s="750"/>
      <c r="Q31" s="751">
        <v>1633</v>
      </c>
      <c r="R31" s="752"/>
      <c r="S31" s="752"/>
      <c r="T31" s="752"/>
      <c r="U31" s="752"/>
      <c r="V31" s="752">
        <v>1370</v>
      </c>
      <c r="W31" s="752"/>
      <c r="X31" s="752"/>
      <c r="Y31" s="752"/>
      <c r="Z31" s="752"/>
      <c r="AA31" s="752">
        <v>263</v>
      </c>
      <c r="AB31" s="752"/>
      <c r="AC31" s="752"/>
      <c r="AD31" s="752"/>
      <c r="AE31" s="753"/>
      <c r="AF31" s="794">
        <v>4520</v>
      </c>
      <c r="AG31" s="752"/>
      <c r="AH31" s="752"/>
      <c r="AI31" s="752"/>
      <c r="AJ31" s="795"/>
      <c r="AK31" s="810">
        <v>4</v>
      </c>
      <c r="AL31" s="806"/>
      <c r="AM31" s="806"/>
      <c r="AN31" s="806"/>
      <c r="AO31" s="806"/>
      <c r="AP31" s="806">
        <v>78</v>
      </c>
      <c r="AQ31" s="806"/>
      <c r="AR31" s="806"/>
      <c r="AS31" s="806"/>
      <c r="AT31" s="806"/>
      <c r="AU31" s="806" t="s">
        <v>511</v>
      </c>
      <c r="AV31" s="806"/>
      <c r="AW31" s="806"/>
      <c r="AX31" s="806"/>
      <c r="AY31" s="806"/>
      <c r="AZ31" s="807" t="s">
        <v>511</v>
      </c>
      <c r="BA31" s="807"/>
      <c r="BB31" s="807"/>
      <c r="BC31" s="807"/>
      <c r="BD31" s="807"/>
      <c r="BE31" s="808" t="s">
        <v>396</v>
      </c>
      <c r="BF31" s="808"/>
      <c r="BG31" s="808"/>
      <c r="BH31" s="808"/>
      <c r="BI31" s="809"/>
      <c r="BJ31" s="233"/>
      <c r="BK31" s="233"/>
      <c r="BL31" s="233"/>
      <c r="BM31" s="233"/>
      <c r="BN31" s="233"/>
      <c r="BO31" s="242"/>
      <c r="BP31" s="242"/>
      <c r="BQ31" s="239">
        <v>25</v>
      </c>
      <c r="BR31" s="240"/>
      <c r="BS31" s="741" t="s">
        <v>600</v>
      </c>
      <c r="BT31" s="742"/>
      <c r="BU31" s="742"/>
      <c r="BV31" s="742"/>
      <c r="BW31" s="742"/>
      <c r="BX31" s="742"/>
      <c r="BY31" s="742"/>
      <c r="BZ31" s="742"/>
      <c r="CA31" s="742"/>
      <c r="CB31" s="742"/>
      <c r="CC31" s="742"/>
      <c r="CD31" s="742"/>
      <c r="CE31" s="742"/>
      <c r="CF31" s="742"/>
      <c r="CG31" s="743"/>
      <c r="CH31" s="744">
        <v>0</v>
      </c>
      <c r="CI31" s="745"/>
      <c r="CJ31" s="745"/>
      <c r="CK31" s="745"/>
      <c r="CL31" s="746"/>
      <c r="CM31" s="744">
        <v>206</v>
      </c>
      <c r="CN31" s="745"/>
      <c r="CO31" s="745"/>
      <c r="CP31" s="745"/>
      <c r="CQ31" s="746"/>
      <c r="CR31" s="744">
        <v>72</v>
      </c>
      <c r="CS31" s="745"/>
      <c r="CT31" s="745"/>
      <c r="CU31" s="745"/>
      <c r="CV31" s="746"/>
      <c r="CW31" s="744">
        <v>5</v>
      </c>
      <c r="CX31" s="745"/>
      <c r="CY31" s="745"/>
      <c r="CZ31" s="745"/>
      <c r="DA31" s="746"/>
      <c r="DB31" s="744" t="s">
        <v>511</v>
      </c>
      <c r="DC31" s="745"/>
      <c r="DD31" s="745"/>
      <c r="DE31" s="745"/>
      <c r="DF31" s="746"/>
      <c r="DG31" s="744" t="s">
        <v>511</v>
      </c>
      <c r="DH31" s="745"/>
      <c r="DI31" s="745"/>
      <c r="DJ31" s="745"/>
      <c r="DK31" s="746"/>
      <c r="DL31" s="744" t="s">
        <v>511</v>
      </c>
      <c r="DM31" s="745"/>
      <c r="DN31" s="745"/>
      <c r="DO31" s="745"/>
      <c r="DP31" s="746"/>
      <c r="DQ31" s="744" t="s">
        <v>511</v>
      </c>
      <c r="DR31" s="745"/>
      <c r="DS31" s="745"/>
      <c r="DT31" s="745"/>
      <c r="DU31" s="746"/>
      <c r="DV31" s="741"/>
      <c r="DW31" s="742"/>
      <c r="DX31" s="742"/>
      <c r="DY31" s="742"/>
      <c r="DZ31" s="747"/>
      <c r="EA31" s="231"/>
    </row>
    <row r="32" spans="1:131" ht="26.25" customHeight="1" x14ac:dyDescent="0.2">
      <c r="A32" s="243">
        <v>5</v>
      </c>
      <c r="B32" s="748" t="s">
        <v>398</v>
      </c>
      <c r="C32" s="749"/>
      <c r="D32" s="749"/>
      <c r="E32" s="749"/>
      <c r="F32" s="749"/>
      <c r="G32" s="749"/>
      <c r="H32" s="749"/>
      <c r="I32" s="749"/>
      <c r="J32" s="749"/>
      <c r="K32" s="749"/>
      <c r="L32" s="749"/>
      <c r="M32" s="749"/>
      <c r="N32" s="749"/>
      <c r="O32" s="749"/>
      <c r="P32" s="750"/>
      <c r="Q32" s="751">
        <v>1483</v>
      </c>
      <c r="R32" s="752"/>
      <c r="S32" s="752"/>
      <c r="T32" s="752"/>
      <c r="U32" s="752"/>
      <c r="V32" s="752">
        <v>1483</v>
      </c>
      <c r="W32" s="752"/>
      <c r="X32" s="752"/>
      <c r="Y32" s="752"/>
      <c r="Z32" s="752"/>
      <c r="AA32" s="752" t="s">
        <v>511</v>
      </c>
      <c r="AB32" s="752"/>
      <c r="AC32" s="752"/>
      <c r="AD32" s="752"/>
      <c r="AE32" s="753"/>
      <c r="AF32" s="794">
        <v>119</v>
      </c>
      <c r="AG32" s="752"/>
      <c r="AH32" s="752"/>
      <c r="AI32" s="752"/>
      <c r="AJ32" s="795"/>
      <c r="AK32" s="810">
        <v>123</v>
      </c>
      <c r="AL32" s="806"/>
      <c r="AM32" s="806"/>
      <c r="AN32" s="806"/>
      <c r="AO32" s="806"/>
      <c r="AP32" s="806">
        <v>2480</v>
      </c>
      <c r="AQ32" s="806"/>
      <c r="AR32" s="806"/>
      <c r="AS32" s="806"/>
      <c r="AT32" s="806"/>
      <c r="AU32" s="806">
        <v>1077</v>
      </c>
      <c r="AV32" s="806"/>
      <c r="AW32" s="806"/>
      <c r="AX32" s="806"/>
      <c r="AY32" s="806"/>
      <c r="AZ32" s="807" t="s">
        <v>511</v>
      </c>
      <c r="BA32" s="807"/>
      <c r="BB32" s="807"/>
      <c r="BC32" s="807"/>
      <c r="BD32" s="807"/>
      <c r="BE32" s="808" t="s">
        <v>396</v>
      </c>
      <c r="BF32" s="808"/>
      <c r="BG32" s="808"/>
      <c r="BH32" s="808"/>
      <c r="BI32" s="809"/>
      <c r="BJ32" s="233"/>
      <c r="BK32" s="233"/>
      <c r="BL32" s="233"/>
      <c r="BM32" s="233"/>
      <c r="BN32" s="233"/>
      <c r="BO32" s="242"/>
      <c r="BP32" s="242"/>
      <c r="BQ32" s="239">
        <v>26</v>
      </c>
      <c r="BR32" s="240"/>
      <c r="BS32" s="741" t="s">
        <v>601</v>
      </c>
      <c r="BT32" s="742"/>
      <c r="BU32" s="742"/>
      <c r="BV32" s="742"/>
      <c r="BW32" s="742"/>
      <c r="BX32" s="742"/>
      <c r="BY32" s="742"/>
      <c r="BZ32" s="742"/>
      <c r="CA32" s="742"/>
      <c r="CB32" s="742"/>
      <c r="CC32" s="742"/>
      <c r="CD32" s="742"/>
      <c r="CE32" s="742"/>
      <c r="CF32" s="742"/>
      <c r="CG32" s="743"/>
      <c r="CH32" s="744">
        <v>0</v>
      </c>
      <c r="CI32" s="745"/>
      <c r="CJ32" s="745"/>
      <c r="CK32" s="745"/>
      <c r="CL32" s="746"/>
      <c r="CM32" s="744">
        <v>73</v>
      </c>
      <c r="CN32" s="745"/>
      <c r="CO32" s="745"/>
      <c r="CP32" s="745"/>
      <c r="CQ32" s="746"/>
      <c r="CR32" s="744">
        <v>39</v>
      </c>
      <c r="CS32" s="745"/>
      <c r="CT32" s="745"/>
      <c r="CU32" s="745"/>
      <c r="CV32" s="746"/>
      <c r="CW32" s="744" t="s">
        <v>511</v>
      </c>
      <c r="CX32" s="745"/>
      <c r="CY32" s="745"/>
      <c r="CZ32" s="745"/>
      <c r="DA32" s="746"/>
      <c r="DB32" s="744" t="s">
        <v>511</v>
      </c>
      <c r="DC32" s="745"/>
      <c r="DD32" s="745"/>
      <c r="DE32" s="745"/>
      <c r="DF32" s="746"/>
      <c r="DG32" s="744" t="s">
        <v>511</v>
      </c>
      <c r="DH32" s="745"/>
      <c r="DI32" s="745"/>
      <c r="DJ32" s="745"/>
      <c r="DK32" s="746"/>
      <c r="DL32" s="744" t="s">
        <v>511</v>
      </c>
      <c r="DM32" s="745"/>
      <c r="DN32" s="745"/>
      <c r="DO32" s="745"/>
      <c r="DP32" s="746"/>
      <c r="DQ32" s="744" t="s">
        <v>511</v>
      </c>
      <c r="DR32" s="745"/>
      <c r="DS32" s="745"/>
      <c r="DT32" s="745"/>
      <c r="DU32" s="746"/>
      <c r="DV32" s="741"/>
      <c r="DW32" s="742"/>
      <c r="DX32" s="742"/>
      <c r="DY32" s="742"/>
      <c r="DZ32" s="747"/>
      <c r="EA32" s="231"/>
    </row>
    <row r="33" spans="1:131" ht="26.25" customHeight="1" x14ac:dyDescent="0.2">
      <c r="A33" s="243">
        <v>6</v>
      </c>
      <c r="B33" s="748" t="s">
        <v>399</v>
      </c>
      <c r="C33" s="749"/>
      <c r="D33" s="749"/>
      <c r="E33" s="749"/>
      <c r="F33" s="749"/>
      <c r="G33" s="749"/>
      <c r="H33" s="749"/>
      <c r="I33" s="749"/>
      <c r="J33" s="749"/>
      <c r="K33" s="749"/>
      <c r="L33" s="749"/>
      <c r="M33" s="749"/>
      <c r="N33" s="749"/>
      <c r="O33" s="749"/>
      <c r="P33" s="750"/>
      <c r="Q33" s="751">
        <v>4530</v>
      </c>
      <c r="R33" s="752"/>
      <c r="S33" s="752"/>
      <c r="T33" s="752"/>
      <c r="U33" s="752"/>
      <c r="V33" s="752">
        <v>3813</v>
      </c>
      <c r="W33" s="752"/>
      <c r="X33" s="752"/>
      <c r="Y33" s="752"/>
      <c r="Z33" s="752"/>
      <c r="AA33" s="752">
        <v>717</v>
      </c>
      <c r="AB33" s="752"/>
      <c r="AC33" s="752"/>
      <c r="AD33" s="752"/>
      <c r="AE33" s="753"/>
      <c r="AF33" s="794">
        <v>717</v>
      </c>
      <c r="AG33" s="752"/>
      <c r="AH33" s="752"/>
      <c r="AI33" s="752"/>
      <c r="AJ33" s="795"/>
      <c r="AK33" s="810" t="s">
        <v>511</v>
      </c>
      <c r="AL33" s="806"/>
      <c r="AM33" s="806"/>
      <c r="AN33" s="806"/>
      <c r="AO33" s="806"/>
      <c r="AP33" s="806" t="s">
        <v>511</v>
      </c>
      <c r="AQ33" s="806"/>
      <c r="AR33" s="806"/>
      <c r="AS33" s="806"/>
      <c r="AT33" s="806"/>
      <c r="AU33" s="806" t="s">
        <v>511</v>
      </c>
      <c r="AV33" s="806"/>
      <c r="AW33" s="806"/>
      <c r="AX33" s="806"/>
      <c r="AY33" s="806"/>
      <c r="AZ33" s="807" t="s">
        <v>511</v>
      </c>
      <c r="BA33" s="807"/>
      <c r="BB33" s="807"/>
      <c r="BC33" s="807"/>
      <c r="BD33" s="807"/>
      <c r="BE33" s="808" t="s">
        <v>400</v>
      </c>
      <c r="BF33" s="808"/>
      <c r="BG33" s="808"/>
      <c r="BH33" s="808"/>
      <c r="BI33" s="809"/>
      <c r="BJ33" s="233"/>
      <c r="BK33" s="233"/>
      <c r="BL33" s="233"/>
      <c r="BM33" s="233"/>
      <c r="BN33" s="233"/>
      <c r="BO33" s="242"/>
      <c r="BP33" s="242"/>
      <c r="BQ33" s="239">
        <v>27</v>
      </c>
      <c r="BR33" s="240"/>
      <c r="BS33" s="741"/>
      <c r="BT33" s="742"/>
      <c r="BU33" s="742"/>
      <c r="BV33" s="742"/>
      <c r="BW33" s="742"/>
      <c r="BX33" s="742"/>
      <c r="BY33" s="742"/>
      <c r="BZ33" s="742"/>
      <c r="CA33" s="742"/>
      <c r="CB33" s="742"/>
      <c r="CC33" s="742"/>
      <c r="CD33" s="742"/>
      <c r="CE33" s="742"/>
      <c r="CF33" s="742"/>
      <c r="CG33" s="743"/>
      <c r="CH33" s="744"/>
      <c r="CI33" s="745"/>
      <c r="CJ33" s="745"/>
      <c r="CK33" s="745"/>
      <c r="CL33" s="746"/>
      <c r="CM33" s="744"/>
      <c r="CN33" s="745"/>
      <c r="CO33" s="745"/>
      <c r="CP33" s="745"/>
      <c r="CQ33" s="746"/>
      <c r="CR33" s="744"/>
      <c r="CS33" s="745"/>
      <c r="CT33" s="745"/>
      <c r="CU33" s="745"/>
      <c r="CV33" s="746"/>
      <c r="CW33" s="744"/>
      <c r="CX33" s="745"/>
      <c r="CY33" s="745"/>
      <c r="CZ33" s="745"/>
      <c r="DA33" s="746"/>
      <c r="DB33" s="744"/>
      <c r="DC33" s="745"/>
      <c r="DD33" s="745"/>
      <c r="DE33" s="745"/>
      <c r="DF33" s="746"/>
      <c r="DG33" s="744"/>
      <c r="DH33" s="745"/>
      <c r="DI33" s="745"/>
      <c r="DJ33" s="745"/>
      <c r="DK33" s="746"/>
      <c r="DL33" s="744"/>
      <c r="DM33" s="745"/>
      <c r="DN33" s="745"/>
      <c r="DO33" s="745"/>
      <c r="DP33" s="746"/>
      <c r="DQ33" s="744"/>
      <c r="DR33" s="745"/>
      <c r="DS33" s="745"/>
      <c r="DT33" s="745"/>
      <c r="DU33" s="746"/>
      <c r="DV33" s="741"/>
      <c r="DW33" s="742"/>
      <c r="DX33" s="742"/>
      <c r="DY33" s="742"/>
      <c r="DZ33" s="747"/>
      <c r="EA33" s="231"/>
    </row>
    <row r="34" spans="1:131" ht="26.25" customHeight="1" x14ac:dyDescent="0.2">
      <c r="A34" s="243">
        <v>7</v>
      </c>
      <c r="B34" s="748" t="s">
        <v>401</v>
      </c>
      <c r="C34" s="749"/>
      <c r="D34" s="749"/>
      <c r="E34" s="749"/>
      <c r="F34" s="749"/>
      <c r="G34" s="749"/>
      <c r="H34" s="749"/>
      <c r="I34" s="749"/>
      <c r="J34" s="749"/>
      <c r="K34" s="749"/>
      <c r="L34" s="749"/>
      <c r="M34" s="749"/>
      <c r="N34" s="749"/>
      <c r="O34" s="749"/>
      <c r="P34" s="750"/>
      <c r="Q34" s="751">
        <v>383</v>
      </c>
      <c r="R34" s="752"/>
      <c r="S34" s="752"/>
      <c r="T34" s="752"/>
      <c r="U34" s="752"/>
      <c r="V34" s="752">
        <v>362</v>
      </c>
      <c r="W34" s="752"/>
      <c r="X34" s="752"/>
      <c r="Y34" s="752"/>
      <c r="Z34" s="752"/>
      <c r="AA34" s="752">
        <v>21</v>
      </c>
      <c r="AB34" s="752"/>
      <c r="AC34" s="752"/>
      <c r="AD34" s="752"/>
      <c r="AE34" s="753"/>
      <c r="AF34" s="794">
        <v>21</v>
      </c>
      <c r="AG34" s="752"/>
      <c r="AH34" s="752"/>
      <c r="AI34" s="752"/>
      <c r="AJ34" s="795"/>
      <c r="AK34" s="810" t="s">
        <v>511</v>
      </c>
      <c r="AL34" s="806"/>
      <c r="AM34" s="806"/>
      <c r="AN34" s="806"/>
      <c r="AO34" s="806"/>
      <c r="AP34" s="806" t="s">
        <v>511</v>
      </c>
      <c r="AQ34" s="806"/>
      <c r="AR34" s="806"/>
      <c r="AS34" s="806"/>
      <c r="AT34" s="806"/>
      <c r="AU34" s="806" t="s">
        <v>511</v>
      </c>
      <c r="AV34" s="806"/>
      <c r="AW34" s="806"/>
      <c r="AX34" s="806"/>
      <c r="AY34" s="806"/>
      <c r="AZ34" s="807" t="s">
        <v>511</v>
      </c>
      <c r="BA34" s="807"/>
      <c r="BB34" s="807"/>
      <c r="BC34" s="807"/>
      <c r="BD34" s="807"/>
      <c r="BE34" s="808" t="s">
        <v>400</v>
      </c>
      <c r="BF34" s="808"/>
      <c r="BG34" s="808"/>
      <c r="BH34" s="808"/>
      <c r="BI34" s="809"/>
      <c r="BJ34" s="233"/>
      <c r="BK34" s="233"/>
      <c r="BL34" s="233"/>
      <c r="BM34" s="233"/>
      <c r="BN34" s="233"/>
      <c r="BO34" s="242"/>
      <c r="BP34" s="242"/>
      <c r="BQ34" s="239">
        <v>28</v>
      </c>
      <c r="BR34" s="240"/>
      <c r="BS34" s="741"/>
      <c r="BT34" s="742"/>
      <c r="BU34" s="742"/>
      <c r="BV34" s="742"/>
      <c r="BW34" s="742"/>
      <c r="BX34" s="742"/>
      <c r="BY34" s="742"/>
      <c r="BZ34" s="742"/>
      <c r="CA34" s="742"/>
      <c r="CB34" s="742"/>
      <c r="CC34" s="742"/>
      <c r="CD34" s="742"/>
      <c r="CE34" s="742"/>
      <c r="CF34" s="742"/>
      <c r="CG34" s="743"/>
      <c r="CH34" s="744"/>
      <c r="CI34" s="745"/>
      <c r="CJ34" s="745"/>
      <c r="CK34" s="745"/>
      <c r="CL34" s="746"/>
      <c r="CM34" s="744"/>
      <c r="CN34" s="745"/>
      <c r="CO34" s="745"/>
      <c r="CP34" s="745"/>
      <c r="CQ34" s="746"/>
      <c r="CR34" s="744"/>
      <c r="CS34" s="745"/>
      <c r="CT34" s="745"/>
      <c r="CU34" s="745"/>
      <c r="CV34" s="746"/>
      <c r="CW34" s="744"/>
      <c r="CX34" s="745"/>
      <c r="CY34" s="745"/>
      <c r="CZ34" s="745"/>
      <c r="DA34" s="746"/>
      <c r="DB34" s="744"/>
      <c r="DC34" s="745"/>
      <c r="DD34" s="745"/>
      <c r="DE34" s="745"/>
      <c r="DF34" s="746"/>
      <c r="DG34" s="744"/>
      <c r="DH34" s="745"/>
      <c r="DI34" s="745"/>
      <c r="DJ34" s="745"/>
      <c r="DK34" s="746"/>
      <c r="DL34" s="744"/>
      <c r="DM34" s="745"/>
      <c r="DN34" s="745"/>
      <c r="DO34" s="745"/>
      <c r="DP34" s="746"/>
      <c r="DQ34" s="744"/>
      <c r="DR34" s="745"/>
      <c r="DS34" s="745"/>
      <c r="DT34" s="745"/>
      <c r="DU34" s="746"/>
      <c r="DV34" s="741"/>
      <c r="DW34" s="742"/>
      <c r="DX34" s="742"/>
      <c r="DY34" s="742"/>
      <c r="DZ34" s="747"/>
      <c r="EA34" s="231"/>
    </row>
    <row r="35" spans="1:131" ht="26.25" customHeight="1" x14ac:dyDescent="0.2">
      <c r="A35" s="243">
        <v>8</v>
      </c>
      <c r="B35" s="748"/>
      <c r="C35" s="749"/>
      <c r="D35" s="749"/>
      <c r="E35" s="749"/>
      <c r="F35" s="749"/>
      <c r="G35" s="749"/>
      <c r="H35" s="749"/>
      <c r="I35" s="749"/>
      <c r="J35" s="749"/>
      <c r="K35" s="749"/>
      <c r="L35" s="749"/>
      <c r="M35" s="749"/>
      <c r="N35" s="749"/>
      <c r="O35" s="749"/>
      <c r="P35" s="750"/>
      <c r="Q35" s="751"/>
      <c r="R35" s="752"/>
      <c r="S35" s="752"/>
      <c r="T35" s="752"/>
      <c r="U35" s="752"/>
      <c r="V35" s="752"/>
      <c r="W35" s="752"/>
      <c r="X35" s="752"/>
      <c r="Y35" s="752"/>
      <c r="Z35" s="752"/>
      <c r="AA35" s="752"/>
      <c r="AB35" s="752"/>
      <c r="AC35" s="752"/>
      <c r="AD35" s="752"/>
      <c r="AE35" s="753"/>
      <c r="AF35" s="794"/>
      <c r="AG35" s="752"/>
      <c r="AH35" s="752"/>
      <c r="AI35" s="752"/>
      <c r="AJ35" s="795"/>
      <c r="AK35" s="810"/>
      <c r="AL35" s="806"/>
      <c r="AM35" s="806"/>
      <c r="AN35" s="806"/>
      <c r="AO35" s="806"/>
      <c r="AP35" s="806"/>
      <c r="AQ35" s="806"/>
      <c r="AR35" s="806"/>
      <c r="AS35" s="806"/>
      <c r="AT35" s="806"/>
      <c r="AU35" s="806"/>
      <c r="AV35" s="806"/>
      <c r="AW35" s="806"/>
      <c r="AX35" s="806"/>
      <c r="AY35" s="806"/>
      <c r="AZ35" s="807"/>
      <c r="BA35" s="807"/>
      <c r="BB35" s="807"/>
      <c r="BC35" s="807"/>
      <c r="BD35" s="807"/>
      <c r="BE35" s="808"/>
      <c r="BF35" s="808"/>
      <c r="BG35" s="808"/>
      <c r="BH35" s="808"/>
      <c r="BI35" s="809"/>
      <c r="BJ35" s="233"/>
      <c r="BK35" s="233"/>
      <c r="BL35" s="233"/>
      <c r="BM35" s="233"/>
      <c r="BN35" s="233"/>
      <c r="BO35" s="242"/>
      <c r="BP35" s="242"/>
      <c r="BQ35" s="239">
        <v>29</v>
      </c>
      <c r="BR35" s="240"/>
      <c r="BS35" s="741"/>
      <c r="BT35" s="742"/>
      <c r="BU35" s="742"/>
      <c r="BV35" s="742"/>
      <c r="BW35" s="742"/>
      <c r="BX35" s="742"/>
      <c r="BY35" s="742"/>
      <c r="BZ35" s="742"/>
      <c r="CA35" s="742"/>
      <c r="CB35" s="742"/>
      <c r="CC35" s="742"/>
      <c r="CD35" s="742"/>
      <c r="CE35" s="742"/>
      <c r="CF35" s="742"/>
      <c r="CG35" s="743"/>
      <c r="CH35" s="744"/>
      <c r="CI35" s="745"/>
      <c r="CJ35" s="745"/>
      <c r="CK35" s="745"/>
      <c r="CL35" s="746"/>
      <c r="CM35" s="744"/>
      <c r="CN35" s="745"/>
      <c r="CO35" s="745"/>
      <c r="CP35" s="745"/>
      <c r="CQ35" s="746"/>
      <c r="CR35" s="744"/>
      <c r="CS35" s="745"/>
      <c r="CT35" s="745"/>
      <c r="CU35" s="745"/>
      <c r="CV35" s="746"/>
      <c r="CW35" s="744"/>
      <c r="CX35" s="745"/>
      <c r="CY35" s="745"/>
      <c r="CZ35" s="745"/>
      <c r="DA35" s="746"/>
      <c r="DB35" s="744"/>
      <c r="DC35" s="745"/>
      <c r="DD35" s="745"/>
      <c r="DE35" s="745"/>
      <c r="DF35" s="746"/>
      <c r="DG35" s="744"/>
      <c r="DH35" s="745"/>
      <c r="DI35" s="745"/>
      <c r="DJ35" s="745"/>
      <c r="DK35" s="746"/>
      <c r="DL35" s="744"/>
      <c r="DM35" s="745"/>
      <c r="DN35" s="745"/>
      <c r="DO35" s="745"/>
      <c r="DP35" s="746"/>
      <c r="DQ35" s="744"/>
      <c r="DR35" s="745"/>
      <c r="DS35" s="745"/>
      <c r="DT35" s="745"/>
      <c r="DU35" s="746"/>
      <c r="DV35" s="741"/>
      <c r="DW35" s="742"/>
      <c r="DX35" s="742"/>
      <c r="DY35" s="742"/>
      <c r="DZ35" s="747"/>
      <c r="EA35" s="231"/>
    </row>
    <row r="36" spans="1:131" ht="26.25" customHeight="1" x14ac:dyDescent="0.2">
      <c r="A36" s="243">
        <v>9</v>
      </c>
      <c r="B36" s="748"/>
      <c r="C36" s="749"/>
      <c r="D36" s="749"/>
      <c r="E36" s="749"/>
      <c r="F36" s="749"/>
      <c r="G36" s="749"/>
      <c r="H36" s="749"/>
      <c r="I36" s="749"/>
      <c r="J36" s="749"/>
      <c r="K36" s="749"/>
      <c r="L36" s="749"/>
      <c r="M36" s="749"/>
      <c r="N36" s="749"/>
      <c r="O36" s="749"/>
      <c r="P36" s="750"/>
      <c r="Q36" s="751"/>
      <c r="R36" s="752"/>
      <c r="S36" s="752"/>
      <c r="T36" s="752"/>
      <c r="U36" s="752"/>
      <c r="V36" s="752"/>
      <c r="W36" s="752"/>
      <c r="X36" s="752"/>
      <c r="Y36" s="752"/>
      <c r="Z36" s="752"/>
      <c r="AA36" s="752"/>
      <c r="AB36" s="752"/>
      <c r="AC36" s="752"/>
      <c r="AD36" s="752"/>
      <c r="AE36" s="753"/>
      <c r="AF36" s="794"/>
      <c r="AG36" s="752"/>
      <c r="AH36" s="752"/>
      <c r="AI36" s="752"/>
      <c r="AJ36" s="795"/>
      <c r="AK36" s="810"/>
      <c r="AL36" s="806"/>
      <c r="AM36" s="806"/>
      <c r="AN36" s="806"/>
      <c r="AO36" s="806"/>
      <c r="AP36" s="806"/>
      <c r="AQ36" s="806"/>
      <c r="AR36" s="806"/>
      <c r="AS36" s="806"/>
      <c r="AT36" s="806"/>
      <c r="AU36" s="806"/>
      <c r="AV36" s="806"/>
      <c r="AW36" s="806"/>
      <c r="AX36" s="806"/>
      <c r="AY36" s="806"/>
      <c r="AZ36" s="807"/>
      <c r="BA36" s="807"/>
      <c r="BB36" s="807"/>
      <c r="BC36" s="807"/>
      <c r="BD36" s="807"/>
      <c r="BE36" s="808"/>
      <c r="BF36" s="808"/>
      <c r="BG36" s="808"/>
      <c r="BH36" s="808"/>
      <c r="BI36" s="809"/>
      <c r="BJ36" s="233"/>
      <c r="BK36" s="233"/>
      <c r="BL36" s="233"/>
      <c r="BM36" s="233"/>
      <c r="BN36" s="233"/>
      <c r="BO36" s="242"/>
      <c r="BP36" s="242"/>
      <c r="BQ36" s="239">
        <v>30</v>
      </c>
      <c r="BR36" s="240"/>
      <c r="BS36" s="741"/>
      <c r="BT36" s="742"/>
      <c r="BU36" s="742"/>
      <c r="BV36" s="742"/>
      <c r="BW36" s="742"/>
      <c r="BX36" s="742"/>
      <c r="BY36" s="742"/>
      <c r="BZ36" s="742"/>
      <c r="CA36" s="742"/>
      <c r="CB36" s="742"/>
      <c r="CC36" s="742"/>
      <c r="CD36" s="742"/>
      <c r="CE36" s="742"/>
      <c r="CF36" s="742"/>
      <c r="CG36" s="743"/>
      <c r="CH36" s="744"/>
      <c r="CI36" s="745"/>
      <c r="CJ36" s="745"/>
      <c r="CK36" s="745"/>
      <c r="CL36" s="746"/>
      <c r="CM36" s="744"/>
      <c r="CN36" s="745"/>
      <c r="CO36" s="745"/>
      <c r="CP36" s="745"/>
      <c r="CQ36" s="746"/>
      <c r="CR36" s="744"/>
      <c r="CS36" s="745"/>
      <c r="CT36" s="745"/>
      <c r="CU36" s="745"/>
      <c r="CV36" s="746"/>
      <c r="CW36" s="744"/>
      <c r="CX36" s="745"/>
      <c r="CY36" s="745"/>
      <c r="CZ36" s="745"/>
      <c r="DA36" s="746"/>
      <c r="DB36" s="744"/>
      <c r="DC36" s="745"/>
      <c r="DD36" s="745"/>
      <c r="DE36" s="745"/>
      <c r="DF36" s="746"/>
      <c r="DG36" s="744"/>
      <c r="DH36" s="745"/>
      <c r="DI36" s="745"/>
      <c r="DJ36" s="745"/>
      <c r="DK36" s="746"/>
      <c r="DL36" s="744"/>
      <c r="DM36" s="745"/>
      <c r="DN36" s="745"/>
      <c r="DO36" s="745"/>
      <c r="DP36" s="746"/>
      <c r="DQ36" s="744"/>
      <c r="DR36" s="745"/>
      <c r="DS36" s="745"/>
      <c r="DT36" s="745"/>
      <c r="DU36" s="746"/>
      <c r="DV36" s="741"/>
      <c r="DW36" s="742"/>
      <c r="DX36" s="742"/>
      <c r="DY36" s="742"/>
      <c r="DZ36" s="747"/>
      <c r="EA36" s="231"/>
    </row>
    <row r="37" spans="1:131" ht="26.25" customHeight="1" x14ac:dyDescent="0.2">
      <c r="A37" s="243">
        <v>10</v>
      </c>
      <c r="B37" s="748"/>
      <c r="C37" s="749"/>
      <c r="D37" s="749"/>
      <c r="E37" s="749"/>
      <c r="F37" s="749"/>
      <c r="G37" s="749"/>
      <c r="H37" s="749"/>
      <c r="I37" s="749"/>
      <c r="J37" s="749"/>
      <c r="K37" s="749"/>
      <c r="L37" s="749"/>
      <c r="M37" s="749"/>
      <c r="N37" s="749"/>
      <c r="O37" s="749"/>
      <c r="P37" s="750"/>
      <c r="Q37" s="751"/>
      <c r="R37" s="752"/>
      <c r="S37" s="752"/>
      <c r="T37" s="752"/>
      <c r="U37" s="752"/>
      <c r="V37" s="752"/>
      <c r="W37" s="752"/>
      <c r="X37" s="752"/>
      <c r="Y37" s="752"/>
      <c r="Z37" s="752"/>
      <c r="AA37" s="752"/>
      <c r="AB37" s="752"/>
      <c r="AC37" s="752"/>
      <c r="AD37" s="752"/>
      <c r="AE37" s="753"/>
      <c r="AF37" s="794"/>
      <c r="AG37" s="752"/>
      <c r="AH37" s="752"/>
      <c r="AI37" s="752"/>
      <c r="AJ37" s="795"/>
      <c r="AK37" s="810"/>
      <c r="AL37" s="806"/>
      <c r="AM37" s="806"/>
      <c r="AN37" s="806"/>
      <c r="AO37" s="806"/>
      <c r="AP37" s="806"/>
      <c r="AQ37" s="806"/>
      <c r="AR37" s="806"/>
      <c r="AS37" s="806"/>
      <c r="AT37" s="806"/>
      <c r="AU37" s="806"/>
      <c r="AV37" s="806"/>
      <c r="AW37" s="806"/>
      <c r="AX37" s="806"/>
      <c r="AY37" s="806"/>
      <c r="AZ37" s="807"/>
      <c r="BA37" s="807"/>
      <c r="BB37" s="807"/>
      <c r="BC37" s="807"/>
      <c r="BD37" s="807"/>
      <c r="BE37" s="808"/>
      <c r="BF37" s="808"/>
      <c r="BG37" s="808"/>
      <c r="BH37" s="808"/>
      <c r="BI37" s="809"/>
      <c r="BJ37" s="233"/>
      <c r="BK37" s="233"/>
      <c r="BL37" s="233"/>
      <c r="BM37" s="233"/>
      <c r="BN37" s="233"/>
      <c r="BO37" s="242"/>
      <c r="BP37" s="242"/>
      <c r="BQ37" s="239">
        <v>31</v>
      </c>
      <c r="BR37" s="240"/>
      <c r="BS37" s="741"/>
      <c r="BT37" s="742"/>
      <c r="BU37" s="742"/>
      <c r="BV37" s="742"/>
      <c r="BW37" s="742"/>
      <c r="BX37" s="742"/>
      <c r="BY37" s="742"/>
      <c r="BZ37" s="742"/>
      <c r="CA37" s="742"/>
      <c r="CB37" s="742"/>
      <c r="CC37" s="742"/>
      <c r="CD37" s="742"/>
      <c r="CE37" s="742"/>
      <c r="CF37" s="742"/>
      <c r="CG37" s="743"/>
      <c r="CH37" s="744"/>
      <c r="CI37" s="745"/>
      <c r="CJ37" s="745"/>
      <c r="CK37" s="745"/>
      <c r="CL37" s="746"/>
      <c r="CM37" s="744"/>
      <c r="CN37" s="745"/>
      <c r="CO37" s="745"/>
      <c r="CP37" s="745"/>
      <c r="CQ37" s="746"/>
      <c r="CR37" s="744"/>
      <c r="CS37" s="745"/>
      <c r="CT37" s="745"/>
      <c r="CU37" s="745"/>
      <c r="CV37" s="746"/>
      <c r="CW37" s="744"/>
      <c r="CX37" s="745"/>
      <c r="CY37" s="745"/>
      <c r="CZ37" s="745"/>
      <c r="DA37" s="746"/>
      <c r="DB37" s="744"/>
      <c r="DC37" s="745"/>
      <c r="DD37" s="745"/>
      <c r="DE37" s="745"/>
      <c r="DF37" s="746"/>
      <c r="DG37" s="744"/>
      <c r="DH37" s="745"/>
      <c r="DI37" s="745"/>
      <c r="DJ37" s="745"/>
      <c r="DK37" s="746"/>
      <c r="DL37" s="744"/>
      <c r="DM37" s="745"/>
      <c r="DN37" s="745"/>
      <c r="DO37" s="745"/>
      <c r="DP37" s="746"/>
      <c r="DQ37" s="744"/>
      <c r="DR37" s="745"/>
      <c r="DS37" s="745"/>
      <c r="DT37" s="745"/>
      <c r="DU37" s="746"/>
      <c r="DV37" s="741"/>
      <c r="DW37" s="742"/>
      <c r="DX37" s="742"/>
      <c r="DY37" s="742"/>
      <c r="DZ37" s="747"/>
      <c r="EA37" s="231"/>
    </row>
    <row r="38" spans="1:131" ht="26.25" customHeight="1" x14ac:dyDescent="0.2">
      <c r="A38" s="243">
        <v>11</v>
      </c>
      <c r="B38" s="748"/>
      <c r="C38" s="749"/>
      <c r="D38" s="749"/>
      <c r="E38" s="749"/>
      <c r="F38" s="749"/>
      <c r="G38" s="749"/>
      <c r="H38" s="749"/>
      <c r="I38" s="749"/>
      <c r="J38" s="749"/>
      <c r="K38" s="749"/>
      <c r="L38" s="749"/>
      <c r="M38" s="749"/>
      <c r="N38" s="749"/>
      <c r="O38" s="749"/>
      <c r="P38" s="750"/>
      <c r="Q38" s="751"/>
      <c r="R38" s="752"/>
      <c r="S38" s="752"/>
      <c r="T38" s="752"/>
      <c r="U38" s="752"/>
      <c r="V38" s="752"/>
      <c r="W38" s="752"/>
      <c r="X38" s="752"/>
      <c r="Y38" s="752"/>
      <c r="Z38" s="752"/>
      <c r="AA38" s="752"/>
      <c r="AB38" s="752"/>
      <c r="AC38" s="752"/>
      <c r="AD38" s="752"/>
      <c r="AE38" s="753"/>
      <c r="AF38" s="794"/>
      <c r="AG38" s="752"/>
      <c r="AH38" s="752"/>
      <c r="AI38" s="752"/>
      <c r="AJ38" s="795"/>
      <c r="AK38" s="810"/>
      <c r="AL38" s="806"/>
      <c r="AM38" s="806"/>
      <c r="AN38" s="806"/>
      <c r="AO38" s="806"/>
      <c r="AP38" s="806"/>
      <c r="AQ38" s="806"/>
      <c r="AR38" s="806"/>
      <c r="AS38" s="806"/>
      <c r="AT38" s="806"/>
      <c r="AU38" s="806"/>
      <c r="AV38" s="806"/>
      <c r="AW38" s="806"/>
      <c r="AX38" s="806"/>
      <c r="AY38" s="806"/>
      <c r="AZ38" s="807"/>
      <c r="BA38" s="807"/>
      <c r="BB38" s="807"/>
      <c r="BC38" s="807"/>
      <c r="BD38" s="807"/>
      <c r="BE38" s="808"/>
      <c r="BF38" s="808"/>
      <c r="BG38" s="808"/>
      <c r="BH38" s="808"/>
      <c r="BI38" s="809"/>
      <c r="BJ38" s="233"/>
      <c r="BK38" s="233"/>
      <c r="BL38" s="233"/>
      <c r="BM38" s="233"/>
      <c r="BN38" s="233"/>
      <c r="BO38" s="242"/>
      <c r="BP38" s="242"/>
      <c r="BQ38" s="239">
        <v>32</v>
      </c>
      <c r="BR38" s="240"/>
      <c r="BS38" s="741"/>
      <c r="BT38" s="742"/>
      <c r="BU38" s="742"/>
      <c r="BV38" s="742"/>
      <c r="BW38" s="742"/>
      <c r="BX38" s="742"/>
      <c r="BY38" s="742"/>
      <c r="BZ38" s="742"/>
      <c r="CA38" s="742"/>
      <c r="CB38" s="742"/>
      <c r="CC38" s="742"/>
      <c r="CD38" s="742"/>
      <c r="CE38" s="742"/>
      <c r="CF38" s="742"/>
      <c r="CG38" s="743"/>
      <c r="CH38" s="744"/>
      <c r="CI38" s="745"/>
      <c r="CJ38" s="745"/>
      <c r="CK38" s="745"/>
      <c r="CL38" s="746"/>
      <c r="CM38" s="744"/>
      <c r="CN38" s="745"/>
      <c r="CO38" s="745"/>
      <c r="CP38" s="745"/>
      <c r="CQ38" s="746"/>
      <c r="CR38" s="744"/>
      <c r="CS38" s="745"/>
      <c r="CT38" s="745"/>
      <c r="CU38" s="745"/>
      <c r="CV38" s="746"/>
      <c r="CW38" s="744"/>
      <c r="CX38" s="745"/>
      <c r="CY38" s="745"/>
      <c r="CZ38" s="745"/>
      <c r="DA38" s="746"/>
      <c r="DB38" s="744"/>
      <c r="DC38" s="745"/>
      <c r="DD38" s="745"/>
      <c r="DE38" s="745"/>
      <c r="DF38" s="746"/>
      <c r="DG38" s="744"/>
      <c r="DH38" s="745"/>
      <c r="DI38" s="745"/>
      <c r="DJ38" s="745"/>
      <c r="DK38" s="746"/>
      <c r="DL38" s="744"/>
      <c r="DM38" s="745"/>
      <c r="DN38" s="745"/>
      <c r="DO38" s="745"/>
      <c r="DP38" s="746"/>
      <c r="DQ38" s="744"/>
      <c r="DR38" s="745"/>
      <c r="DS38" s="745"/>
      <c r="DT38" s="745"/>
      <c r="DU38" s="746"/>
      <c r="DV38" s="741"/>
      <c r="DW38" s="742"/>
      <c r="DX38" s="742"/>
      <c r="DY38" s="742"/>
      <c r="DZ38" s="747"/>
      <c r="EA38" s="231"/>
    </row>
    <row r="39" spans="1:131" ht="26.25" customHeight="1" x14ac:dyDescent="0.2">
      <c r="A39" s="243">
        <v>12</v>
      </c>
      <c r="B39" s="748"/>
      <c r="C39" s="749"/>
      <c r="D39" s="749"/>
      <c r="E39" s="749"/>
      <c r="F39" s="749"/>
      <c r="G39" s="749"/>
      <c r="H39" s="749"/>
      <c r="I39" s="749"/>
      <c r="J39" s="749"/>
      <c r="K39" s="749"/>
      <c r="L39" s="749"/>
      <c r="M39" s="749"/>
      <c r="N39" s="749"/>
      <c r="O39" s="749"/>
      <c r="P39" s="750"/>
      <c r="Q39" s="751"/>
      <c r="R39" s="752"/>
      <c r="S39" s="752"/>
      <c r="T39" s="752"/>
      <c r="U39" s="752"/>
      <c r="V39" s="752"/>
      <c r="W39" s="752"/>
      <c r="X39" s="752"/>
      <c r="Y39" s="752"/>
      <c r="Z39" s="752"/>
      <c r="AA39" s="752"/>
      <c r="AB39" s="752"/>
      <c r="AC39" s="752"/>
      <c r="AD39" s="752"/>
      <c r="AE39" s="753"/>
      <c r="AF39" s="794"/>
      <c r="AG39" s="752"/>
      <c r="AH39" s="752"/>
      <c r="AI39" s="752"/>
      <c r="AJ39" s="795"/>
      <c r="AK39" s="810"/>
      <c r="AL39" s="806"/>
      <c r="AM39" s="806"/>
      <c r="AN39" s="806"/>
      <c r="AO39" s="806"/>
      <c r="AP39" s="806"/>
      <c r="AQ39" s="806"/>
      <c r="AR39" s="806"/>
      <c r="AS39" s="806"/>
      <c r="AT39" s="806"/>
      <c r="AU39" s="806"/>
      <c r="AV39" s="806"/>
      <c r="AW39" s="806"/>
      <c r="AX39" s="806"/>
      <c r="AY39" s="806"/>
      <c r="AZ39" s="807"/>
      <c r="BA39" s="807"/>
      <c r="BB39" s="807"/>
      <c r="BC39" s="807"/>
      <c r="BD39" s="807"/>
      <c r="BE39" s="808"/>
      <c r="BF39" s="808"/>
      <c r="BG39" s="808"/>
      <c r="BH39" s="808"/>
      <c r="BI39" s="809"/>
      <c r="BJ39" s="233"/>
      <c r="BK39" s="233"/>
      <c r="BL39" s="233"/>
      <c r="BM39" s="233"/>
      <c r="BN39" s="233"/>
      <c r="BO39" s="242"/>
      <c r="BP39" s="242"/>
      <c r="BQ39" s="239">
        <v>33</v>
      </c>
      <c r="BR39" s="240"/>
      <c r="BS39" s="741"/>
      <c r="BT39" s="742"/>
      <c r="BU39" s="742"/>
      <c r="BV39" s="742"/>
      <c r="BW39" s="742"/>
      <c r="BX39" s="742"/>
      <c r="BY39" s="742"/>
      <c r="BZ39" s="742"/>
      <c r="CA39" s="742"/>
      <c r="CB39" s="742"/>
      <c r="CC39" s="742"/>
      <c r="CD39" s="742"/>
      <c r="CE39" s="742"/>
      <c r="CF39" s="742"/>
      <c r="CG39" s="743"/>
      <c r="CH39" s="744"/>
      <c r="CI39" s="745"/>
      <c r="CJ39" s="745"/>
      <c r="CK39" s="745"/>
      <c r="CL39" s="746"/>
      <c r="CM39" s="744"/>
      <c r="CN39" s="745"/>
      <c r="CO39" s="745"/>
      <c r="CP39" s="745"/>
      <c r="CQ39" s="746"/>
      <c r="CR39" s="744"/>
      <c r="CS39" s="745"/>
      <c r="CT39" s="745"/>
      <c r="CU39" s="745"/>
      <c r="CV39" s="746"/>
      <c r="CW39" s="744"/>
      <c r="CX39" s="745"/>
      <c r="CY39" s="745"/>
      <c r="CZ39" s="745"/>
      <c r="DA39" s="746"/>
      <c r="DB39" s="744"/>
      <c r="DC39" s="745"/>
      <c r="DD39" s="745"/>
      <c r="DE39" s="745"/>
      <c r="DF39" s="746"/>
      <c r="DG39" s="744"/>
      <c r="DH39" s="745"/>
      <c r="DI39" s="745"/>
      <c r="DJ39" s="745"/>
      <c r="DK39" s="746"/>
      <c r="DL39" s="744"/>
      <c r="DM39" s="745"/>
      <c r="DN39" s="745"/>
      <c r="DO39" s="745"/>
      <c r="DP39" s="746"/>
      <c r="DQ39" s="744"/>
      <c r="DR39" s="745"/>
      <c r="DS39" s="745"/>
      <c r="DT39" s="745"/>
      <c r="DU39" s="746"/>
      <c r="DV39" s="741"/>
      <c r="DW39" s="742"/>
      <c r="DX39" s="742"/>
      <c r="DY39" s="742"/>
      <c r="DZ39" s="747"/>
      <c r="EA39" s="231"/>
    </row>
    <row r="40" spans="1:131" ht="26.25" customHeight="1" x14ac:dyDescent="0.2">
      <c r="A40" s="239">
        <v>13</v>
      </c>
      <c r="B40" s="748"/>
      <c r="C40" s="749"/>
      <c r="D40" s="749"/>
      <c r="E40" s="749"/>
      <c r="F40" s="749"/>
      <c r="G40" s="749"/>
      <c r="H40" s="749"/>
      <c r="I40" s="749"/>
      <c r="J40" s="749"/>
      <c r="K40" s="749"/>
      <c r="L40" s="749"/>
      <c r="M40" s="749"/>
      <c r="N40" s="749"/>
      <c r="O40" s="749"/>
      <c r="P40" s="750"/>
      <c r="Q40" s="751"/>
      <c r="R40" s="752"/>
      <c r="S40" s="752"/>
      <c r="T40" s="752"/>
      <c r="U40" s="752"/>
      <c r="V40" s="752"/>
      <c r="W40" s="752"/>
      <c r="X40" s="752"/>
      <c r="Y40" s="752"/>
      <c r="Z40" s="752"/>
      <c r="AA40" s="752"/>
      <c r="AB40" s="752"/>
      <c r="AC40" s="752"/>
      <c r="AD40" s="752"/>
      <c r="AE40" s="753"/>
      <c r="AF40" s="794"/>
      <c r="AG40" s="752"/>
      <c r="AH40" s="752"/>
      <c r="AI40" s="752"/>
      <c r="AJ40" s="795"/>
      <c r="AK40" s="810"/>
      <c r="AL40" s="806"/>
      <c r="AM40" s="806"/>
      <c r="AN40" s="806"/>
      <c r="AO40" s="806"/>
      <c r="AP40" s="806"/>
      <c r="AQ40" s="806"/>
      <c r="AR40" s="806"/>
      <c r="AS40" s="806"/>
      <c r="AT40" s="806"/>
      <c r="AU40" s="806"/>
      <c r="AV40" s="806"/>
      <c r="AW40" s="806"/>
      <c r="AX40" s="806"/>
      <c r="AY40" s="806"/>
      <c r="AZ40" s="807"/>
      <c r="BA40" s="807"/>
      <c r="BB40" s="807"/>
      <c r="BC40" s="807"/>
      <c r="BD40" s="807"/>
      <c r="BE40" s="808"/>
      <c r="BF40" s="808"/>
      <c r="BG40" s="808"/>
      <c r="BH40" s="808"/>
      <c r="BI40" s="809"/>
      <c r="BJ40" s="233"/>
      <c r="BK40" s="233"/>
      <c r="BL40" s="233"/>
      <c r="BM40" s="233"/>
      <c r="BN40" s="233"/>
      <c r="BO40" s="242"/>
      <c r="BP40" s="242"/>
      <c r="BQ40" s="239">
        <v>34</v>
      </c>
      <c r="BR40" s="240"/>
      <c r="BS40" s="741"/>
      <c r="BT40" s="742"/>
      <c r="BU40" s="742"/>
      <c r="BV40" s="742"/>
      <c r="BW40" s="742"/>
      <c r="BX40" s="742"/>
      <c r="BY40" s="742"/>
      <c r="BZ40" s="742"/>
      <c r="CA40" s="742"/>
      <c r="CB40" s="742"/>
      <c r="CC40" s="742"/>
      <c r="CD40" s="742"/>
      <c r="CE40" s="742"/>
      <c r="CF40" s="742"/>
      <c r="CG40" s="743"/>
      <c r="CH40" s="744"/>
      <c r="CI40" s="745"/>
      <c r="CJ40" s="745"/>
      <c r="CK40" s="745"/>
      <c r="CL40" s="746"/>
      <c r="CM40" s="744"/>
      <c r="CN40" s="745"/>
      <c r="CO40" s="745"/>
      <c r="CP40" s="745"/>
      <c r="CQ40" s="746"/>
      <c r="CR40" s="744"/>
      <c r="CS40" s="745"/>
      <c r="CT40" s="745"/>
      <c r="CU40" s="745"/>
      <c r="CV40" s="746"/>
      <c r="CW40" s="744"/>
      <c r="CX40" s="745"/>
      <c r="CY40" s="745"/>
      <c r="CZ40" s="745"/>
      <c r="DA40" s="746"/>
      <c r="DB40" s="744"/>
      <c r="DC40" s="745"/>
      <c r="DD40" s="745"/>
      <c r="DE40" s="745"/>
      <c r="DF40" s="746"/>
      <c r="DG40" s="744"/>
      <c r="DH40" s="745"/>
      <c r="DI40" s="745"/>
      <c r="DJ40" s="745"/>
      <c r="DK40" s="746"/>
      <c r="DL40" s="744"/>
      <c r="DM40" s="745"/>
      <c r="DN40" s="745"/>
      <c r="DO40" s="745"/>
      <c r="DP40" s="746"/>
      <c r="DQ40" s="744"/>
      <c r="DR40" s="745"/>
      <c r="DS40" s="745"/>
      <c r="DT40" s="745"/>
      <c r="DU40" s="746"/>
      <c r="DV40" s="741"/>
      <c r="DW40" s="742"/>
      <c r="DX40" s="742"/>
      <c r="DY40" s="742"/>
      <c r="DZ40" s="747"/>
      <c r="EA40" s="231"/>
    </row>
    <row r="41" spans="1:131" ht="26.25" customHeight="1" x14ac:dyDescent="0.2">
      <c r="A41" s="239">
        <v>14</v>
      </c>
      <c r="B41" s="748"/>
      <c r="C41" s="749"/>
      <c r="D41" s="749"/>
      <c r="E41" s="749"/>
      <c r="F41" s="749"/>
      <c r="G41" s="749"/>
      <c r="H41" s="749"/>
      <c r="I41" s="749"/>
      <c r="J41" s="749"/>
      <c r="K41" s="749"/>
      <c r="L41" s="749"/>
      <c r="M41" s="749"/>
      <c r="N41" s="749"/>
      <c r="O41" s="749"/>
      <c r="P41" s="750"/>
      <c r="Q41" s="751"/>
      <c r="R41" s="752"/>
      <c r="S41" s="752"/>
      <c r="T41" s="752"/>
      <c r="U41" s="752"/>
      <c r="V41" s="752"/>
      <c r="W41" s="752"/>
      <c r="X41" s="752"/>
      <c r="Y41" s="752"/>
      <c r="Z41" s="752"/>
      <c r="AA41" s="752"/>
      <c r="AB41" s="752"/>
      <c r="AC41" s="752"/>
      <c r="AD41" s="752"/>
      <c r="AE41" s="753"/>
      <c r="AF41" s="794"/>
      <c r="AG41" s="752"/>
      <c r="AH41" s="752"/>
      <c r="AI41" s="752"/>
      <c r="AJ41" s="795"/>
      <c r="AK41" s="810"/>
      <c r="AL41" s="806"/>
      <c r="AM41" s="806"/>
      <c r="AN41" s="806"/>
      <c r="AO41" s="806"/>
      <c r="AP41" s="806"/>
      <c r="AQ41" s="806"/>
      <c r="AR41" s="806"/>
      <c r="AS41" s="806"/>
      <c r="AT41" s="806"/>
      <c r="AU41" s="806"/>
      <c r="AV41" s="806"/>
      <c r="AW41" s="806"/>
      <c r="AX41" s="806"/>
      <c r="AY41" s="806"/>
      <c r="AZ41" s="807"/>
      <c r="BA41" s="807"/>
      <c r="BB41" s="807"/>
      <c r="BC41" s="807"/>
      <c r="BD41" s="807"/>
      <c r="BE41" s="808"/>
      <c r="BF41" s="808"/>
      <c r="BG41" s="808"/>
      <c r="BH41" s="808"/>
      <c r="BI41" s="809"/>
      <c r="BJ41" s="233"/>
      <c r="BK41" s="233"/>
      <c r="BL41" s="233"/>
      <c r="BM41" s="233"/>
      <c r="BN41" s="233"/>
      <c r="BO41" s="242"/>
      <c r="BP41" s="242"/>
      <c r="BQ41" s="239">
        <v>35</v>
      </c>
      <c r="BR41" s="240"/>
      <c r="BS41" s="741"/>
      <c r="BT41" s="742"/>
      <c r="BU41" s="742"/>
      <c r="BV41" s="742"/>
      <c r="BW41" s="742"/>
      <c r="BX41" s="742"/>
      <c r="BY41" s="742"/>
      <c r="BZ41" s="742"/>
      <c r="CA41" s="742"/>
      <c r="CB41" s="742"/>
      <c r="CC41" s="742"/>
      <c r="CD41" s="742"/>
      <c r="CE41" s="742"/>
      <c r="CF41" s="742"/>
      <c r="CG41" s="743"/>
      <c r="CH41" s="744"/>
      <c r="CI41" s="745"/>
      <c r="CJ41" s="745"/>
      <c r="CK41" s="745"/>
      <c r="CL41" s="746"/>
      <c r="CM41" s="744"/>
      <c r="CN41" s="745"/>
      <c r="CO41" s="745"/>
      <c r="CP41" s="745"/>
      <c r="CQ41" s="746"/>
      <c r="CR41" s="744"/>
      <c r="CS41" s="745"/>
      <c r="CT41" s="745"/>
      <c r="CU41" s="745"/>
      <c r="CV41" s="746"/>
      <c r="CW41" s="744"/>
      <c r="CX41" s="745"/>
      <c r="CY41" s="745"/>
      <c r="CZ41" s="745"/>
      <c r="DA41" s="746"/>
      <c r="DB41" s="744"/>
      <c r="DC41" s="745"/>
      <c r="DD41" s="745"/>
      <c r="DE41" s="745"/>
      <c r="DF41" s="746"/>
      <c r="DG41" s="744"/>
      <c r="DH41" s="745"/>
      <c r="DI41" s="745"/>
      <c r="DJ41" s="745"/>
      <c r="DK41" s="746"/>
      <c r="DL41" s="744"/>
      <c r="DM41" s="745"/>
      <c r="DN41" s="745"/>
      <c r="DO41" s="745"/>
      <c r="DP41" s="746"/>
      <c r="DQ41" s="744"/>
      <c r="DR41" s="745"/>
      <c r="DS41" s="745"/>
      <c r="DT41" s="745"/>
      <c r="DU41" s="746"/>
      <c r="DV41" s="741"/>
      <c r="DW41" s="742"/>
      <c r="DX41" s="742"/>
      <c r="DY41" s="742"/>
      <c r="DZ41" s="747"/>
      <c r="EA41" s="231"/>
    </row>
    <row r="42" spans="1:131" ht="26.25" customHeight="1" x14ac:dyDescent="0.2">
      <c r="A42" s="239">
        <v>15</v>
      </c>
      <c r="B42" s="748"/>
      <c r="C42" s="749"/>
      <c r="D42" s="749"/>
      <c r="E42" s="749"/>
      <c r="F42" s="749"/>
      <c r="G42" s="749"/>
      <c r="H42" s="749"/>
      <c r="I42" s="749"/>
      <c r="J42" s="749"/>
      <c r="K42" s="749"/>
      <c r="L42" s="749"/>
      <c r="M42" s="749"/>
      <c r="N42" s="749"/>
      <c r="O42" s="749"/>
      <c r="P42" s="750"/>
      <c r="Q42" s="751"/>
      <c r="R42" s="752"/>
      <c r="S42" s="752"/>
      <c r="T42" s="752"/>
      <c r="U42" s="752"/>
      <c r="V42" s="752"/>
      <c r="W42" s="752"/>
      <c r="X42" s="752"/>
      <c r="Y42" s="752"/>
      <c r="Z42" s="752"/>
      <c r="AA42" s="752"/>
      <c r="AB42" s="752"/>
      <c r="AC42" s="752"/>
      <c r="AD42" s="752"/>
      <c r="AE42" s="753"/>
      <c r="AF42" s="794"/>
      <c r="AG42" s="752"/>
      <c r="AH42" s="752"/>
      <c r="AI42" s="752"/>
      <c r="AJ42" s="795"/>
      <c r="AK42" s="810"/>
      <c r="AL42" s="806"/>
      <c r="AM42" s="806"/>
      <c r="AN42" s="806"/>
      <c r="AO42" s="806"/>
      <c r="AP42" s="806"/>
      <c r="AQ42" s="806"/>
      <c r="AR42" s="806"/>
      <c r="AS42" s="806"/>
      <c r="AT42" s="806"/>
      <c r="AU42" s="806"/>
      <c r="AV42" s="806"/>
      <c r="AW42" s="806"/>
      <c r="AX42" s="806"/>
      <c r="AY42" s="806"/>
      <c r="AZ42" s="807"/>
      <c r="BA42" s="807"/>
      <c r="BB42" s="807"/>
      <c r="BC42" s="807"/>
      <c r="BD42" s="807"/>
      <c r="BE42" s="808"/>
      <c r="BF42" s="808"/>
      <c r="BG42" s="808"/>
      <c r="BH42" s="808"/>
      <c r="BI42" s="809"/>
      <c r="BJ42" s="233"/>
      <c r="BK42" s="233"/>
      <c r="BL42" s="233"/>
      <c r="BM42" s="233"/>
      <c r="BN42" s="233"/>
      <c r="BO42" s="242"/>
      <c r="BP42" s="242"/>
      <c r="BQ42" s="239">
        <v>36</v>
      </c>
      <c r="BR42" s="240"/>
      <c r="BS42" s="741"/>
      <c r="BT42" s="742"/>
      <c r="BU42" s="742"/>
      <c r="BV42" s="742"/>
      <c r="BW42" s="742"/>
      <c r="BX42" s="742"/>
      <c r="BY42" s="742"/>
      <c r="BZ42" s="742"/>
      <c r="CA42" s="742"/>
      <c r="CB42" s="742"/>
      <c r="CC42" s="742"/>
      <c r="CD42" s="742"/>
      <c r="CE42" s="742"/>
      <c r="CF42" s="742"/>
      <c r="CG42" s="743"/>
      <c r="CH42" s="744"/>
      <c r="CI42" s="745"/>
      <c r="CJ42" s="745"/>
      <c r="CK42" s="745"/>
      <c r="CL42" s="746"/>
      <c r="CM42" s="744"/>
      <c r="CN42" s="745"/>
      <c r="CO42" s="745"/>
      <c r="CP42" s="745"/>
      <c r="CQ42" s="746"/>
      <c r="CR42" s="744"/>
      <c r="CS42" s="745"/>
      <c r="CT42" s="745"/>
      <c r="CU42" s="745"/>
      <c r="CV42" s="746"/>
      <c r="CW42" s="744"/>
      <c r="CX42" s="745"/>
      <c r="CY42" s="745"/>
      <c r="CZ42" s="745"/>
      <c r="DA42" s="746"/>
      <c r="DB42" s="744"/>
      <c r="DC42" s="745"/>
      <c r="DD42" s="745"/>
      <c r="DE42" s="745"/>
      <c r="DF42" s="746"/>
      <c r="DG42" s="744"/>
      <c r="DH42" s="745"/>
      <c r="DI42" s="745"/>
      <c r="DJ42" s="745"/>
      <c r="DK42" s="746"/>
      <c r="DL42" s="744"/>
      <c r="DM42" s="745"/>
      <c r="DN42" s="745"/>
      <c r="DO42" s="745"/>
      <c r="DP42" s="746"/>
      <c r="DQ42" s="744"/>
      <c r="DR42" s="745"/>
      <c r="DS42" s="745"/>
      <c r="DT42" s="745"/>
      <c r="DU42" s="746"/>
      <c r="DV42" s="741"/>
      <c r="DW42" s="742"/>
      <c r="DX42" s="742"/>
      <c r="DY42" s="742"/>
      <c r="DZ42" s="747"/>
      <c r="EA42" s="231"/>
    </row>
    <row r="43" spans="1:131" ht="26.25" customHeight="1" x14ac:dyDescent="0.2">
      <c r="A43" s="239">
        <v>16</v>
      </c>
      <c r="B43" s="748"/>
      <c r="C43" s="749"/>
      <c r="D43" s="749"/>
      <c r="E43" s="749"/>
      <c r="F43" s="749"/>
      <c r="G43" s="749"/>
      <c r="H43" s="749"/>
      <c r="I43" s="749"/>
      <c r="J43" s="749"/>
      <c r="K43" s="749"/>
      <c r="L43" s="749"/>
      <c r="M43" s="749"/>
      <c r="N43" s="749"/>
      <c r="O43" s="749"/>
      <c r="P43" s="750"/>
      <c r="Q43" s="751"/>
      <c r="R43" s="752"/>
      <c r="S43" s="752"/>
      <c r="T43" s="752"/>
      <c r="U43" s="752"/>
      <c r="V43" s="752"/>
      <c r="W43" s="752"/>
      <c r="X43" s="752"/>
      <c r="Y43" s="752"/>
      <c r="Z43" s="752"/>
      <c r="AA43" s="752"/>
      <c r="AB43" s="752"/>
      <c r="AC43" s="752"/>
      <c r="AD43" s="752"/>
      <c r="AE43" s="753"/>
      <c r="AF43" s="794"/>
      <c r="AG43" s="752"/>
      <c r="AH43" s="752"/>
      <c r="AI43" s="752"/>
      <c r="AJ43" s="795"/>
      <c r="AK43" s="810"/>
      <c r="AL43" s="806"/>
      <c r="AM43" s="806"/>
      <c r="AN43" s="806"/>
      <c r="AO43" s="806"/>
      <c r="AP43" s="806"/>
      <c r="AQ43" s="806"/>
      <c r="AR43" s="806"/>
      <c r="AS43" s="806"/>
      <c r="AT43" s="806"/>
      <c r="AU43" s="806"/>
      <c r="AV43" s="806"/>
      <c r="AW43" s="806"/>
      <c r="AX43" s="806"/>
      <c r="AY43" s="806"/>
      <c r="AZ43" s="807"/>
      <c r="BA43" s="807"/>
      <c r="BB43" s="807"/>
      <c r="BC43" s="807"/>
      <c r="BD43" s="807"/>
      <c r="BE43" s="808"/>
      <c r="BF43" s="808"/>
      <c r="BG43" s="808"/>
      <c r="BH43" s="808"/>
      <c r="BI43" s="809"/>
      <c r="BJ43" s="233"/>
      <c r="BK43" s="233"/>
      <c r="BL43" s="233"/>
      <c r="BM43" s="233"/>
      <c r="BN43" s="233"/>
      <c r="BO43" s="242"/>
      <c r="BP43" s="242"/>
      <c r="BQ43" s="239">
        <v>37</v>
      </c>
      <c r="BR43" s="240"/>
      <c r="BS43" s="741"/>
      <c r="BT43" s="742"/>
      <c r="BU43" s="742"/>
      <c r="BV43" s="742"/>
      <c r="BW43" s="742"/>
      <c r="BX43" s="742"/>
      <c r="BY43" s="742"/>
      <c r="BZ43" s="742"/>
      <c r="CA43" s="742"/>
      <c r="CB43" s="742"/>
      <c r="CC43" s="742"/>
      <c r="CD43" s="742"/>
      <c r="CE43" s="742"/>
      <c r="CF43" s="742"/>
      <c r="CG43" s="743"/>
      <c r="CH43" s="744"/>
      <c r="CI43" s="745"/>
      <c r="CJ43" s="745"/>
      <c r="CK43" s="745"/>
      <c r="CL43" s="746"/>
      <c r="CM43" s="744"/>
      <c r="CN43" s="745"/>
      <c r="CO43" s="745"/>
      <c r="CP43" s="745"/>
      <c r="CQ43" s="746"/>
      <c r="CR43" s="744"/>
      <c r="CS43" s="745"/>
      <c r="CT43" s="745"/>
      <c r="CU43" s="745"/>
      <c r="CV43" s="746"/>
      <c r="CW43" s="744"/>
      <c r="CX43" s="745"/>
      <c r="CY43" s="745"/>
      <c r="CZ43" s="745"/>
      <c r="DA43" s="746"/>
      <c r="DB43" s="744"/>
      <c r="DC43" s="745"/>
      <c r="DD43" s="745"/>
      <c r="DE43" s="745"/>
      <c r="DF43" s="746"/>
      <c r="DG43" s="744"/>
      <c r="DH43" s="745"/>
      <c r="DI43" s="745"/>
      <c r="DJ43" s="745"/>
      <c r="DK43" s="746"/>
      <c r="DL43" s="744"/>
      <c r="DM43" s="745"/>
      <c r="DN43" s="745"/>
      <c r="DO43" s="745"/>
      <c r="DP43" s="746"/>
      <c r="DQ43" s="744"/>
      <c r="DR43" s="745"/>
      <c r="DS43" s="745"/>
      <c r="DT43" s="745"/>
      <c r="DU43" s="746"/>
      <c r="DV43" s="741"/>
      <c r="DW43" s="742"/>
      <c r="DX43" s="742"/>
      <c r="DY43" s="742"/>
      <c r="DZ43" s="747"/>
      <c r="EA43" s="231"/>
    </row>
    <row r="44" spans="1:131" ht="26.25" customHeight="1" x14ac:dyDescent="0.2">
      <c r="A44" s="239">
        <v>17</v>
      </c>
      <c r="B44" s="748"/>
      <c r="C44" s="749"/>
      <c r="D44" s="749"/>
      <c r="E44" s="749"/>
      <c r="F44" s="749"/>
      <c r="G44" s="749"/>
      <c r="H44" s="749"/>
      <c r="I44" s="749"/>
      <c r="J44" s="749"/>
      <c r="K44" s="749"/>
      <c r="L44" s="749"/>
      <c r="M44" s="749"/>
      <c r="N44" s="749"/>
      <c r="O44" s="749"/>
      <c r="P44" s="750"/>
      <c r="Q44" s="751"/>
      <c r="R44" s="752"/>
      <c r="S44" s="752"/>
      <c r="T44" s="752"/>
      <c r="U44" s="752"/>
      <c r="V44" s="752"/>
      <c r="W44" s="752"/>
      <c r="X44" s="752"/>
      <c r="Y44" s="752"/>
      <c r="Z44" s="752"/>
      <c r="AA44" s="752"/>
      <c r="AB44" s="752"/>
      <c r="AC44" s="752"/>
      <c r="AD44" s="752"/>
      <c r="AE44" s="753"/>
      <c r="AF44" s="794"/>
      <c r="AG44" s="752"/>
      <c r="AH44" s="752"/>
      <c r="AI44" s="752"/>
      <c r="AJ44" s="795"/>
      <c r="AK44" s="810"/>
      <c r="AL44" s="806"/>
      <c r="AM44" s="806"/>
      <c r="AN44" s="806"/>
      <c r="AO44" s="806"/>
      <c r="AP44" s="806"/>
      <c r="AQ44" s="806"/>
      <c r="AR44" s="806"/>
      <c r="AS44" s="806"/>
      <c r="AT44" s="806"/>
      <c r="AU44" s="806"/>
      <c r="AV44" s="806"/>
      <c r="AW44" s="806"/>
      <c r="AX44" s="806"/>
      <c r="AY44" s="806"/>
      <c r="AZ44" s="807"/>
      <c r="BA44" s="807"/>
      <c r="BB44" s="807"/>
      <c r="BC44" s="807"/>
      <c r="BD44" s="807"/>
      <c r="BE44" s="808"/>
      <c r="BF44" s="808"/>
      <c r="BG44" s="808"/>
      <c r="BH44" s="808"/>
      <c r="BI44" s="809"/>
      <c r="BJ44" s="233"/>
      <c r="BK44" s="233"/>
      <c r="BL44" s="233"/>
      <c r="BM44" s="233"/>
      <c r="BN44" s="233"/>
      <c r="BO44" s="242"/>
      <c r="BP44" s="242"/>
      <c r="BQ44" s="239">
        <v>38</v>
      </c>
      <c r="BR44" s="240"/>
      <c r="BS44" s="741"/>
      <c r="BT44" s="742"/>
      <c r="BU44" s="742"/>
      <c r="BV44" s="742"/>
      <c r="BW44" s="742"/>
      <c r="BX44" s="742"/>
      <c r="BY44" s="742"/>
      <c r="BZ44" s="742"/>
      <c r="CA44" s="742"/>
      <c r="CB44" s="742"/>
      <c r="CC44" s="742"/>
      <c r="CD44" s="742"/>
      <c r="CE44" s="742"/>
      <c r="CF44" s="742"/>
      <c r="CG44" s="743"/>
      <c r="CH44" s="744"/>
      <c r="CI44" s="745"/>
      <c r="CJ44" s="745"/>
      <c r="CK44" s="745"/>
      <c r="CL44" s="746"/>
      <c r="CM44" s="744"/>
      <c r="CN44" s="745"/>
      <c r="CO44" s="745"/>
      <c r="CP44" s="745"/>
      <c r="CQ44" s="746"/>
      <c r="CR44" s="744"/>
      <c r="CS44" s="745"/>
      <c r="CT44" s="745"/>
      <c r="CU44" s="745"/>
      <c r="CV44" s="746"/>
      <c r="CW44" s="744"/>
      <c r="CX44" s="745"/>
      <c r="CY44" s="745"/>
      <c r="CZ44" s="745"/>
      <c r="DA44" s="746"/>
      <c r="DB44" s="744"/>
      <c r="DC44" s="745"/>
      <c r="DD44" s="745"/>
      <c r="DE44" s="745"/>
      <c r="DF44" s="746"/>
      <c r="DG44" s="744"/>
      <c r="DH44" s="745"/>
      <c r="DI44" s="745"/>
      <c r="DJ44" s="745"/>
      <c r="DK44" s="746"/>
      <c r="DL44" s="744"/>
      <c r="DM44" s="745"/>
      <c r="DN44" s="745"/>
      <c r="DO44" s="745"/>
      <c r="DP44" s="746"/>
      <c r="DQ44" s="744"/>
      <c r="DR44" s="745"/>
      <c r="DS44" s="745"/>
      <c r="DT44" s="745"/>
      <c r="DU44" s="746"/>
      <c r="DV44" s="741"/>
      <c r="DW44" s="742"/>
      <c r="DX44" s="742"/>
      <c r="DY44" s="742"/>
      <c r="DZ44" s="747"/>
      <c r="EA44" s="231"/>
    </row>
    <row r="45" spans="1:131" ht="26.25" customHeight="1" x14ac:dyDescent="0.2">
      <c r="A45" s="239">
        <v>18</v>
      </c>
      <c r="B45" s="748"/>
      <c r="C45" s="749"/>
      <c r="D45" s="749"/>
      <c r="E45" s="749"/>
      <c r="F45" s="749"/>
      <c r="G45" s="749"/>
      <c r="H45" s="749"/>
      <c r="I45" s="749"/>
      <c r="J45" s="749"/>
      <c r="K45" s="749"/>
      <c r="L45" s="749"/>
      <c r="M45" s="749"/>
      <c r="N45" s="749"/>
      <c r="O45" s="749"/>
      <c r="P45" s="750"/>
      <c r="Q45" s="751"/>
      <c r="R45" s="752"/>
      <c r="S45" s="752"/>
      <c r="T45" s="752"/>
      <c r="U45" s="752"/>
      <c r="V45" s="752"/>
      <c r="W45" s="752"/>
      <c r="X45" s="752"/>
      <c r="Y45" s="752"/>
      <c r="Z45" s="752"/>
      <c r="AA45" s="752"/>
      <c r="AB45" s="752"/>
      <c r="AC45" s="752"/>
      <c r="AD45" s="752"/>
      <c r="AE45" s="753"/>
      <c r="AF45" s="794"/>
      <c r="AG45" s="752"/>
      <c r="AH45" s="752"/>
      <c r="AI45" s="752"/>
      <c r="AJ45" s="795"/>
      <c r="AK45" s="810"/>
      <c r="AL45" s="806"/>
      <c r="AM45" s="806"/>
      <c r="AN45" s="806"/>
      <c r="AO45" s="806"/>
      <c r="AP45" s="806"/>
      <c r="AQ45" s="806"/>
      <c r="AR45" s="806"/>
      <c r="AS45" s="806"/>
      <c r="AT45" s="806"/>
      <c r="AU45" s="806"/>
      <c r="AV45" s="806"/>
      <c r="AW45" s="806"/>
      <c r="AX45" s="806"/>
      <c r="AY45" s="806"/>
      <c r="AZ45" s="807"/>
      <c r="BA45" s="807"/>
      <c r="BB45" s="807"/>
      <c r="BC45" s="807"/>
      <c r="BD45" s="807"/>
      <c r="BE45" s="808"/>
      <c r="BF45" s="808"/>
      <c r="BG45" s="808"/>
      <c r="BH45" s="808"/>
      <c r="BI45" s="809"/>
      <c r="BJ45" s="233"/>
      <c r="BK45" s="233"/>
      <c r="BL45" s="233"/>
      <c r="BM45" s="233"/>
      <c r="BN45" s="233"/>
      <c r="BO45" s="242"/>
      <c r="BP45" s="242"/>
      <c r="BQ45" s="239">
        <v>39</v>
      </c>
      <c r="BR45" s="240"/>
      <c r="BS45" s="741"/>
      <c r="BT45" s="742"/>
      <c r="BU45" s="742"/>
      <c r="BV45" s="742"/>
      <c r="BW45" s="742"/>
      <c r="BX45" s="742"/>
      <c r="BY45" s="742"/>
      <c r="BZ45" s="742"/>
      <c r="CA45" s="742"/>
      <c r="CB45" s="742"/>
      <c r="CC45" s="742"/>
      <c r="CD45" s="742"/>
      <c r="CE45" s="742"/>
      <c r="CF45" s="742"/>
      <c r="CG45" s="743"/>
      <c r="CH45" s="744"/>
      <c r="CI45" s="745"/>
      <c r="CJ45" s="745"/>
      <c r="CK45" s="745"/>
      <c r="CL45" s="746"/>
      <c r="CM45" s="744"/>
      <c r="CN45" s="745"/>
      <c r="CO45" s="745"/>
      <c r="CP45" s="745"/>
      <c r="CQ45" s="746"/>
      <c r="CR45" s="744"/>
      <c r="CS45" s="745"/>
      <c r="CT45" s="745"/>
      <c r="CU45" s="745"/>
      <c r="CV45" s="746"/>
      <c r="CW45" s="744"/>
      <c r="CX45" s="745"/>
      <c r="CY45" s="745"/>
      <c r="CZ45" s="745"/>
      <c r="DA45" s="746"/>
      <c r="DB45" s="744"/>
      <c r="DC45" s="745"/>
      <c r="DD45" s="745"/>
      <c r="DE45" s="745"/>
      <c r="DF45" s="746"/>
      <c r="DG45" s="744"/>
      <c r="DH45" s="745"/>
      <c r="DI45" s="745"/>
      <c r="DJ45" s="745"/>
      <c r="DK45" s="746"/>
      <c r="DL45" s="744"/>
      <c r="DM45" s="745"/>
      <c r="DN45" s="745"/>
      <c r="DO45" s="745"/>
      <c r="DP45" s="746"/>
      <c r="DQ45" s="744"/>
      <c r="DR45" s="745"/>
      <c r="DS45" s="745"/>
      <c r="DT45" s="745"/>
      <c r="DU45" s="746"/>
      <c r="DV45" s="741"/>
      <c r="DW45" s="742"/>
      <c r="DX45" s="742"/>
      <c r="DY45" s="742"/>
      <c r="DZ45" s="747"/>
      <c r="EA45" s="231"/>
    </row>
    <row r="46" spans="1:131" ht="26.25" customHeight="1" x14ac:dyDescent="0.2">
      <c r="A46" s="239">
        <v>19</v>
      </c>
      <c r="B46" s="748"/>
      <c r="C46" s="749"/>
      <c r="D46" s="749"/>
      <c r="E46" s="749"/>
      <c r="F46" s="749"/>
      <c r="G46" s="749"/>
      <c r="H46" s="749"/>
      <c r="I46" s="749"/>
      <c r="J46" s="749"/>
      <c r="K46" s="749"/>
      <c r="L46" s="749"/>
      <c r="M46" s="749"/>
      <c r="N46" s="749"/>
      <c r="O46" s="749"/>
      <c r="P46" s="750"/>
      <c r="Q46" s="751"/>
      <c r="R46" s="752"/>
      <c r="S46" s="752"/>
      <c r="T46" s="752"/>
      <c r="U46" s="752"/>
      <c r="V46" s="752"/>
      <c r="W46" s="752"/>
      <c r="X46" s="752"/>
      <c r="Y46" s="752"/>
      <c r="Z46" s="752"/>
      <c r="AA46" s="752"/>
      <c r="AB46" s="752"/>
      <c r="AC46" s="752"/>
      <c r="AD46" s="752"/>
      <c r="AE46" s="753"/>
      <c r="AF46" s="794"/>
      <c r="AG46" s="752"/>
      <c r="AH46" s="752"/>
      <c r="AI46" s="752"/>
      <c r="AJ46" s="795"/>
      <c r="AK46" s="810"/>
      <c r="AL46" s="806"/>
      <c r="AM46" s="806"/>
      <c r="AN46" s="806"/>
      <c r="AO46" s="806"/>
      <c r="AP46" s="806"/>
      <c r="AQ46" s="806"/>
      <c r="AR46" s="806"/>
      <c r="AS46" s="806"/>
      <c r="AT46" s="806"/>
      <c r="AU46" s="806"/>
      <c r="AV46" s="806"/>
      <c r="AW46" s="806"/>
      <c r="AX46" s="806"/>
      <c r="AY46" s="806"/>
      <c r="AZ46" s="807"/>
      <c r="BA46" s="807"/>
      <c r="BB46" s="807"/>
      <c r="BC46" s="807"/>
      <c r="BD46" s="807"/>
      <c r="BE46" s="808"/>
      <c r="BF46" s="808"/>
      <c r="BG46" s="808"/>
      <c r="BH46" s="808"/>
      <c r="BI46" s="809"/>
      <c r="BJ46" s="233"/>
      <c r="BK46" s="233"/>
      <c r="BL46" s="233"/>
      <c r="BM46" s="233"/>
      <c r="BN46" s="233"/>
      <c r="BO46" s="242"/>
      <c r="BP46" s="242"/>
      <c r="BQ46" s="239">
        <v>40</v>
      </c>
      <c r="BR46" s="240"/>
      <c r="BS46" s="741"/>
      <c r="BT46" s="742"/>
      <c r="BU46" s="742"/>
      <c r="BV46" s="742"/>
      <c r="BW46" s="742"/>
      <c r="BX46" s="742"/>
      <c r="BY46" s="742"/>
      <c r="BZ46" s="742"/>
      <c r="CA46" s="742"/>
      <c r="CB46" s="742"/>
      <c r="CC46" s="742"/>
      <c r="CD46" s="742"/>
      <c r="CE46" s="742"/>
      <c r="CF46" s="742"/>
      <c r="CG46" s="743"/>
      <c r="CH46" s="744"/>
      <c r="CI46" s="745"/>
      <c r="CJ46" s="745"/>
      <c r="CK46" s="745"/>
      <c r="CL46" s="746"/>
      <c r="CM46" s="744"/>
      <c r="CN46" s="745"/>
      <c r="CO46" s="745"/>
      <c r="CP46" s="745"/>
      <c r="CQ46" s="746"/>
      <c r="CR46" s="744"/>
      <c r="CS46" s="745"/>
      <c r="CT46" s="745"/>
      <c r="CU46" s="745"/>
      <c r="CV46" s="746"/>
      <c r="CW46" s="744"/>
      <c r="CX46" s="745"/>
      <c r="CY46" s="745"/>
      <c r="CZ46" s="745"/>
      <c r="DA46" s="746"/>
      <c r="DB46" s="744"/>
      <c r="DC46" s="745"/>
      <c r="DD46" s="745"/>
      <c r="DE46" s="745"/>
      <c r="DF46" s="746"/>
      <c r="DG46" s="744"/>
      <c r="DH46" s="745"/>
      <c r="DI46" s="745"/>
      <c r="DJ46" s="745"/>
      <c r="DK46" s="746"/>
      <c r="DL46" s="744"/>
      <c r="DM46" s="745"/>
      <c r="DN46" s="745"/>
      <c r="DO46" s="745"/>
      <c r="DP46" s="746"/>
      <c r="DQ46" s="744"/>
      <c r="DR46" s="745"/>
      <c r="DS46" s="745"/>
      <c r="DT46" s="745"/>
      <c r="DU46" s="746"/>
      <c r="DV46" s="741"/>
      <c r="DW46" s="742"/>
      <c r="DX46" s="742"/>
      <c r="DY46" s="742"/>
      <c r="DZ46" s="747"/>
      <c r="EA46" s="231"/>
    </row>
    <row r="47" spans="1:131" ht="26.25" customHeight="1" x14ac:dyDescent="0.2">
      <c r="A47" s="239">
        <v>20</v>
      </c>
      <c r="B47" s="748"/>
      <c r="C47" s="749"/>
      <c r="D47" s="749"/>
      <c r="E47" s="749"/>
      <c r="F47" s="749"/>
      <c r="G47" s="749"/>
      <c r="H47" s="749"/>
      <c r="I47" s="749"/>
      <c r="J47" s="749"/>
      <c r="K47" s="749"/>
      <c r="L47" s="749"/>
      <c r="M47" s="749"/>
      <c r="N47" s="749"/>
      <c r="O47" s="749"/>
      <c r="P47" s="750"/>
      <c r="Q47" s="751"/>
      <c r="R47" s="752"/>
      <c r="S47" s="752"/>
      <c r="T47" s="752"/>
      <c r="U47" s="752"/>
      <c r="V47" s="752"/>
      <c r="W47" s="752"/>
      <c r="X47" s="752"/>
      <c r="Y47" s="752"/>
      <c r="Z47" s="752"/>
      <c r="AA47" s="752"/>
      <c r="AB47" s="752"/>
      <c r="AC47" s="752"/>
      <c r="AD47" s="752"/>
      <c r="AE47" s="753"/>
      <c r="AF47" s="794"/>
      <c r="AG47" s="752"/>
      <c r="AH47" s="752"/>
      <c r="AI47" s="752"/>
      <c r="AJ47" s="795"/>
      <c r="AK47" s="810"/>
      <c r="AL47" s="806"/>
      <c r="AM47" s="806"/>
      <c r="AN47" s="806"/>
      <c r="AO47" s="806"/>
      <c r="AP47" s="806"/>
      <c r="AQ47" s="806"/>
      <c r="AR47" s="806"/>
      <c r="AS47" s="806"/>
      <c r="AT47" s="806"/>
      <c r="AU47" s="806"/>
      <c r="AV47" s="806"/>
      <c r="AW47" s="806"/>
      <c r="AX47" s="806"/>
      <c r="AY47" s="806"/>
      <c r="AZ47" s="807"/>
      <c r="BA47" s="807"/>
      <c r="BB47" s="807"/>
      <c r="BC47" s="807"/>
      <c r="BD47" s="807"/>
      <c r="BE47" s="808"/>
      <c r="BF47" s="808"/>
      <c r="BG47" s="808"/>
      <c r="BH47" s="808"/>
      <c r="BI47" s="809"/>
      <c r="BJ47" s="233"/>
      <c r="BK47" s="233"/>
      <c r="BL47" s="233"/>
      <c r="BM47" s="233"/>
      <c r="BN47" s="233"/>
      <c r="BO47" s="242"/>
      <c r="BP47" s="242"/>
      <c r="BQ47" s="239">
        <v>41</v>
      </c>
      <c r="BR47" s="240"/>
      <c r="BS47" s="741"/>
      <c r="BT47" s="742"/>
      <c r="BU47" s="742"/>
      <c r="BV47" s="742"/>
      <c r="BW47" s="742"/>
      <c r="BX47" s="742"/>
      <c r="BY47" s="742"/>
      <c r="BZ47" s="742"/>
      <c r="CA47" s="742"/>
      <c r="CB47" s="742"/>
      <c r="CC47" s="742"/>
      <c r="CD47" s="742"/>
      <c r="CE47" s="742"/>
      <c r="CF47" s="742"/>
      <c r="CG47" s="743"/>
      <c r="CH47" s="744"/>
      <c r="CI47" s="745"/>
      <c r="CJ47" s="745"/>
      <c r="CK47" s="745"/>
      <c r="CL47" s="746"/>
      <c r="CM47" s="744"/>
      <c r="CN47" s="745"/>
      <c r="CO47" s="745"/>
      <c r="CP47" s="745"/>
      <c r="CQ47" s="746"/>
      <c r="CR47" s="744"/>
      <c r="CS47" s="745"/>
      <c r="CT47" s="745"/>
      <c r="CU47" s="745"/>
      <c r="CV47" s="746"/>
      <c r="CW47" s="744"/>
      <c r="CX47" s="745"/>
      <c r="CY47" s="745"/>
      <c r="CZ47" s="745"/>
      <c r="DA47" s="746"/>
      <c r="DB47" s="744"/>
      <c r="DC47" s="745"/>
      <c r="DD47" s="745"/>
      <c r="DE47" s="745"/>
      <c r="DF47" s="746"/>
      <c r="DG47" s="744"/>
      <c r="DH47" s="745"/>
      <c r="DI47" s="745"/>
      <c r="DJ47" s="745"/>
      <c r="DK47" s="746"/>
      <c r="DL47" s="744"/>
      <c r="DM47" s="745"/>
      <c r="DN47" s="745"/>
      <c r="DO47" s="745"/>
      <c r="DP47" s="746"/>
      <c r="DQ47" s="744"/>
      <c r="DR47" s="745"/>
      <c r="DS47" s="745"/>
      <c r="DT47" s="745"/>
      <c r="DU47" s="746"/>
      <c r="DV47" s="741"/>
      <c r="DW47" s="742"/>
      <c r="DX47" s="742"/>
      <c r="DY47" s="742"/>
      <c r="DZ47" s="747"/>
      <c r="EA47" s="231"/>
    </row>
    <row r="48" spans="1:131" ht="26.25" customHeight="1" x14ac:dyDescent="0.2">
      <c r="A48" s="239">
        <v>21</v>
      </c>
      <c r="B48" s="748"/>
      <c r="C48" s="749"/>
      <c r="D48" s="749"/>
      <c r="E48" s="749"/>
      <c r="F48" s="749"/>
      <c r="G48" s="749"/>
      <c r="H48" s="749"/>
      <c r="I48" s="749"/>
      <c r="J48" s="749"/>
      <c r="K48" s="749"/>
      <c r="L48" s="749"/>
      <c r="M48" s="749"/>
      <c r="N48" s="749"/>
      <c r="O48" s="749"/>
      <c r="P48" s="750"/>
      <c r="Q48" s="751"/>
      <c r="R48" s="752"/>
      <c r="S48" s="752"/>
      <c r="T48" s="752"/>
      <c r="U48" s="752"/>
      <c r="V48" s="752"/>
      <c r="W48" s="752"/>
      <c r="X48" s="752"/>
      <c r="Y48" s="752"/>
      <c r="Z48" s="752"/>
      <c r="AA48" s="752"/>
      <c r="AB48" s="752"/>
      <c r="AC48" s="752"/>
      <c r="AD48" s="752"/>
      <c r="AE48" s="753"/>
      <c r="AF48" s="794"/>
      <c r="AG48" s="752"/>
      <c r="AH48" s="752"/>
      <c r="AI48" s="752"/>
      <c r="AJ48" s="795"/>
      <c r="AK48" s="810"/>
      <c r="AL48" s="806"/>
      <c r="AM48" s="806"/>
      <c r="AN48" s="806"/>
      <c r="AO48" s="806"/>
      <c r="AP48" s="806"/>
      <c r="AQ48" s="806"/>
      <c r="AR48" s="806"/>
      <c r="AS48" s="806"/>
      <c r="AT48" s="806"/>
      <c r="AU48" s="806"/>
      <c r="AV48" s="806"/>
      <c r="AW48" s="806"/>
      <c r="AX48" s="806"/>
      <c r="AY48" s="806"/>
      <c r="AZ48" s="807"/>
      <c r="BA48" s="807"/>
      <c r="BB48" s="807"/>
      <c r="BC48" s="807"/>
      <c r="BD48" s="807"/>
      <c r="BE48" s="808"/>
      <c r="BF48" s="808"/>
      <c r="BG48" s="808"/>
      <c r="BH48" s="808"/>
      <c r="BI48" s="809"/>
      <c r="BJ48" s="233"/>
      <c r="BK48" s="233"/>
      <c r="BL48" s="233"/>
      <c r="BM48" s="233"/>
      <c r="BN48" s="233"/>
      <c r="BO48" s="242"/>
      <c r="BP48" s="242"/>
      <c r="BQ48" s="239">
        <v>42</v>
      </c>
      <c r="BR48" s="240"/>
      <c r="BS48" s="741"/>
      <c r="BT48" s="742"/>
      <c r="BU48" s="742"/>
      <c r="BV48" s="742"/>
      <c r="BW48" s="742"/>
      <c r="BX48" s="742"/>
      <c r="BY48" s="742"/>
      <c r="BZ48" s="742"/>
      <c r="CA48" s="742"/>
      <c r="CB48" s="742"/>
      <c r="CC48" s="742"/>
      <c r="CD48" s="742"/>
      <c r="CE48" s="742"/>
      <c r="CF48" s="742"/>
      <c r="CG48" s="743"/>
      <c r="CH48" s="744"/>
      <c r="CI48" s="745"/>
      <c r="CJ48" s="745"/>
      <c r="CK48" s="745"/>
      <c r="CL48" s="746"/>
      <c r="CM48" s="744"/>
      <c r="CN48" s="745"/>
      <c r="CO48" s="745"/>
      <c r="CP48" s="745"/>
      <c r="CQ48" s="746"/>
      <c r="CR48" s="744"/>
      <c r="CS48" s="745"/>
      <c r="CT48" s="745"/>
      <c r="CU48" s="745"/>
      <c r="CV48" s="746"/>
      <c r="CW48" s="744"/>
      <c r="CX48" s="745"/>
      <c r="CY48" s="745"/>
      <c r="CZ48" s="745"/>
      <c r="DA48" s="746"/>
      <c r="DB48" s="744"/>
      <c r="DC48" s="745"/>
      <c r="DD48" s="745"/>
      <c r="DE48" s="745"/>
      <c r="DF48" s="746"/>
      <c r="DG48" s="744"/>
      <c r="DH48" s="745"/>
      <c r="DI48" s="745"/>
      <c r="DJ48" s="745"/>
      <c r="DK48" s="746"/>
      <c r="DL48" s="744"/>
      <c r="DM48" s="745"/>
      <c r="DN48" s="745"/>
      <c r="DO48" s="745"/>
      <c r="DP48" s="746"/>
      <c r="DQ48" s="744"/>
      <c r="DR48" s="745"/>
      <c r="DS48" s="745"/>
      <c r="DT48" s="745"/>
      <c r="DU48" s="746"/>
      <c r="DV48" s="741"/>
      <c r="DW48" s="742"/>
      <c r="DX48" s="742"/>
      <c r="DY48" s="742"/>
      <c r="DZ48" s="747"/>
      <c r="EA48" s="231"/>
    </row>
    <row r="49" spans="1:131" ht="26.25" customHeight="1" x14ac:dyDescent="0.2">
      <c r="A49" s="239">
        <v>22</v>
      </c>
      <c r="B49" s="748"/>
      <c r="C49" s="749"/>
      <c r="D49" s="749"/>
      <c r="E49" s="749"/>
      <c r="F49" s="749"/>
      <c r="G49" s="749"/>
      <c r="H49" s="749"/>
      <c r="I49" s="749"/>
      <c r="J49" s="749"/>
      <c r="K49" s="749"/>
      <c r="L49" s="749"/>
      <c r="M49" s="749"/>
      <c r="N49" s="749"/>
      <c r="O49" s="749"/>
      <c r="P49" s="750"/>
      <c r="Q49" s="751"/>
      <c r="R49" s="752"/>
      <c r="S49" s="752"/>
      <c r="T49" s="752"/>
      <c r="U49" s="752"/>
      <c r="V49" s="752"/>
      <c r="W49" s="752"/>
      <c r="X49" s="752"/>
      <c r="Y49" s="752"/>
      <c r="Z49" s="752"/>
      <c r="AA49" s="752"/>
      <c r="AB49" s="752"/>
      <c r="AC49" s="752"/>
      <c r="AD49" s="752"/>
      <c r="AE49" s="753"/>
      <c r="AF49" s="794"/>
      <c r="AG49" s="752"/>
      <c r="AH49" s="752"/>
      <c r="AI49" s="752"/>
      <c r="AJ49" s="795"/>
      <c r="AK49" s="810"/>
      <c r="AL49" s="806"/>
      <c r="AM49" s="806"/>
      <c r="AN49" s="806"/>
      <c r="AO49" s="806"/>
      <c r="AP49" s="806"/>
      <c r="AQ49" s="806"/>
      <c r="AR49" s="806"/>
      <c r="AS49" s="806"/>
      <c r="AT49" s="806"/>
      <c r="AU49" s="806"/>
      <c r="AV49" s="806"/>
      <c r="AW49" s="806"/>
      <c r="AX49" s="806"/>
      <c r="AY49" s="806"/>
      <c r="AZ49" s="807"/>
      <c r="BA49" s="807"/>
      <c r="BB49" s="807"/>
      <c r="BC49" s="807"/>
      <c r="BD49" s="807"/>
      <c r="BE49" s="808"/>
      <c r="BF49" s="808"/>
      <c r="BG49" s="808"/>
      <c r="BH49" s="808"/>
      <c r="BI49" s="809"/>
      <c r="BJ49" s="233"/>
      <c r="BK49" s="233"/>
      <c r="BL49" s="233"/>
      <c r="BM49" s="233"/>
      <c r="BN49" s="233"/>
      <c r="BO49" s="242"/>
      <c r="BP49" s="242"/>
      <c r="BQ49" s="239">
        <v>43</v>
      </c>
      <c r="BR49" s="240"/>
      <c r="BS49" s="741"/>
      <c r="BT49" s="742"/>
      <c r="BU49" s="742"/>
      <c r="BV49" s="742"/>
      <c r="BW49" s="742"/>
      <c r="BX49" s="742"/>
      <c r="BY49" s="742"/>
      <c r="BZ49" s="742"/>
      <c r="CA49" s="742"/>
      <c r="CB49" s="742"/>
      <c r="CC49" s="742"/>
      <c r="CD49" s="742"/>
      <c r="CE49" s="742"/>
      <c r="CF49" s="742"/>
      <c r="CG49" s="743"/>
      <c r="CH49" s="744"/>
      <c r="CI49" s="745"/>
      <c r="CJ49" s="745"/>
      <c r="CK49" s="745"/>
      <c r="CL49" s="746"/>
      <c r="CM49" s="744"/>
      <c r="CN49" s="745"/>
      <c r="CO49" s="745"/>
      <c r="CP49" s="745"/>
      <c r="CQ49" s="746"/>
      <c r="CR49" s="744"/>
      <c r="CS49" s="745"/>
      <c r="CT49" s="745"/>
      <c r="CU49" s="745"/>
      <c r="CV49" s="746"/>
      <c r="CW49" s="744"/>
      <c r="CX49" s="745"/>
      <c r="CY49" s="745"/>
      <c r="CZ49" s="745"/>
      <c r="DA49" s="746"/>
      <c r="DB49" s="744"/>
      <c r="DC49" s="745"/>
      <c r="DD49" s="745"/>
      <c r="DE49" s="745"/>
      <c r="DF49" s="746"/>
      <c r="DG49" s="744"/>
      <c r="DH49" s="745"/>
      <c r="DI49" s="745"/>
      <c r="DJ49" s="745"/>
      <c r="DK49" s="746"/>
      <c r="DL49" s="744"/>
      <c r="DM49" s="745"/>
      <c r="DN49" s="745"/>
      <c r="DO49" s="745"/>
      <c r="DP49" s="746"/>
      <c r="DQ49" s="744"/>
      <c r="DR49" s="745"/>
      <c r="DS49" s="745"/>
      <c r="DT49" s="745"/>
      <c r="DU49" s="746"/>
      <c r="DV49" s="741"/>
      <c r="DW49" s="742"/>
      <c r="DX49" s="742"/>
      <c r="DY49" s="742"/>
      <c r="DZ49" s="747"/>
      <c r="EA49" s="231"/>
    </row>
    <row r="50" spans="1:131" ht="26.25" customHeight="1" x14ac:dyDescent="0.2">
      <c r="A50" s="239">
        <v>23</v>
      </c>
      <c r="B50" s="748"/>
      <c r="C50" s="749"/>
      <c r="D50" s="749"/>
      <c r="E50" s="749"/>
      <c r="F50" s="749"/>
      <c r="G50" s="749"/>
      <c r="H50" s="749"/>
      <c r="I50" s="749"/>
      <c r="J50" s="749"/>
      <c r="K50" s="749"/>
      <c r="L50" s="749"/>
      <c r="M50" s="749"/>
      <c r="N50" s="749"/>
      <c r="O50" s="749"/>
      <c r="P50" s="750"/>
      <c r="Q50" s="811"/>
      <c r="R50" s="812"/>
      <c r="S50" s="812"/>
      <c r="T50" s="812"/>
      <c r="U50" s="812"/>
      <c r="V50" s="812"/>
      <c r="W50" s="812"/>
      <c r="X50" s="812"/>
      <c r="Y50" s="812"/>
      <c r="Z50" s="812"/>
      <c r="AA50" s="812"/>
      <c r="AB50" s="812"/>
      <c r="AC50" s="812"/>
      <c r="AD50" s="812"/>
      <c r="AE50" s="813"/>
      <c r="AF50" s="794"/>
      <c r="AG50" s="752"/>
      <c r="AH50" s="752"/>
      <c r="AI50" s="752"/>
      <c r="AJ50" s="795"/>
      <c r="AK50" s="815"/>
      <c r="AL50" s="812"/>
      <c r="AM50" s="812"/>
      <c r="AN50" s="812"/>
      <c r="AO50" s="812"/>
      <c r="AP50" s="812"/>
      <c r="AQ50" s="812"/>
      <c r="AR50" s="812"/>
      <c r="AS50" s="812"/>
      <c r="AT50" s="812"/>
      <c r="AU50" s="812"/>
      <c r="AV50" s="812"/>
      <c r="AW50" s="812"/>
      <c r="AX50" s="812"/>
      <c r="AY50" s="812"/>
      <c r="AZ50" s="814"/>
      <c r="BA50" s="814"/>
      <c r="BB50" s="814"/>
      <c r="BC50" s="814"/>
      <c r="BD50" s="814"/>
      <c r="BE50" s="808"/>
      <c r="BF50" s="808"/>
      <c r="BG50" s="808"/>
      <c r="BH50" s="808"/>
      <c r="BI50" s="809"/>
      <c r="BJ50" s="233"/>
      <c r="BK50" s="233"/>
      <c r="BL50" s="233"/>
      <c r="BM50" s="233"/>
      <c r="BN50" s="233"/>
      <c r="BO50" s="242"/>
      <c r="BP50" s="242"/>
      <c r="BQ50" s="239">
        <v>44</v>
      </c>
      <c r="BR50" s="240"/>
      <c r="BS50" s="741"/>
      <c r="BT50" s="742"/>
      <c r="BU50" s="742"/>
      <c r="BV50" s="742"/>
      <c r="BW50" s="742"/>
      <c r="BX50" s="742"/>
      <c r="BY50" s="742"/>
      <c r="BZ50" s="742"/>
      <c r="CA50" s="742"/>
      <c r="CB50" s="742"/>
      <c r="CC50" s="742"/>
      <c r="CD50" s="742"/>
      <c r="CE50" s="742"/>
      <c r="CF50" s="742"/>
      <c r="CG50" s="743"/>
      <c r="CH50" s="744"/>
      <c r="CI50" s="745"/>
      <c r="CJ50" s="745"/>
      <c r="CK50" s="745"/>
      <c r="CL50" s="746"/>
      <c r="CM50" s="744"/>
      <c r="CN50" s="745"/>
      <c r="CO50" s="745"/>
      <c r="CP50" s="745"/>
      <c r="CQ50" s="746"/>
      <c r="CR50" s="744"/>
      <c r="CS50" s="745"/>
      <c r="CT50" s="745"/>
      <c r="CU50" s="745"/>
      <c r="CV50" s="746"/>
      <c r="CW50" s="744"/>
      <c r="CX50" s="745"/>
      <c r="CY50" s="745"/>
      <c r="CZ50" s="745"/>
      <c r="DA50" s="746"/>
      <c r="DB50" s="744"/>
      <c r="DC50" s="745"/>
      <c r="DD50" s="745"/>
      <c r="DE50" s="745"/>
      <c r="DF50" s="746"/>
      <c r="DG50" s="744"/>
      <c r="DH50" s="745"/>
      <c r="DI50" s="745"/>
      <c r="DJ50" s="745"/>
      <c r="DK50" s="746"/>
      <c r="DL50" s="744"/>
      <c r="DM50" s="745"/>
      <c r="DN50" s="745"/>
      <c r="DO50" s="745"/>
      <c r="DP50" s="746"/>
      <c r="DQ50" s="744"/>
      <c r="DR50" s="745"/>
      <c r="DS50" s="745"/>
      <c r="DT50" s="745"/>
      <c r="DU50" s="746"/>
      <c r="DV50" s="741"/>
      <c r="DW50" s="742"/>
      <c r="DX50" s="742"/>
      <c r="DY50" s="742"/>
      <c r="DZ50" s="747"/>
      <c r="EA50" s="231"/>
    </row>
    <row r="51" spans="1:131" ht="26.25" customHeight="1" x14ac:dyDescent="0.2">
      <c r="A51" s="239">
        <v>24</v>
      </c>
      <c r="B51" s="748"/>
      <c r="C51" s="749"/>
      <c r="D51" s="749"/>
      <c r="E51" s="749"/>
      <c r="F51" s="749"/>
      <c r="G51" s="749"/>
      <c r="H51" s="749"/>
      <c r="I51" s="749"/>
      <c r="J51" s="749"/>
      <c r="K51" s="749"/>
      <c r="L51" s="749"/>
      <c r="M51" s="749"/>
      <c r="N51" s="749"/>
      <c r="O51" s="749"/>
      <c r="P51" s="750"/>
      <c r="Q51" s="811"/>
      <c r="R51" s="812"/>
      <c r="S51" s="812"/>
      <c r="T51" s="812"/>
      <c r="U51" s="812"/>
      <c r="V51" s="812"/>
      <c r="W51" s="812"/>
      <c r="X51" s="812"/>
      <c r="Y51" s="812"/>
      <c r="Z51" s="812"/>
      <c r="AA51" s="812"/>
      <c r="AB51" s="812"/>
      <c r="AC51" s="812"/>
      <c r="AD51" s="812"/>
      <c r="AE51" s="813"/>
      <c r="AF51" s="794"/>
      <c r="AG51" s="752"/>
      <c r="AH51" s="752"/>
      <c r="AI51" s="752"/>
      <c r="AJ51" s="795"/>
      <c r="AK51" s="815"/>
      <c r="AL51" s="812"/>
      <c r="AM51" s="812"/>
      <c r="AN51" s="812"/>
      <c r="AO51" s="812"/>
      <c r="AP51" s="812"/>
      <c r="AQ51" s="812"/>
      <c r="AR51" s="812"/>
      <c r="AS51" s="812"/>
      <c r="AT51" s="812"/>
      <c r="AU51" s="812"/>
      <c r="AV51" s="812"/>
      <c r="AW51" s="812"/>
      <c r="AX51" s="812"/>
      <c r="AY51" s="812"/>
      <c r="AZ51" s="814"/>
      <c r="BA51" s="814"/>
      <c r="BB51" s="814"/>
      <c r="BC51" s="814"/>
      <c r="BD51" s="814"/>
      <c r="BE51" s="808"/>
      <c r="BF51" s="808"/>
      <c r="BG51" s="808"/>
      <c r="BH51" s="808"/>
      <c r="BI51" s="809"/>
      <c r="BJ51" s="233"/>
      <c r="BK51" s="233"/>
      <c r="BL51" s="233"/>
      <c r="BM51" s="233"/>
      <c r="BN51" s="233"/>
      <c r="BO51" s="242"/>
      <c r="BP51" s="242"/>
      <c r="BQ51" s="239">
        <v>45</v>
      </c>
      <c r="BR51" s="240"/>
      <c r="BS51" s="741"/>
      <c r="BT51" s="742"/>
      <c r="BU51" s="742"/>
      <c r="BV51" s="742"/>
      <c r="BW51" s="742"/>
      <c r="BX51" s="742"/>
      <c r="BY51" s="742"/>
      <c r="BZ51" s="742"/>
      <c r="CA51" s="742"/>
      <c r="CB51" s="742"/>
      <c r="CC51" s="742"/>
      <c r="CD51" s="742"/>
      <c r="CE51" s="742"/>
      <c r="CF51" s="742"/>
      <c r="CG51" s="743"/>
      <c r="CH51" s="744"/>
      <c r="CI51" s="745"/>
      <c r="CJ51" s="745"/>
      <c r="CK51" s="745"/>
      <c r="CL51" s="746"/>
      <c r="CM51" s="744"/>
      <c r="CN51" s="745"/>
      <c r="CO51" s="745"/>
      <c r="CP51" s="745"/>
      <c r="CQ51" s="746"/>
      <c r="CR51" s="744"/>
      <c r="CS51" s="745"/>
      <c r="CT51" s="745"/>
      <c r="CU51" s="745"/>
      <c r="CV51" s="746"/>
      <c r="CW51" s="744"/>
      <c r="CX51" s="745"/>
      <c r="CY51" s="745"/>
      <c r="CZ51" s="745"/>
      <c r="DA51" s="746"/>
      <c r="DB51" s="744"/>
      <c r="DC51" s="745"/>
      <c r="DD51" s="745"/>
      <c r="DE51" s="745"/>
      <c r="DF51" s="746"/>
      <c r="DG51" s="744"/>
      <c r="DH51" s="745"/>
      <c r="DI51" s="745"/>
      <c r="DJ51" s="745"/>
      <c r="DK51" s="746"/>
      <c r="DL51" s="744"/>
      <c r="DM51" s="745"/>
      <c r="DN51" s="745"/>
      <c r="DO51" s="745"/>
      <c r="DP51" s="746"/>
      <c r="DQ51" s="744"/>
      <c r="DR51" s="745"/>
      <c r="DS51" s="745"/>
      <c r="DT51" s="745"/>
      <c r="DU51" s="746"/>
      <c r="DV51" s="741"/>
      <c r="DW51" s="742"/>
      <c r="DX51" s="742"/>
      <c r="DY51" s="742"/>
      <c r="DZ51" s="747"/>
      <c r="EA51" s="231"/>
    </row>
    <row r="52" spans="1:131" ht="26.25" customHeight="1" x14ac:dyDescent="0.2">
      <c r="A52" s="239">
        <v>25</v>
      </c>
      <c r="B52" s="748"/>
      <c r="C52" s="749"/>
      <c r="D52" s="749"/>
      <c r="E52" s="749"/>
      <c r="F52" s="749"/>
      <c r="G52" s="749"/>
      <c r="H52" s="749"/>
      <c r="I52" s="749"/>
      <c r="J52" s="749"/>
      <c r="K52" s="749"/>
      <c r="L52" s="749"/>
      <c r="M52" s="749"/>
      <c r="N52" s="749"/>
      <c r="O52" s="749"/>
      <c r="P52" s="750"/>
      <c r="Q52" s="811"/>
      <c r="R52" s="812"/>
      <c r="S52" s="812"/>
      <c r="T52" s="812"/>
      <c r="U52" s="812"/>
      <c r="V52" s="812"/>
      <c r="W52" s="812"/>
      <c r="X52" s="812"/>
      <c r="Y52" s="812"/>
      <c r="Z52" s="812"/>
      <c r="AA52" s="812"/>
      <c r="AB52" s="812"/>
      <c r="AC52" s="812"/>
      <c r="AD52" s="812"/>
      <c r="AE52" s="813"/>
      <c r="AF52" s="794"/>
      <c r="AG52" s="752"/>
      <c r="AH52" s="752"/>
      <c r="AI52" s="752"/>
      <c r="AJ52" s="795"/>
      <c r="AK52" s="815"/>
      <c r="AL52" s="812"/>
      <c r="AM52" s="812"/>
      <c r="AN52" s="812"/>
      <c r="AO52" s="812"/>
      <c r="AP52" s="812"/>
      <c r="AQ52" s="812"/>
      <c r="AR52" s="812"/>
      <c r="AS52" s="812"/>
      <c r="AT52" s="812"/>
      <c r="AU52" s="812"/>
      <c r="AV52" s="812"/>
      <c r="AW52" s="812"/>
      <c r="AX52" s="812"/>
      <c r="AY52" s="812"/>
      <c r="AZ52" s="814"/>
      <c r="BA52" s="814"/>
      <c r="BB52" s="814"/>
      <c r="BC52" s="814"/>
      <c r="BD52" s="814"/>
      <c r="BE52" s="808"/>
      <c r="BF52" s="808"/>
      <c r="BG52" s="808"/>
      <c r="BH52" s="808"/>
      <c r="BI52" s="809"/>
      <c r="BJ52" s="233"/>
      <c r="BK52" s="233"/>
      <c r="BL52" s="233"/>
      <c r="BM52" s="233"/>
      <c r="BN52" s="233"/>
      <c r="BO52" s="242"/>
      <c r="BP52" s="242"/>
      <c r="BQ52" s="239">
        <v>46</v>
      </c>
      <c r="BR52" s="240"/>
      <c r="BS52" s="741"/>
      <c r="BT52" s="742"/>
      <c r="BU52" s="742"/>
      <c r="BV52" s="742"/>
      <c r="BW52" s="742"/>
      <c r="BX52" s="742"/>
      <c r="BY52" s="742"/>
      <c r="BZ52" s="742"/>
      <c r="CA52" s="742"/>
      <c r="CB52" s="742"/>
      <c r="CC52" s="742"/>
      <c r="CD52" s="742"/>
      <c r="CE52" s="742"/>
      <c r="CF52" s="742"/>
      <c r="CG52" s="743"/>
      <c r="CH52" s="744"/>
      <c r="CI52" s="745"/>
      <c r="CJ52" s="745"/>
      <c r="CK52" s="745"/>
      <c r="CL52" s="746"/>
      <c r="CM52" s="744"/>
      <c r="CN52" s="745"/>
      <c r="CO52" s="745"/>
      <c r="CP52" s="745"/>
      <c r="CQ52" s="746"/>
      <c r="CR52" s="744"/>
      <c r="CS52" s="745"/>
      <c r="CT52" s="745"/>
      <c r="CU52" s="745"/>
      <c r="CV52" s="746"/>
      <c r="CW52" s="744"/>
      <c r="CX52" s="745"/>
      <c r="CY52" s="745"/>
      <c r="CZ52" s="745"/>
      <c r="DA52" s="746"/>
      <c r="DB52" s="744"/>
      <c r="DC52" s="745"/>
      <c r="DD52" s="745"/>
      <c r="DE52" s="745"/>
      <c r="DF52" s="746"/>
      <c r="DG52" s="744"/>
      <c r="DH52" s="745"/>
      <c r="DI52" s="745"/>
      <c r="DJ52" s="745"/>
      <c r="DK52" s="746"/>
      <c r="DL52" s="744"/>
      <c r="DM52" s="745"/>
      <c r="DN52" s="745"/>
      <c r="DO52" s="745"/>
      <c r="DP52" s="746"/>
      <c r="DQ52" s="744"/>
      <c r="DR52" s="745"/>
      <c r="DS52" s="745"/>
      <c r="DT52" s="745"/>
      <c r="DU52" s="746"/>
      <c r="DV52" s="741"/>
      <c r="DW52" s="742"/>
      <c r="DX52" s="742"/>
      <c r="DY52" s="742"/>
      <c r="DZ52" s="747"/>
      <c r="EA52" s="231"/>
    </row>
    <row r="53" spans="1:131" ht="26.25" customHeight="1" x14ac:dyDescent="0.2">
      <c r="A53" s="239">
        <v>26</v>
      </c>
      <c r="B53" s="748"/>
      <c r="C53" s="749"/>
      <c r="D53" s="749"/>
      <c r="E53" s="749"/>
      <c r="F53" s="749"/>
      <c r="G53" s="749"/>
      <c r="H53" s="749"/>
      <c r="I53" s="749"/>
      <c r="J53" s="749"/>
      <c r="K53" s="749"/>
      <c r="L53" s="749"/>
      <c r="M53" s="749"/>
      <c r="N53" s="749"/>
      <c r="O53" s="749"/>
      <c r="P53" s="750"/>
      <c r="Q53" s="811"/>
      <c r="R53" s="812"/>
      <c r="S53" s="812"/>
      <c r="T53" s="812"/>
      <c r="U53" s="812"/>
      <c r="V53" s="812"/>
      <c r="W53" s="812"/>
      <c r="X53" s="812"/>
      <c r="Y53" s="812"/>
      <c r="Z53" s="812"/>
      <c r="AA53" s="812"/>
      <c r="AB53" s="812"/>
      <c r="AC53" s="812"/>
      <c r="AD53" s="812"/>
      <c r="AE53" s="813"/>
      <c r="AF53" s="794"/>
      <c r="AG53" s="752"/>
      <c r="AH53" s="752"/>
      <c r="AI53" s="752"/>
      <c r="AJ53" s="795"/>
      <c r="AK53" s="815"/>
      <c r="AL53" s="812"/>
      <c r="AM53" s="812"/>
      <c r="AN53" s="812"/>
      <c r="AO53" s="812"/>
      <c r="AP53" s="812"/>
      <c r="AQ53" s="812"/>
      <c r="AR53" s="812"/>
      <c r="AS53" s="812"/>
      <c r="AT53" s="812"/>
      <c r="AU53" s="812"/>
      <c r="AV53" s="812"/>
      <c r="AW53" s="812"/>
      <c r="AX53" s="812"/>
      <c r="AY53" s="812"/>
      <c r="AZ53" s="814"/>
      <c r="BA53" s="814"/>
      <c r="BB53" s="814"/>
      <c r="BC53" s="814"/>
      <c r="BD53" s="814"/>
      <c r="BE53" s="808"/>
      <c r="BF53" s="808"/>
      <c r="BG53" s="808"/>
      <c r="BH53" s="808"/>
      <c r="BI53" s="809"/>
      <c r="BJ53" s="233"/>
      <c r="BK53" s="233"/>
      <c r="BL53" s="233"/>
      <c r="BM53" s="233"/>
      <c r="BN53" s="233"/>
      <c r="BO53" s="242"/>
      <c r="BP53" s="242"/>
      <c r="BQ53" s="239">
        <v>47</v>
      </c>
      <c r="BR53" s="240"/>
      <c r="BS53" s="741"/>
      <c r="BT53" s="742"/>
      <c r="BU53" s="742"/>
      <c r="BV53" s="742"/>
      <c r="BW53" s="742"/>
      <c r="BX53" s="742"/>
      <c r="BY53" s="742"/>
      <c r="BZ53" s="742"/>
      <c r="CA53" s="742"/>
      <c r="CB53" s="742"/>
      <c r="CC53" s="742"/>
      <c r="CD53" s="742"/>
      <c r="CE53" s="742"/>
      <c r="CF53" s="742"/>
      <c r="CG53" s="743"/>
      <c r="CH53" s="744"/>
      <c r="CI53" s="745"/>
      <c r="CJ53" s="745"/>
      <c r="CK53" s="745"/>
      <c r="CL53" s="746"/>
      <c r="CM53" s="744"/>
      <c r="CN53" s="745"/>
      <c r="CO53" s="745"/>
      <c r="CP53" s="745"/>
      <c r="CQ53" s="746"/>
      <c r="CR53" s="744"/>
      <c r="CS53" s="745"/>
      <c r="CT53" s="745"/>
      <c r="CU53" s="745"/>
      <c r="CV53" s="746"/>
      <c r="CW53" s="744"/>
      <c r="CX53" s="745"/>
      <c r="CY53" s="745"/>
      <c r="CZ53" s="745"/>
      <c r="DA53" s="746"/>
      <c r="DB53" s="744"/>
      <c r="DC53" s="745"/>
      <c r="DD53" s="745"/>
      <c r="DE53" s="745"/>
      <c r="DF53" s="746"/>
      <c r="DG53" s="744"/>
      <c r="DH53" s="745"/>
      <c r="DI53" s="745"/>
      <c r="DJ53" s="745"/>
      <c r="DK53" s="746"/>
      <c r="DL53" s="744"/>
      <c r="DM53" s="745"/>
      <c r="DN53" s="745"/>
      <c r="DO53" s="745"/>
      <c r="DP53" s="746"/>
      <c r="DQ53" s="744"/>
      <c r="DR53" s="745"/>
      <c r="DS53" s="745"/>
      <c r="DT53" s="745"/>
      <c r="DU53" s="746"/>
      <c r="DV53" s="741"/>
      <c r="DW53" s="742"/>
      <c r="DX53" s="742"/>
      <c r="DY53" s="742"/>
      <c r="DZ53" s="747"/>
      <c r="EA53" s="231"/>
    </row>
    <row r="54" spans="1:131" ht="26.25" customHeight="1" x14ac:dyDescent="0.2">
      <c r="A54" s="239">
        <v>27</v>
      </c>
      <c r="B54" s="748"/>
      <c r="C54" s="749"/>
      <c r="D54" s="749"/>
      <c r="E54" s="749"/>
      <c r="F54" s="749"/>
      <c r="G54" s="749"/>
      <c r="H54" s="749"/>
      <c r="I54" s="749"/>
      <c r="J54" s="749"/>
      <c r="K54" s="749"/>
      <c r="L54" s="749"/>
      <c r="M54" s="749"/>
      <c r="N54" s="749"/>
      <c r="O54" s="749"/>
      <c r="P54" s="750"/>
      <c r="Q54" s="811"/>
      <c r="R54" s="812"/>
      <c r="S54" s="812"/>
      <c r="T54" s="812"/>
      <c r="U54" s="812"/>
      <c r="V54" s="812"/>
      <c r="W54" s="812"/>
      <c r="X54" s="812"/>
      <c r="Y54" s="812"/>
      <c r="Z54" s="812"/>
      <c r="AA54" s="812"/>
      <c r="AB54" s="812"/>
      <c r="AC54" s="812"/>
      <c r="AD54" s="812"/>
      <c r="AE54" s="813"/>
      <c r="AF54" s="794"/>
      <c r="AG54" s="752"/>
      <c r="AH54" s="752"/>
      <c r="AI54" s="752"/>
      <c r="AJ54" s="795"/>
      <c r="AK54" s="815"/>
      <c r="AL54" s="812"/>
      <c r="AM54" s="812"/>
      <c r="AN54" s="812"/>
      <c r="AO54" s="812"/>
      <c r="AP54" s="812"/>
      <c r="AQ54" s="812"/>
      <c r="AR54" s="812"/>
      <c r="AS54" s="812"/>
      <c r="AT54" s="812"/>
      <c r="AU54" s="812"/>
      <c r="AV54" s="812"/>
      <c r="AW54" s="812"/>
      <c r="AX54" s="812"/>
      <c r="AY54" s="812"/>
      <c r="AZ54" s="814"/>
      <c r="BA54" s="814"/>
      <c r="BB54" s="814"/>
      <c r="BC54" s="814"/>
      <c r="BD54" s="814"/>
      <c r="BE54" s="808"/>
      <c r="BF54" s="808"/>
      <c r="BG54" s="808"/>
      <c r="BH54" s="808"/>
      <c r="BI54" s="809"/>
      <c r="BJ54" s="233"/>
      <c r="BK54" s="233"/>
      <c r="BL54" s="233"/>
      <c r="BM54" s="233"/>
      <c r="BN54" s="233"/>
      <c r="BO54" s="242"/>
      <c r="BP54" s="242"/>
      <c r="BQ54" s="239">
        <v>48</v>
      </c>
      <c r="BR54" s="240"/>
      <c r="BS54" s="741"/>
      <c r="BT54" s="742"/>
      <c r="BU54" s="742"/>
      <c r="BV54" s="742"/>
      <c r="BW54" s="742"/>
      <c r="BX54" s="742"/>
      <c r="BY54" s="742"/>
      <c r="BZ54" s="742"/>
      <c r="CA54" s="742"/>
      <c r="CB54" s="742"/>
      <c r="CC54" s="742"/>
      <c r="CD54" s="742"/>
      <c r="CE54" s="742"/>
      <c r="CF54" s="742"/>
      <c r="CG54" s="743"/>
      <c r="CH54" s="744"/>
      <c r="CI54" s="745"/>
      <c r="CJ54" s="745"/>
      <c r="CK54" s="745"/>
      <c r="CL54" s="746"/>
      <c r="CM54" s="744"/>
      <c r="CN54" s="745"/>
      <c r="CO54" s="745"/>
      <c r="CP54" s="745"/>
      <c r="CQ54" s="746"/>
      <c r="CR54" s="744"/>
      <c r="CS54" s="745"/>
      <c r="CT54" s="745"/>
      <c r="CU54" s="745"/>
      <c r="CV54" s="746"/>
      <c r="CW54" s="744"/>
      <c r="CX54" s="745"/>
      <c r="CY54" s="745"/>
      <c r="CZ54" s="745"/>
      <c r="DA54" s="746"/>
      <c r="DB54" s="744"/>
      <c r="DC54" s="745"/>
      <c r="DD54" s="745"/>
      <c r="DE54" s="745"/>
      <c r="DF54" s="746"/>
      <c r="DG54" s="744"/>
      <c r="DH54" s="745"/>
      <c r="DI54" s="745"/>
      <c r="DJ54" s="745"/>
      <c r="DK54" s="746"/>
      <c r="DL54" s="744"/>
      <c r="DM54" s="745"/>
      <c r="DN54" s="745"/>
      <c r="DO54" s="745"/>
      <c r="DP54" s="746"/>
      <c r="DQ54" s="744"/>
      <c r="DR54" s="745"/>
      <c r="DS54" s="745"/>
      <c r="DT54" s="745"/>
      <c r="DU54" s="746"/>
      <c r="DV54" s="741"/>
      <c r="DW54" s="742"/>
      <c r="DX54" s="742"/>
      <c r="DY54" s="742"/>
      <c r="DZ54" s="747"/>
      <c r="EA54" s="231"/>
    </row>
    <row r="55" spans="1:131" ht="26.25" customHeight="1" x14ac:dyDescent="0.2">
      <c r="A55" s="239">
        <v>28</v>
      </c>
      <c r="B55" s="748"/>
      <c r="C55" s="749"/>
      <c r="D55" s="749"/>
      <c r="E55" s="749"/>
      <c r="F55" s="749"/>
      <c r="G55" s="749"/>
      <c r="H55" s="749"/>
      <c r="I55" s="749"/>
      <c r="J55" s="749"/>
      <c r="K55" s="749"/>
      <c r="L55" s="749"/>
      <c r="M55" s="749"/>
      <c r="N55" s="749"/>
      <c r="O55" s="749"/>
      <c r="P55" s="750"/>
      <c r="Q55" s="811"/>
      <c r="R55" s="812"/>
      <c r="S55" s="812"/>
      <c r="T55" s="812"/>
      <c r="U55" s="812"/>
      <c r="V55" s="812"/>
      <c r="W55" s="812"/>
      <c r="X55" s="812"/>
      <c r="Y55" s="812"/>
      <c r="Z55" s="812"/>
      <c r="AA55" s="812"/>
      <c r="AB55" s="812"/>
      <c r="AC55" s="812"/>
      <c r="AD55" s="812"/>
      <c r="AE55" s="813"/>
      <c r="AF55" s="794"/>
      <c r="AG55" s="752"/>
      <c r="AH55" s="752"/>
      <c r="AI55" s="752"/>
      <c r="AJ55" s="795"/>
      <c r="AK55" s="815"/>
      <c r="AL55" s="812"/>
      <c r="AM55" s="812"/>
      <c r="AN55" s="812"/>
      <c r="AO55" s="812"/>
      <c r="AP55" s="812"/>
      <c r="AQ55" s="812"/>
      <c r="AR55" s="812"/>
      <c r="AS55" s="812"/>
      <c r="AT55" s="812"/>
      <c r="AU55" s="812"/>
      <c r="AV55" s="812"/>
      <c r="AW55" s="812"/>
      <c r="AX55" s="812"/>
      <c r="AY55" s="812"/>
      <c r="AZ55" s="814"/>
      <c r="BA55" s="814"/>
      <c r="BB55" s="814"/>
      <c r="BC55" s="814"/>
      <c r="BD55" s="814"/>
      <c r="BE55" s="808"/>
      <c r="BF55" s="808"/>
      <c r="BG55" s="808"/>
      <c r="BH55" s="808"/>
      <c r="BI55" s="809"/>
      <c r="BJ55" s="233"/>
      <c r="BK55" s="233"/>
      <c r="BL55" s="233"/>
      <c r="BM55" s="233"/>
      <c r="BN55" s="233"/>
      <c r="BO55" s="242"/>
      <c r="BP55" s="242"/>
      <c r="BQ55" s="239">
        <v>49</v>
      </c>
      <c r="BR55" s="240"/>
      <c r="BS55" s="741"/>
      <c r="BT55" s="742"/>
      <c r="BU55" s="742"/>
      <c r="BV55" s="742"/>
      <c r="BW55" s="742"/>
      <c r="BX55" s="742"/>
      <c r="BY55" s="742"/>
      <c r="BZ55" s="742"/>
      <c r="CA55" s="742"/>
      <c r="CB55" s="742"/>
      <c r="CC55" s="742"/>
      <c r="CD55" s="742"/>
      <c r="CE55" s="742"/>
      <c r="CF55" s="742"/>
      <c r="CG55" s="743"/>
      <c r="CH55" s="744"/>
      <c r="CI55" s="745"/>
      <c r="CJ55" s="745"/>
      <c r="CK55" s="745"/>
      <c r="CL55" s="746"/>
      <c r="CM55" s="744"/>
      <c r="CN55" s="745"/>
      <c r="CO55" s="745"/>
      <c r="CP55" s="745"/>
      <c r="CQ55" s="746"/>
      <c r="CR55" s="744"/>
      <c r="CS55" s="745"/>
      <c r="CT55" s="745"/>
      <c r="CU55" s="745"/>
      <c r="CV55" s="746"/>
      <c r="CW55" s="744"/>
      <c r="CX55" s="745"/>
      <c r="CY55" s="745"/>
      <c r="CZ55" s="745"/>
      <c r="DA55" s="746"/>
      <c r="DB55" s="744"/>
      <c r="DC55" s="745"/>
      <c r="DD55" s="745"/>
      <c r="DE55" s="745"/>
      <c r="DF55" s="746"/>
      <c r="DG55" s="744"/>
      <c r="DH55" s="745"/>
      <c r="DI55" s="745"/>
      <c r="DJ55" s="745"/>
      <c r="DK55" s="746"/>
      <c r="DL55" s="744"/>
      <c r="DM55" s="745"/>
      <c r="DN55" s="745"/>
      <c r="DO55" s="745"/>
      <c r="DP55" s="746"/>
      <c r="DQ55" s="744"/>
      <c r="DR55" s="745"/>
      <c r="DS55" s="745"/>
      <c r="DT55" s="745"/>
      <c r="DU55" s="746"/>
      <c r="DV55" s="741"/>
      <c r="DW55" s="742"/>
      <c r="DX55" s="742"/>
      <c r="DY55" s="742"/>
      <c r="DZ55" s="747"/>
      <c r="EA55" s="231"/>
    </row>
    <row r="56" spans="1:131" ht="26.25" customHeight="1" x14ac:dyDescent="0.2">
      <c r="A56" s="239">
        <v>29</v>
      </c>
      <c r="B56" s="748"/>
      <c r="C56" s="749"/>
      <c r="D56" s="749"/>
      <c r="E56" s="749"/>
      <c r="F56" s="749"/>
      <c r="G56" s="749"/>
      <c r="H56" s="749"/>
      <c r="I56" s="749"/>
      <c r="J56" s="749"/>
      <c r="K56" s="749"/>
      <c r="L56" s="749"/>
      <c r="M56" s="749"/>
      <c r="N56" s="749"/>
      <c r="O56" s="749"/>
      <c r="P56" s="750"/>
      <c r="Q56" s="811"/>
      <c r="R56" s="812"/>
      <c r="S56" s="812"/>
      <c r="T56" s="812"/>
      <c r="U56" s="812"/>
      <c r="V56" s="812"/>
      <c r="W56" s="812"/>
      <c r="X56" s="812"/>
      <c r="Y56" s="812"/>
      <c r="Z56" s="812"/>
      <c r="AA56" s="812"/>
      <c r="AB56" s="812"/>
      <c r="AC56" s="812"/>
      <c r="AD56" s="812"/>
      <c r="AE56" s="813"/>
      <c r="AF56" s="794"/>
      <c r="AG56" s="752"/>
      <c r="AH56" s="752"/>
      <c r="AI56" s="752"/>
      <c r="AJ56" s="795"/>
      <c r="AK56" s="815"/>
      <c r="AL56" s="812"/>
      <c r="AM56" s="812"/>
      <c r="AN56" s="812"/>
      <c r="AO56" s="812"/>
      <c r="AP56" s="812"/>
      <c r="AQ56" s="812"/>
      <c r="AR56" s="812"/>
      <c r="AS56" s="812"/>
      <c r="AT56" s="812"/>
      <c r="AU56" s="812"/>
      <c r="AV56" s="812"/>
      <c r="AW56" s="812"/>
      <c r="AX56" s="812"/>
      <c r="AY56" s="812"/>
      <c r="AZ56" s="814"/>
      <c r="BA56" s="814"/>
      <c r="BB56" s="814"/>
      <c r="BC56" s="814"/>
      <c r="BD56" s="814"/>
      <c r="BE56" s="808"/>
      <c r="BF56" s="808"/>
      <c r="BG56" s="808"/>
      <c r="BH56" s="808"/>
      <c r="BI56" s="809"/>
      <c r="BJ56" s="233"/>
      <c r="BK56" s="233"/>
      <c r="BL56" s="233"/>
      <c r="BM56" s="233"/>
      <c r="BN56" s="233"/>
      <c r="BO56" s="242"/>
      <c r="BP56" s="242"/>
      <c r="BQ56" s="239">
        <v>50</v>
      </c>
      <c r="BR56" s="240"/>
      <c r="BS56" s="741"/>
      <c r="BT56" s="742"/>
      <c r="BU56" s="742"/>
      <c r="BV56" s="742"/>
      <c r="BW56" s="742"/>
      <c r="BX56" s="742"/>
      <c r="BY56" s="742"/>
      <c r="BZ56" s="742"/>
      <c r="CA56" s="742"/>
      <c r="CB56" s="742"/>
      <c r="CC56" s="742"/>
      <c r="CD56" s="742"/>
      <c r="CE56" s="742"/>
      <c r="CF56" s="742"/>
      <c r="CG56" s="743"/>
      <c r="CH56" s="744"/>
      <c r="CI56" s="745"/>
      <c r="CJ56" s="745"/>
      <c r="CK56" s="745"/>
      <c r="CL56" s="746"/>
      <c r="CM56" s="744"/>
      <c r="CN56" s="745"/>
      <c r="CO56" s="745"/>
      <c r="CP56" s="745"/>
      <c r="CQ56" s="746"/>
      <c r="CR56" s="744"/>
      <c r="CS56" s="745"/>
      <c r="CT56" s="745"/>
      <c r="CU56" s="745"/>
      <c r="CV56" s="746"/>
      <c r="CW56" s="744"/>
      <c r="CX56" s="745"/>
      <c r="CY56" s="745"/>
      <c r="CZ56" s="745"/>
      <c r="DA56" s="746"/>
      <c r="DB56" s="744"/>
      <c r="DC56" s="745"/>
      <c r="DD56" s="745"/>
      <c r="DE56" s="745"/>
      <c r="DF56" s="746"/>
      <c r="DG56" s="744"/>
      <c r="DH56" s="745"/>
      <c r="DI56" s="745"/>
      <c r="DJ56" s="745"/>
      <c r="DK56" s="746"/>
      <c r="DL56" s="744"/>
      <c r="DM56" s="745"/>
      <c r="DN56" s="745"/>
      <c r="DO56" s="745"/>
      <c r="DP56" s="746"/>
      <c r="DQ56" s="744"/>
      <c r="DR56" s="745"/>
      <c r="DS56" s="745"/>
      <c r="DT56" s="745"/>
      <c r="DU56" s="746"/>
      <c r="DV56" s="741"/>
      <c r="DW56" s="742"/>
      <c r="DX56" s="742"/>
      <c r="DY56" s="742"/>
      <c r="DZ56" s="747"/>
      <c r="EA56" s="231"/>
    </row>
    <row r="57" spans="1:131" ht="26.25" customHeight="1" x14ac:dyDescent="0.2">
      <c r="A57" s="239">
        <v>30</v>
      </c>
      <c r="B57" s="748"/>
      <c r="C57" s="749"/>
      <c r="D57" s="749"/>
      <c r="E57" s="749"/>
      <c r="F57" s="749"/>
      <c r="G57" s="749"/>
      <c r="H57" s="749"/>
      <c r="I57" s="749"/>
      <c r="J57" s="749"/>
      <c r="K57" s="749"/>
      <c r="L57" s="749"/>
      <c r="M57" s="749"/>
      <c r="N57" s="749"/>
      <c r="O57" s="749"/>
      <c r="P57" s="750"/>
      <c r="Q57" s="811"/>
      <c r="R57" s="812"/>
      <c r="S57" s="812"/>
      <c r="T57" s="812"/>
      <c r="U57" s="812"/>
      <c r="V57" s="812"/>
      <c r="W57" s="812"/>
      <c r="X57" s="812"/>
      <c r="Y57" s="812"/>
      <c r="Z57" s="812"/>
      <c r="AA57" s="812"/>
      <c r="AB57" s="812"/>
      <c r="AC57" s="812"/>
      <c r="AD57" s="812"/>
      <c r="AE57" s="813"/>
      <c r="AF57" s="794"/>
      <c r="AG57" s="752"/>
      <c r="AH57" s="752"/>
      <c r="AI57" s="752"/>
      <c r="AJ57" s="795"/>
      <c r="AK57" s="815"/>
      <c r="AL57" s="812"/>
      <c r="AM57" s="812"/>
      <c r="AN57" s="812"/>
      <c r="AO57" s="812"/>
      <c r="AP57" s="812"/>
      <c r="AQ57" s="812"/>
      <c r="AR57" s="812"/>
      <c r="AS57" s="812"/>
      <c r="AT57" s="812"/>
      <c r="AU57" s="812"/>
      <c r="AV57" s="812"/>
      <c r="AW57" s="812"/>
      <c r="AX57" s="812"/>
      <c r="AY57" s="812"/>
      <c r="AZ57" s="814"/>
      <c r="BA57" s="814"/>
      <c r="BB57" s="814"/>
      <c r="BC57" s="814"/>
      <c r="BD57" s="814"/>
      <c r="BE57" s="808"/>
      <c r="BF57" s="808"/>
      <c r="BG57" s="808"/>
      <c r="BH57" s="808"/>
      <c r="BI57" s="809"/>
      <c r="BJ57" s="233"/>
      <c r="BK57" s="233"/>
      <c r="BL57" s="233"/>
      <c r="BM57" s="233"/>
      <c r="BN57" s="233"/>
      <c r="BO57" s="242"/>
      <c r="BP57" s="242"/>
      <c r="BQ57" s="239">
        <v>51</v>
      </c>
      <c r="BR57" s="240"/>
      <c r="BS57" s="741"/>
      <c r="BT57" s="742"/>
      <c r="BU57" s="742"/>
      <c r="BV57" s="742"/>
      <c r="BW57" s="742"/>
      <c r="BX57" s="742"/>
      <c r="BY57" s="742"/>
      <c r="BZ57" s="742"/>
      <c r="CA57" s="742"/>
      <c r="CB57" s="742"/>
      <c r="CC57" s="742"/>
      <c r="CD57" s="742"/>
      <c r="CE57" s="742"/>
      <c r="CF57" s="742"/>
      <c r="CG57" s="743"/>
      <c r="CH57" s="744"/>
      <c r="CI57" s="745"/>
      <c r="CJ57" s="745"/>
      <c r="CK57" s="745"/>
      <c r="CL57" s="746"/>
      <c r="CM57" s="744"/>
      <c r="CN57" s="745"/>
      <c r="CO57" s="745"/>
      <c r="CP57" s="745"/>
      <c r="CQ57" s="746"/>
      <c r="CR57" s="744"/>
      <c r="CS57" s="745"/>
      <c r="CT57" s="745"/>
      <c r="CU57" s="745"/>
      <c r="CV57" s="746"/>
      <c r="CW57" s="744"/>
      <c r="CX57" s="745"/>
      <c r="CY57" s="745"/>
      <c r="CZ57" s="745"/>
      <c r="DA57" s="746"/>
      <c r="DB57" s="744"/>
      <c r="DC57" s="745"/>
      <c r="DD57" s="745"/>
      <c r="DE57" s="745"/>
      <c r="DF57" s="746"/>
      <c r="DG57" s="744"/>
      <c r="DH57" s="745"/>
      <c r="DI57" s="745"/>
      <c r="DJ57" s="745"/>
      <c r="DK57" s="746"/>
      <c r="DL57" s="744"/>
      <c r="DM57" s="745"/>
      <c r="DN57" s="745"/>
      <c r="DO57" s="745"/>
      <c r="DP57" s="746"/>
      <c r="DQ57" s="744"/>
      <c r="DR57" s="745"/>
      <c r="DS57" s="745"/>
      <c r="DT57" s="745"/>
      <c r="DU57" s="746"/>
      <c r="DV57" s="741"/>
      <c r="DW57" s="742"/>
      <c r="DX57" s="742"/>
      <c r="DY57" s="742"/>
      <c r="DZ57" s="747"/>
      <c r="EA57" s="231"/>
    </row>
    <row r="58" spans="1:131" ht="26.25" customHeight="1" x14ac:dyDescent="0.2">
      <c r="A58" s="239">
        <v>31</v>
      </c>
      <c r="B58" s="748"/>
      <c r="C58" s="749"/>
      <c r="D58" s="749"/>
      <c r="E58" s="749"/>
      <c r="F58" s="749"/>
      <c r="G58" s="749"/>
      <c r="H58" s="749"/>
      <c r="I58" s="749"/>
      <c r="J58" s="749"/>
      <c r="K58" s="749"/>
      <c r="L58" s="749"/>
      <c r="M58" s="749"/>
      <c r="N58" s="749"/>
      <c r="O58" s="749"/>
      <c r="P58" s="750"/>
      <c r="Q58" s="811"/>
      <c r="R58" s="812"/>
      <c r="S58" s="812"/>
      <c r="T58" s="812"/>
      <c r="U58" s="812"/>
      <c r="V58" s="812"/>
      <c r="W58" s="812"/>
      <c r="X58" s="812"/>
      <c r="Y58" s="812"/>
      <c r="Z58" s="812"/>
      <c r="AA58" s="812"/>
      <c r="AB58" s="812"/>
      <c r="AC58" s="812"/>
      <c r="AD58" s="812"/>
      <c r="AE58" s="813"/>
      <c r="AF58" s="794"/>
      <c r="AG58" s="752"/>
      <c r="AH58" s="752"/>
      <c r="AI58" s="752"/>
      <c r="AJ58" s="795"/>
      <c r="AK58" s="815"/>
      <c r="AL58" s="812"/>
      <c r="AM58" s="812"/>
      <c r="AN58" s="812"/>
      <c r="AO58" s="812"/>
      <c r="AP58" s="812"/>
      <c r="AQ58" s="812"/>
      <c r="AR58" s="812"/>
      <c r="AS58" s="812"/>
      <c r="AT58" s="812"/>
      <c r="AU58" s="812"/>
      <c r="AV58" s="812"/>
      <c r="AW58" s="812"/>
      <c r="AX58" s="812"/>
      <c r="AY58" s="812"/>
      <c r="AZ58" s="814"/>
      <c r="BA58" s="814"/>
      <c r="BB58" s="814"/>
      <c r="BC58" s="814"/>
      <c r="BD58" s="814"/>
      <c r="BE58" s="808"/>
      <c r="BF58" s="808"/>
      <c r="BG58" s="808"/>
      <c r="BH58" s="808"/>
      <c r="BI58" s="809"/>
      <c r="BJ58" s="233"/>
      <c r="BK58" s="233"/>
      <c r="BL58" s="233"/>
      <c r="BM58" s="233"/>
      <c r="BN58" s="233"/>
      <c r="BO58" s="242"/>
      <c r="BP58" s="242"/>
      <c r="BQ58" s="239">
        <v>52</v>
      </c>
      <c r="BR58" s="240"/>
      <c r="BS58" s="741"/>
      <c r="BT58" s="742"/>
      <c r="BU58" s="742"/>
      <c r="BV58" s="742"/>
      <c r="BW58" s="742"/>
      <c r="BX58" s="742"/>
      <c r="BY58" s="742"/>
      <c r="BZ58" s="742"/>
      <c r="CA58" s="742"/>
      <c r="CB58" s="742"/>
      <c r="CC58" s="742"/>
      <c r="CD58" s="742"/>
      <c r="CE58" s="742"/>
      <c r="CF58" s="742"/>
      <c r="CG58" s="743"/>
      <c r="CH58" s="744"/>
      <c r="CI58" s="745"/>
      <c r="CJ58" s="745"/>
      <c r="CK58" s="745"/>
      <c r="CL58" s="746"/>
      <c r="CM58" s="744"/>
      <c r="CN58" s="745"/>
      <c r="CO58" s="745"/>
      <c r="CP58" s="745"/>
      <c r="CQ58" s="746"/>
      <c r="CR58" s="744"/>
      <c r="CS58" s="745"/>
      <c r="CT58" s="745"/>
      <c r="CU58" s="745"/>
      <c r="CV58" s="746"/>
      <c r="CW58" s="744"/>
      <c r="CX58" s="745"/>
      <c r="CY58" s="745"/>
      <c r="CZ58" s="745"/>
      <c r="DA58" s="746"/>
      <c r="DB58" s="744"/>
      <c r="DC58" s="745"/>
      <c r="DD58" s="745"/>
      <c r="DE58" s="745"/>
      <c r="DF58" s="746"/>
      <c r="DG58" s="744"/>
      <c r="DH58" s="745"/>
      <c r="DI58" s="745"/>
      <c r="DJ58" s="745"/>
      <c r="DK58" s="746"/>
      <c r="DL58" s="744"/>
      <c r="DM58" s="745"/>
      <c r="DN58" s="745"/>
      <c r="DO58" s="745"/>
      <c r="DP58" s="746"/>
      <c r="DQ58" s="744"/>
      <c r="DR58" s="745"/>
      <c r="DS58" s="745"/>
      <c r="DT58" s="745"/>
      <c r="DU58" s="746"/>
      <c r="DV58" s="741"/>
      <c r="DW58" s="742"/>
      <c r="DX58" s="742"/>
      <c r="DY58" s="742"/>
      <c r="DZ58" s="747"/>
      <c r="EA58" s="231"/>
    </row>
    <row r="59" spans="1:131" ht="26.25" customHeight="1" x14ac:dyDescent="0.2">
      <c r="A59" s="239">
        <v>32</v>
      </c>
      <c r="B59" s="748"/>
      <c r="C59" s="749"/>
      <c r="D59" s="749"/>
      <c r="E59" s="749"/>
      <c r="F59" s="749"/>
      <c r="G59" s="749"/>
      <c r="H59" s="749"/>
      <c r="I59" s="749"/>
      <c r="J59" s="749"/>
      <c r="K59" s="749"/>
      <c r="L59" s="749"/>
      <c r="M59" s="749"/>
      <c r="N59" s="749"/>
      <c r="O59" s="749"/>
      <c r="P59" s="750"/>
      <c r="Q59" s="811"/>
      <c r="R59" s="812"/>
      <c r="S59" s="812"/>
      <c r="T59" s="812"/>
      <c r="U59" s="812"/>
      <c r="V59" s="812"/>
      <c r="W59" s="812"/>
      <c r="X59" s="812"/>
      <c r="Y59" s="812"/>
      <c r="Z59" s="812"/>
      <c r="AA59" s="812"/>
      <c r="AB59" s="812"/>
      <c r="AC59" s="812"/>
      <c r="AD59" s="812"/>
      <c r="AE59" s="813"/>
      <c r="AF59" s="794"/>
      <c r="AG59" s="752"/>
      <c r="AH59" s="752"/>
      <c r="AI59" s="752"/>
      <c r="AJ59" s="795"/>
      <c r="AK59" s="815"/>
      <c r="AL59" s="812"/>
      <c r="AM59" s="812"/>
      <c r="AN59" s="812"/>
      <c r="AO59" s="812"/>
      <c r="AP59" s="812"/>
      <c r="AQ59" s="812"/>
      <c r="AR59" s="812"/>
      <c r="AS59" s="812"/>
      <c r="AT59" s="812"/>
      <c r="AU59" s="812"/>
      <c r="AV59" s="812"/>
      <c r="AW59" s="812"/>
      <c r="AX59" s="812"/>
      <c r="AY59" s="812"/>
      <c r="AZ59" s="814"/>
      <c r="BA59" s="814"/>
      <c r="BB59" s="814"/>
      <c r="BC59" s="814"/>
      <c r="BD59" s="814"/>
      <c r="BE59" s="808"/>
      <c r="BF59" s="808"/>
      <c r="BG59" s="808"/>
      <c r="BH59" s="808"/>
      <c r="BI59" s="809"/>
      <c r="BJ59" s="233"/>
      <c r="BK59" s="233"/>
      <c r="BL59" s="233"/>
      <c r="BM59" s="233"/>
      <c r="BN59" s="233"/>
      <c r="BO59" s="242"/>
      <c r="BP59" s="242"/>
      <c r="BQ59" s="239">
        <v>53</v>
      </c>
      <c r="BR59" s="240"/>
      <c r="BS59" s="741"/>
      <c r="BT59" s="742"/>
      <c r="BU59" s="742"/>
      <c r="BV59" s="742"/>
      <c r="BW59" s="742"/>
      <c r="BX59" s="742"/>
      <c r="BY59" s="742"/>
      <c r="BZ59" s="742"/>
      <c r="CA59" s="742"/>
      <c r="CB59" s="742"/>
      <c r="CC59" s="742"/>
      <c r="CD59" s="742"/>
      <c r="CE59" s="742"/>
      <c r="CF59" s="742"/>
      <c r="CG59" s="743"/>
      <c r="CH59" s="744"/>
      <c r="CI59" s="745"/>
      <c r="CJ59" s="745"/>
      <c r="CK59" s="745"/>
      <c r="CL59" s="746"/>
      <c r="CM59" s="744"/>
      <c r="CN59" s="745"/>
      <c r="CO59" s="745"/>
      <c r="CP59" s="745"/>
      <c r="CQ59" s="746"/>
      <c r="CR59" s="744"/>
      <c r="CS59" s="745"/>
      <c r="CT59" s="745"/>
      <c r="CU59" s="745"/>
      <c r="CV59" s="746"/>
      <c r="CW59" s="744"/>
      <c r="CX59" s="745"/>
      <c r="CY59" s="745"/>
      <c r="CZ59" s="745"/>
      <c r="DA59" s="746"/>
      <c r="DB59" s="744"/>
      <c r="DC59" s="745"/>
      <c r="DD59" s="745"/>
      <c r="DE59" s="745"/>
      <c r="DF59" s="746"/>
      <c r="DG59" s="744"/>
      <c r="DH59" s="745"/>
      <c r="DI59" s="745"/>
      <c r="DJ59" s="745"/>
      <c r="DK59" s="746"/>
      <c r="DL59" s="744"/>
      <c r="DM59" s="745"/>
      <c r="DN59" s="745"/>
      <c r="DO59" s="745"/>
      <c r="DP59" s="746"/>
      <c r="DQ59" s="744"/>
      <c r="DR59" s="745"/>
      <c r="DS59" s="745"/>
      <c r="DT59" s="745"/>
      <c r="DU59" s="746"/>
      <c r="DV59" s="741"/>
      <c r="DW59" s="742"/>
      <c r="DX59" s="742"/>
      <c r="DY59" s="742"/>
      <c r="DZ59" s="747"/>
      <c r="EA59" s="231"/>
    </row>
    <row r="60" spans="1:131" ht="26.25" customHeight="1" x14ac:dyDescent="0.2">
      <c r="A60" s="239">
        <v>33</v>
      </c>
      <c r="B60" s="748"/>
      <c r="C60" s="749"/>
      <c r="D60" s="749"/>
      <c r="E60" s="749"/>
      <c r="F60" s="749"/>
      <c r="G60" s="749"/>
      <c r="H60" s="749"/>
      <c r="I60" s="749"/>
      <c r="J60" s="749"/>
      <c r="K60" s="749"/>
      <c r="L60" s="749"/>
      <c r="M60" s="749"/>
      <c r="N60" s="749"/>
      <c r="O60" s="749"/>
      <c r="P60" s="750"/>
      <c r="Q60" s="811"/>
      <c r="R60" s="812"/>
      <c r="S60" s="812"/>
      <c r="T60" s="812"/>
      <c r="U60" s="812"/>
      <c r="V60" s="812"/>
      <c r="W60" s="812"/>
      <c r="X60" s="812"/>
      <c r="Y60" s="812"/>
      <c r="Z60" s="812"/>
      <c r="AA60" s="812"/>
      <c r="AB60" s="812"/>
      <c r="AC60" s="812"/>
      <c r="AD60" s="812"/>
      <c r="AE60" s="813"/>
      <c r="AF60" s="794"/>
      <c r="AG60" s="752"/>
      <c r="AH60" s="752"/>
      <c r="AI60" s="752"/>
      <c r="AJ60" s="795"/>
      <c r="AK60" s="815"/>
      <c r="AL60" s="812"/>
      <c r="AM60" s="812"/>
      <c r="AN60" s="812"/>
      <c r="AO60" s="812"/>
      <c r="AP60" s="812"/>
      <c r="AQ60" s="812"/>
      <c r="AR60" s="812"/>
      <c r="AS60" s="812"/>
      <c r="AT60" s="812"/>
      <c r="AU60" s="812"/>
      <c r="AV60" s="812"/>
      <c r="AW60" s="812"/>
      <c r="AX60" s="812"/>
      <c r="AY60" s="812"/>
      <c r="AZ60" s="814"/>
      <c r="BA60" s="814"/>
      <c r="BB60" s="814"/>
      <c r="BC60" s="814"/>
      <c r="BD60" s="814"/>
      <c r="BE60" s="808"/>
      <c r="BF60" s="808"/>
      <c r="BG60" s="808"/>
      <c r="BH60" s="808"/>
      <c r="BI60" s="809"/>
      <c r="BJ60" s="233"/>
      <c r="BK60" s="233"/>
      <c r="BL60" s="233"/>
      <c r="BM60" s="233"/>
      <c r="BN60" s="233"/>
      <c r="BO60" s="242"/>
      <c r="BP60" s="242"/>
      <c r="BQ60" s="239">
        <v>54</v>
      </c>
      <c r="BR60" s="240"/>
      <c r="BS60" s="741"/>
      <c r="BT60" s="742"/>
      <c r="BU60" s="742"/>
      <c r="BV60" s="742"/>
      <c r="BW60" s="742"/>
      <c r="BX60" s="742"/>
      <c r="BY60" s="742"/>
      <c r="BZ60" s="742"/>
      <c r="CA60" s="742"/>
      <c r="CB60" s="742"/>
      <c r="CC60" s="742"/>
      <c r="CD60" s="742"/>
      <c r="CE60" s="742"/>
      <c r="CF60" s="742"/>
      <c r="CG60" s="743"/>
      <c r="CH60" s="744"/>
      <c r="CI60" s="745"/>
      <c r="CJ60" s="745"/>
      <c r="CK60" s="745"/>
      <c r="CL60" s="746"/>
      <c r="CM60" s="744"/>
      <c r="CN60" s="745"/>
      <c r="CO60" s="745"/>
      <c r="CP60" s="745"/>
      <c r="CQ60" s="746"/>
      <c r="CR60" s="744"/>
      <c r="CS60" s="745"/>
      <c r="CT60" s="745"/>
      <c r="CU60" s="745"/>
      <c r="CV60" s="746"/>
      <c r="CW60" s="744"/>
      <c r="CX60" s="745"/>
      <c r="CY60" s="745"/>
      <c r="CZ60" s="745"/>
      <c r="DA60" s="746"/>
      <c r="DB60" s="744"/>
      <c r="DC60" s="745"/>
      <c r="DD60" s="745"/>
      <c r="DE60" s="745"/>
      <c r="DF60" s="746"/>
      <c r="DG60" s="744"/>
      <c r="DH60" s="745"/>
      <c r="DI60" s="745"/>
      <c r="DJ60" s="745"/>
      <c r="DK60" s="746"/>
      <c r="DL60" s="744"/>
      <c r="DM60" s="745"/>
      <c r="DN60" s="745"/>
      <c r="DO60" s="745"/>
      <c r="DP60" s="746"/>
      <c r="DQ60" s="744"/>
      <c r="DR60" s="745"/>
      <c r="DS60" s="745"/>
      <c r="DT60" s="745"/>
      <c r="DU60" s="746"/>
      <c r="DV60" s="741"/>
      <c r="DW60" s="742"/>
      <c r="DX60" s="742"/>
      <c r="DY60" s="742"/>
      <c r="DZ60" s="747"/>
      <c r="EA60" s="231"/>
    </row>
    <row r="61" spans="1:131" ht="26.25" customHeight="1" thickBot="1" x14ac:dyDescent="0.25">
      <c r="A61" s="239">
        <v>34</v>
      </c>
      <c r="B61" s="748"/>
      <c r="C61" s="749"/>
      <c r="D61" s="749"/>
      <c r="E61" s="749"/>
      <c r="F61" s="749"/>
      <c r="G61" s="749"/>
      <c r="H61" s="749"/>
      <c r="I61" s="749"/>
      <c r="J61" s="749"/>
      <c r="K61" s="749"/>
      <c r="L61" s="749"/>
      <c r="M61" s="749"/>
      <c r="N61" s="749"/>
      <c r="O61" s="749"/>
      <c r="P61" s="750"/>
      <c r="Q61" s="811"/>
      <c r="R61" s="812"/>
      <c r="S61" s="812"/>
      <c r="T61" s="812"/>
      <c r="U61" s="812"/>
      <c r="V61" s="812"/>
      <c r="W61" s="812"/>
      <c r="X61" s="812"/>
      <c r="Y61" s="812"/>
      <c r="Z61" s="812"/>
      <c r="AA61" s="812"/>
      <c r="AB61" s="812"/>
      <c r="AC61" s="812"/>
      <c r="AD61" s="812"/>
      <c r="AE61" s="813"/>
      <c r="AF61" s="794"/>
      <c r="AG61" s="752"/>
      <c r="AH61" s="752"/>
      <c r="AI61" s="752"/>
      <c r="AJ61" s="795"/>
      <c r="AK61" s="815"/>
      <c r="AL61" s="812"/>
      <c r="AM61" s="812"/>
      <c r="AN61" s="812"/>
      <c r="AO61" s="812"/>
      <c r="AP61" s="812"/>
      <c r="AQ61" s="812"/>
      <c r="AR61" s="812"/>
      <c r="AS61" s="812"/>
      <c r="AT61" s="812"/>
      <c r="AU61" s="812"/>
      <c r="AV61" s="812"/>
      <c r="AW61" s="812"/>
      <c r="AX61" s="812"/>
      <c r="AY61" s="812"/>
      <c r="AZ61" s="814"/>
      <c r="BA61" s="814"/>
      <c r="BB61" s="814"/>
      <c r="BC61" s="814"/>
      <c r="BD61" s="814"/>
      <c r="BE61" s="808"/>
      <c r="BF61" s="808"/>
      <c r="BG61" s="808"/>
      <c r="BH61" s="808"/>
      <c r="BI61" s="809"/>
      <c r="BJ61" s="233"/>
      <c r="BK61" s="233"/>
      <c r="BL61" s="233"/>
      <c r="BM61" s="233"/>
      <c r="BN61" s="233"/>
      <c r="BO61" s="242"/>
      <c r="BP61" s="242"/>
      <c r="BQ61" s="239">
        <v>55</v>
      </c>
      <c r="BR61" s="240"/>
      <c r="BS61" s="741"/>
      <c r="BT61" s="742"/>
      <c r="BU61" s="742"/>
      <c r="BV61" s="742"/>
      <c r="BW61" s="742"/>
      <c r="BX61" s="742"/>
      <c r="BY61" s="742"/>
      <c r="BZ61" s="742"/>
      <c r="CA61" s="742"/>
      <c r="CB61" s="742"/>
      <c r="CC61" s="742"/>
      <c r="CD61" s="742"/>
      <c r="CE61" s="742"/>
      <c r="CF61" s="742"/>
      <c r="CG61" s="743"/>
      <c r="CH61" s="744"/>
      <c r="CI61" s="745"/>
      <c r="CJ61" s="745"/>
      <c r="CK61" s="745"/>
      <c r="CL61" s="746"/>
      <c r="CM61" s="744"/>
      <c r="CN61" s="745"/>
      <c r="CO61" s="745"/>
      <c r="CP61" s="745"/>
      <c r="CQ61" s="746"/>
      <c r="CR61" s="744"/>
      <c r="CS61" s="745"/>
      <c r="CT61" s="745"/>
      <c r="CU61" s="745"/>
      <c r="CV61" s="746"/>
      <c r="CW61" s="744"/>
      <c r="CX61" s="745"/>
      <c r="CY61" s="745"/>
      <c r="CZ61" s="745"/>
      <c r="DA61" s="746"/>
      <c r="DB61" s="744"/>
      <c r="DC61" s="745"/>
      <c r="DD61" s="745"/>
      <c r="DE61" s="745"/>
      <c r="DF61" s="746"/>
      <c r="DG61" s="744"/>
      <c r="DH61" s="745"/>
      <c r="DI61" s="745"/>
      <c r="DJ61" s="745"/>
      <c r="DK61" s="746"/>
      <c r="DL61" s="744"/>
      <c r="DM61" s="745"/>
      <c r="DN61" s="745"/>
      <c r="DO61" s="745"/>
      <c r="DP61" s="746"/>
      <c r="DQ61" s="744"/>
      <c r="DR61" s="745"/>
      <c r="DS61" s="745"/>
      <c r="DT61" s="745"/>
      <c r="DU61" s="746"/>
      <c r="DV61" s="741"/>
      <c r="DW61" s="742"/>
      <c r="DX61" s="742"/>
      <c r="DY61" s="742"/>
      <c r="DZ61" s="747"/>
      <c r="EA61" s="231"/>
    </row>
    <row r="62" spans="1:131" ht="26.25" customHeight="1" x14ac:dyDescent="0.2">
      <c r="A62" s="239">
        <v>35</v>
      </c>
      <c r="B62" s="816"/>
      <c r="C62" s="817"/>
      <c r="D62" s="817"/>
      <c r="E62" s="817"/>
      <c r="F62" s="817"/>
      <c r="G62" s="817"/>
      <c r="H62" s="817"/>
      <c r="I62" s="817"/>
      <c r="J62" s="817"/>
      <c r="K62" s="817"/>
      <c r="L62" s="817"/>
      <c r="M62" s="817"/>
      <c r="N62" s="817"/>
      <c r="O62" s="817"/>
      <c r="P62" s="818"/>
      <c r="Q62" s="811"/>
      <c r="R62" s="812"/>
      <c r="S62" s="812"/>
      <c r="T62" s="812"/>
      <c r="U62" s="812"/>
      <c r="V62" s="812"/>
      <c r="W62" s="812"/>
      <c r="X62" s="812"/>
      <c r="Y62" s="812"/>
      <c r="Z62" s="812"/>
      <c r="AA62" s="812"/>
      <c r="AB62" s="812"/>
      <c r="AC62" s="812"/>
      <c r="AD62" s="812"/>
      <c r="AE62" s="813"/>
      <c r="AF62" s="819"/>
      <c r="AG62" s="812"/>
      <c r="AH62" s="812"/>
      <c r="AI62" s="812"/>
      <c r="AJ62" s="820"/>
      <c r="AK62" s="815"/>
      <c r="AL62" s="812"/>
      <c r="AM62" s="812"/>
      <c r="AN62" s="812"/>
      <c r="AO62" s="812"/>
      <c r="AP62" s="812"/>
      <c r="AQ62" s="812"/>
      <c r="AR62" s="812"/>
      <c r="AS62" s="812"/>
      <c r="AT62" s="812"/>
      <c r="AU62" s="812"/>
      <c r="AV62" s="812"/>
      <c r="AW62" s="812"/>
      <c r="AX62" s="812"/>
      <c r="AY62" s="812"/>
      <c r="AZ62" s="814"/>
      <c r="BA62" s="814"/>
      <c r="BB62" s="814"/>
      <c r="BC62" s="814"/>
      <c r="BD62" s="814"/>
      <c r="BE62" s="828"/>
      <c r="BF62" s="828"/>
      <c r="BG62" s="828"/>
      <c r="BH62" s="828"/>
      <c r="BI62" s="829"/>
      <c r="BJ62" s="830" t="s">
        <v>402</v>
      </c>
      <c r="BK62" s="780"/>
      <c r="BL62" s="780"/>
      <c r="BM62" s="780"/>
      <c r="BN62" s="781"/>
      <c r="BO62" s="242"/>
      <c r="BP62" s="242"/>
      <c r="BQ62" s="239">
        <v>56</v>
      </c>
      <c r="BR62" s="240"/>
      <c r="BS62" s="741"/>
      <c r="BT62" s="742"/>
      <c r="BU62" s="742"/>
      <c r="BV62" s="742"/>
      <c r="BW62" s="742"/>
      <c r="BX62" s="742"/>
      <c r="BY62" s="742"/>
      <c r="BZ62" s="742"/>
      <c r="CA62" s="742"/>
      <c r="CB62" s="742"/>
      <c r="CC62" s="742"/>
      <c r="CD62" s="742"/>
      <c r="CE62" s="742"/>
      <c r="CF62" s="742"/>
      <c r="CG62" s="743"/>
      <c r="CH62" s="744"/>
      <c r="CI62" s="745"/>
      <c r="CJ62" s="745"/>
      <c r="CK62" s="745"/>
      <c r="CL62" s="746"/>
      <c r="CM62" s="744"/>
      <c r="CN62" s="745"/>
      <c r="CO62" s="745"/>
      <c r="CP62" s="745"/>
      <c r="CQ62" s="746"/>
      <c r="CR62" s="744"/>
      <c r="CS62" s="745"/>
      <c r="CT62" s="745"/>
      <c r="CU62" s="745"/>
      <c r="CV62" s="746"/>
      <c r="CW62" s="744"/>
      <c r="CX62" s="745"/>
      <c r="CY62" s="745"/>
      <c r="CZ62" s="745"/>
      <c r="DA62" s="746"/>
      <c r="DB62" s="744"/>
      <c r="DC62" s="745"/>
      <c r="DD62" s="745"/>
      <c r="DE62" s="745"/>
      <c r="DF62" s="746"/>
      <c r="DG62" s="744"/>
      <c r="DH62" s="745"/>
      <c r="DI62" s="745"/>
      <c r="DJ62" s="745"/>
      <c r="DK62" s="746"/>
      <c r="DL62" s="744"/>
      <c r="DM62" s="745"/>
      <c r="DN62" s="745"/>
      <c r="DO62" s="745"/>
      <c r="DP62" s="746"/>
      <c r="DQ62" s="744"/>
      <c r="DR62" s="745"/>
      <c r="DS62" s="745"/>
      <c r="DT62" s="745"/>
      <c r="DU62" s="746"/>
      <c r="DV62" s="741"/>
      <c r="DW62" s="742"/>
      <c r="DX62" s="742"/>
      <c r="DY62" s="742"/>
      <c r="DZ62" s="747"/>
      <c r="EA62" s="231"/>
    </row>
    <row r="63" spans="1:131" ht="26.25" customHeight="1" thickBot="1" x14ac:dyDescent="0.25">
      <c r="A63" s="241" t="s">
        <v>381</v>
      </c>
      <c r="B63" s="757" t="s">
        <v>403</v>
      </c>
      <c r="C63" s="758"/>
      <c r="D63" s="758"/>
      <c r="E63" s="758"/>
      <c r="F63" s="758"/>
      <c r="G63" s="758"/>
      <c r="H63" s="758"/>
      <c r="I63" s="758"/>
      <c r="J63" s="758"/>
      <c r="K63" s="758"/>
      <c r="L63" s="758"/>
      <c r="M63" s="758"/>
      <c r="N63" s="758"/>
      <c r="O63" s="758"/>
      <c r="P63" s="759"/>
      <c r="Q63" s="821"/>
      <c r="R63" s="822"/>
      <c r="S63" s="822"/>
      <c r="T63" s="822"/>
      <c r="U63" s="822"/>
      <c r="V63" s="822"/>
      <c r="W63" s="822"/>
      <c r="X63" s="822"/>
      <c r="Y63" s="822"/>
      <c r="Z63" s="822"/>
      <c r="AA63" s="822"/>
      <c r="AB63" s="822"/>
      <c r="AC63" s="822"/>
      <c r="AD63" s="822"/>
      <c r="AE63" s="823"/>
      <c r="AF63" s="824">
        <v>22724</v>
      </c>
      <c r="AG63" s="825"/>
      <c r="AH63" s="825"/>
      <c r="AI63" s="825"/>
      <c r="AJ63" s="826"/>
      <c r="AK63" s="827"/>
      <c r="AL63" s="822"/>
      <c r="AM63" s="822"/>
      <c r="AN63" s="822"/>
      <c r="AO63" s="822"/>
      <c r="AP63" s="825">
        <f>SUM(AP28:AT34)</f>
        <v>18964</v>
      </c>
      <c r="AQ63" s="825"/>
      <c r="AR63" s="825"/>
      <c r="AS63" s="825"/>
      <c r="AT63" s="825"/>
      <c r="AU63" s="825">
        <f>SUM(AU28:AY34)</f>
        <v>1077</v>
      </c>
      <c r="AV63" s="825"/>
      <c r="AW63" s="825"/>
      <c r="AX63" s="825"/>
      <c r="AY63" s="825"/>
      <c r="AZ63" s="831"/>
      <c r="BA63" s="831"/>
      <c r="BB63" s="831"/>
      <c r="BC63" s="831"/>
      <c r="BD63" s="831"/>
      <c r="BE63" s="832"/>
      <c r="BF63" s="832"/>
      <c r="BG63" s="832"/>
      <c r="BH63" s="832"/>
      <c r="BI63" s="833"/>
      <c r="BJ63" s="834" t="s">
        <v>374</v>
      </c>
      <c r="BK63" s="835"/>
      <c r="BL63" s="835"/>
      <c r="BM63" s="835"/>
      <c r="BN63" s="836"/>
      <c r="BO63" s="242"/>
      <c r="BP63" s="242"/>
      <c r="BQ63" s="239">
        <v>57</v>
      </c>
      <c r="BR63" s="240"/>
      <c r="BS63" s="741"/>
      <c r="BT63" s="742"/>
      <c r="BU63" s="742"/>
      <c r="BV63" s="742"/>
      <c r="BW63" s="742"/>
      <c r="BX63" s="742"/>
      <c r="BY63" s="742"/>
      <c r="BZ63" s="742"/>
      <c r="CA63" s="742"/>
      <c r="CB63" s="742"/>
      <c r="CC63" s="742"/>
      <c r="CD63" s="742"/>
      <c r="CE63" s="742"/>
      <c r="CF63" s="742"/>
      <c r="CG63" s="743"/>
      <c r="CH63" s="744"/>
      <c r="CI63" s="745"/>
      <c r="CJ63" s="745"/>
      <c r="CK63" s="745"/>
      <c r="CL63" s="746"/>
      <c r="CM63" s="744"/>
      <c r="CN63" s="745"/>
      <c r="CO63" s="745"/>
      <c r="CP63" s="745"/>
      <c r="CQ63" s="746"/>
      <c r="CR63" s="744"/>
      <c r="CS63" s="745"/>
      <c r="CT63" s="745"/>
      <c r="CU63" s="745"/>
      <c r="CV63" s="746"/>
      <c r="CW63" s="744"/>
      <c r="CX63" s="745"/>
      <c r="CY63" s="745"/>
      <c r="CZ63" s="745"/>
      <c r="DA63" s="746"/>
      <c r="DB63" s="744"/>
      <c r="DC63" s="745"/>
      <c r="DD63" s="745"/>
      <c r="DE63" s="745"/>
      <c r="DF63" s="746"/>
      <c r="DG63" s="744"/>
      <c r="DH63" s="745"/>
      <c r="DI63" s="745"/>
      <c r="DJ63" s="745"/>
      <c r="DK63" s="746"/>
      <c r="DL63" s="744"/>
      <c r="DM63" s="745"/>
      <c r="DN63" s="745"/>
      <c r="DO63" s="745"/>
      <c r="DP63" s="746"/>
      <c r="DQ63" s="744"/>
      <c r="DR63" s="745"/>
      <c r="DS63" s="745"/>
      <c r="DT63" s="745"/>
      <c r="DU63" s="746"/>
      <c r="DV63" s="741"/>
      <c r="DW63" s="742"/>
      <c r="DX63" s="742"/>
      <c r="DY63" s="742"/>
      <c r="DZ63" s="747"/>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741"/>
      <c r="BT64" s="742"/>
      <c r="BU64" s="742"/>
      <c r="BV64" s="742"/>
      <c r="BW64" s="742"/>
      <c r="BX64" s="742"/>
      <c r="BY64" s="742"/>
      <c r="BZ64" s="742"/>
      <c r="CA64" s="742"/>
      <c r="CB64" s="742"/>
      <c r="CC64" s="742"/>
      <c r="CD64" s="742"/>
      <c r="CE64" s="742"/>
      <c r="CF64" s="742"/>
      <c r="CG64" s="743"/>
      <c r="CH64" s="744"/>
      <c r="CI64" s="745"/>
      <c r="CJ64" s="745"/>
      <c r="CK64" s="745"/>
      <c r="CL64" s="746"/>
      <c r="CM64" s="744"/>
      <c r="CN64" s="745"/>
      <c r="CO64" s="745"/>
      <c r="CP64" s="745"/>
      <c r="CQ64" s="746"/>
      <c r="CR64" s="744"/>
      <c r="CS64" s="745"/>
      <c r="CT64" s="745"/>
      <c r="CU64" s="745"/>
      <c r="CV64" s="746"/>
      <c r="CW64" s="744"/>
      <c r="CX64" s="745"/>
      <c r="CY64" s="745"/>
      <c r="CZ64" s="745"/>
      <c r="DA64" s="746"/>
      <c r="DB64" s="744"/>
      <c r="DC64" s="745"/>
      <c r="DD64" s="745"/>
      <c r="DE64" s="745"/>
      <c r="DF64" s="746"/>
      <c r="DG64" s="744"/>
      <c r="DH64" s="745"/>
      <c r="DI64" s="745"/>
      <c r="DJ64" s="745"/>
      <c r="DK64" s="746"/>
      <c r="DL64" s="744"/>
      <c r="DM64" s="745"/>
      <c r="DN64" s="745"/>
      <c r="DO64" s="745"/>
      <c r="DP64" s="746"/>
      <c r="DQ64" s="744"/>
      <c r="DR64" s="745"/>
      <c r="DS64" s="745"/>
      <c r="DT64" s="745"/>
      <c r="DU64" s="746"/>
      <c r="DV64" s="741"/>
      <c r="DW64" s="742"/>
      <c r="DX64" s="742"/>
      <c r="DY64" s="742"/>
      <c r="DZ64" s="747"/>
      <c r="EA64" s="231"/>
    </row>
    <row r="65" spans="1:131" ht="26.25" customHeight="1" thickBot="1" x14ac:dyDescent="0.25">
      <c r="A65" s="233" t="s">
        <v>404</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741"/>
      <c r="BT65" s="742"/>
      <c r="BU65" s="742"/>
      <c r="BV65" s="742"/>
      <c r="BW65" s="742"/>
      <c r="BX65" s="742"/>
      <c r="BY65" s="742"/>
      <c r="BZ65" s="742"/>
      <c r="CA65" s="742"/>
      <c r="CB65" s="742"/>
      <c r="CC65" s="742"/>
      <c r="CD65" s="742"/>
      <c r="CE65" s="742"/>
      <c r="CF65" s="742"/>
      <c r="CG65" s="743"/>
      <c r="CH65" s="744"/>
      <c r="CI65" s="745"/>
      <c r="CJ65" s="745"/>
      <c r="CK65" s="745"/>
      <c r="CL65" s="746"/>
      <c r="CM65" s="744"/>
      <c r="CN65" s="745"/>
      <c r="CO65" s="745"/>
      <c r="CP65" s="745"/>
      <c r="CQ65" s="746"/>
      <c r="CR65" s="744"/>
      <c r="CS65" s="745"/>
      <c r="CT65" s="745"/>
      <c r="CU65" s="745"/>
      <c r="CV65" s="746"/>
      <c r="CW65" s="744"/>
      <c r="CX65" s="745"/>
      <c r="CY65" s="745"/>
      <c r="CZ65" s="745"/>
      <c r="DA65" s="746"/>
      <c r="DB65" s="744"/>
      <c r="DC65" s="745"/>
      <c r="DD65" s="745"/>
      <c r="DE65" s="745"/>
      <c r="DF65" s="746"/>
      <c r="DG65" s="744"/>
      <c r="DH65" s="745"/>
      <c r="DI65" s="745"/>
      <c r="DJ65" s="745"/>
      <c r="DK65" s="746"/>
      <c r="DL65" s="744"/>
      <c r="DM65" s="745"/>
      <c r="DN65" s="745"/>
      <c r="DO65" s="745"/>
      <c r="DP65" s="746"/>
      <c r="DQ65" s="744"/>
      <c r="DR65" s="745"/>
      <c r="DS65" s="745"/>
      <c r="DT65" s="745"/>
      <c r="DU65" s="746"/>
      <c r="DV65" s="741"/>
      <c r="DW65" s="742"/>
      <c r="DX65" s="742"/>
      <c r="DY65" s="742"/>
      <c r="DZ65" s="747"/>
      <c r="EA65" s="231"/>
    </row>
    <row r="66" spans="1:131" ht="26.25" customHeight="1" x14ac:dyDescent="0.2">
      <c r="A66" s="695" t="s">
        <v>405</v>
      </c>
      <c r="B66" s="696"/>
      <c r="C66" s="696"/>
      <c r="D66" s="696"/>
      <c r="E66" s="696"/>
      <c r="F66" s="696"/>
      <c r="G66" s="696"/>
      <c r="H66" s="696"/>
      <c r="I66" s="696"/>
      <c r="J66" s="696"/>
      <c r="K66" s="696"/>
      <c r="L66" s="696"/>
      <c r="M66" s="696"/>
      <c r="N66" s="696"/>
      <c r="O66" s="696"/>
      <c r="P66" s="697"/>
      <c r="Q66" s="701" t="s">
        <v>406</v>
      </c>
      <c r="R66" s="702"/>
      <c r="S66" s="702"/>
      <c r="T66" s="702"/>
      <c r="U66" s="703"/>
      <c r="V66" s="701" t="s">
        <v>386</v>
      </c>
      <c r="W66" s="702"/>
      <c r="X66" s="702"/>
      <c r="Y66" s="702"/>
      <c r="Z66" s="703"/>
      <c r="AA66" s="701" t="s">
        <v>407</v>
      </c>
      <c r="AB66" s="702"/>
      <c r="AC66" s="702"/>
      <c r="AD66" s="702"/>
      <c r="AE66" s="703"/>
      <c r="AF66" s="837" t="s">
        <v>388</v>
      </c>
      <c r="AG66" s="789"/>
      <c r="AH66" s="789"/>
      <c r="AI66" s="789"/>
      <c r="AJ66" s="838"/>
      <c r="AK66" s="701" t="s">
        <v>408</v>
      </c>
      <c r="AL66" s="696"/>
      <c r="AM66" s="696"/>
      <c r="AN66" s="696"/>
      <c r="AO66" s="697"/>
      <c r="AP66" s="701" t="s">
        <v>409</v>
      </c>
      <c r="AQ66" s="702"/>
      <c r="AR66" s="702"/>
      <c r="AS66" s="702"/>
      <c r="AT66" s="703"/>
      <c r="AU66" s="701" t="s">
        <v>410</v>
      </c>
      <c r="AV66" s="702"/>
      <c r="AW66" s="702"/>
      <c r="AX66" s="702"/>
      <c r="AY66" s="703"/>
      <c r="AZ66" s="701" t="s">
        <v>356</v>
      </c>
      <c r="BA66" s="702"/>
      <c r="BB66" s="702"/>
      <c r="BC66" s="702"/>
      <c r="BD66" s="708"/>
      <c r="BE66" s="242"/>
      <c r="BF66" s="242"/>
      <c r="BG66" s="242"/>
      <c r="BH66" s="242"/>
      <c r="BI66" s="242"/>
      <c r="BJ66" s="242"/>
      <c r="BK66" s="242"/>
      <c r="BL66" s="242"/>
      <c r="BM66" s="242"/>
      <c r="BN66" s="242"/>
      <c r="BO66" s="242"/>
      <c r="BP66" s="242"/>
      <c r="BQ66" s="239">
        <v>60</v>
      </c>
      <c r="BR66" s="244"/>
      <c r="BS66" s="842"/>
      <c r="BT66" s="843"/>
      <c r="BU66" s="843"/>
      <c r="BV66" s="843"/>
      <c r="BW66" s="843"/>
      <c r="BX66" s="843"/>
      <c r="BY66" s="843"/>
      <c r="BZ66" s="843"/>
      <c r="CA66" s="843"/>
      <c r="CB66" s="843"/>
      <c r="CC66" s="843"/>
      <c r="CD66" s="843"/>
      <c r="CE66" s="843"/>
      <c r="CF66" s="843"/>
      <c r="CG66" s="848"/>
      <c r="CH66" s="845"/>
      <c r="CI66" s="846"/>
      <c r="CJ66" s="846"/>
      <c r="CK66" s="846"/>
      <c r="CL66" s="847"/>
      <c r="CM66" s="845"/>
      <c r="CN66" s="846"/>
      <c r="CO66" s="846"/>
      <c r="CP66" s="846"/>
      <c r="CQ66" s="847"/>
      <c r="CR66" s="845"/>
      <c r="CS66" s="846"/>
      <c r="CT66" s="846"/>
      <c r="CU66" s="846"/>
      <c r="CV66" s="847"/>
      <c r="CW66" s="845"/>
      <c r="CX66" s="846"/>
      <c r="CY66" s="846"/>
      <c r="CZ66" s="846"/>
      <c r="DA66" s="847"/>
      <c r="DB66" s="845"/>
      <c r="DC66" s="846"/>
      <c r="DD66" s="846"/>
      <c r="DE66" s="846"/>
      <c r="DF66" s="847"/>
      <c r="DG66" s="845"/>
      <c r="DH66" s="846"/>
      <c r="DI66" s="846"/>
      <c r="DJ66" s="846"/>
      <c r="DK66" s="847"/>
      <c r="DL66" s="845"/>
      <c r="DM66" s="846"/>
      <c r="DN66" s="846"/>
      <c r="DO66" s="846"/>
      <c r="DP66" s="847"/>
      <c r="DQ66" s="845"/>
      <c r="DR66" s="846"/>
      <c r="DS66" s="846"/>
      <c r="DT66" s="846"/>
      <c r="DU66" s="847"/>
      <c r="DV66" s="842"/>
      <c r="DW66" s="843"/>
      <c r="DX66" s="843"/>
      <c r="DY66" s="843"/>
      <c r="DZ66" s="844"/>
      <c r="EA66" s="231"/>
    </row>
    <row r="67" spans="1:131" ht="26.25" customHeight="1" thickBot="1" x14ac:dyDescent="0.25">
      <c r="A67" s="698"/>
      <c r="B67" s="699"/>
      <c r="C67" s="699"/>
      <c r="D67" s="699"/>
      <c r="E67" s="699"/>
      <c r="F67" s="699"/>
      <c r="G67" s="699"/>
      <c r="H67" s="699"/>
      <c r="I67" s="699"/>
      <c r="J67" s="699"/>
      <c r="K67" s="699"/>
      <c r="L67" s="699"/>
      <c r="M67" s="699"/>
      <c r="N67" s="699"/>
      <c r="O67" s="699"/>
      <c r="P67" s="700"/>
      <c r="Q67" s="704"/>
      <c r="R67" s="705"/>
      <c r="S67" s="705"/>
      <c r="T67" s="705"/>
      <c r="U67" s="706"/>
      <c r="V67" s="704"/>
      <c r="W67" s="705"/>
      <c r="X67" s="705"/>
      <c r="Y67" s="705"/>
      <c r="Z67" s="706"/>
      <c r="AA67" s="704"/>
      <c r="AB67" s="705"/>
      <c r="AC67" s="705"/>
      <c r="AD67" s="705"/>
      <c r="AE67" s="706"/>
      <c r="AF67" s="839"/>
      <c r="AG67" s="792"/>
      <c r="AH67" s="792"/>
      <c r="AI67" s="792"/>
      <c r="AJ67" s="840"/>
      <c r="AK67" s="841"/>
      <c r="AL67" s="699"/>
      <c r="AM67" s="699"/>
      <c r="AN67" s="699"/>
      <c r="AO67" s="700"/>
      <c r="AP67" s="704"/>
      <c r="AQ67" s="705"/>
      <c r="AR67" s="705"/>
      <c r="AS67" s="705"/>
      <c r="AT67" s="706"/>
      <c r="AU67" s="704"/>
      <c r="AV67" s="705"/>
      <c r="AW67" s="705"/>
      <c r="AX67" s="705"/>
      <c r="AY67" s="706"/>
      <c r="AZ67" s="704"/>
      <c r="BA67" s="705"/>
      <c r="BB67" s="705"/>
      <c r="BC67" s="705"/>
      <c r="BD67" s="710"/>
      <c r="BE67" s="242"/>
      <c r="BF67" s="242"/>
      <c r="BG67" s="242"/>
      <c r="BH67" s="242"/>
      <c r="BI67" s="242"/>
      <c r="BJ67" s="242"/>
      <c r="BK67" s="242"/>
      <c r="BL67" s="242"/>
      <c r="BM67" s="242"/>
      <c r="BN67" s="242"/>
      <c r="BO67" s="242"/>
      <c r="BP67" s="242"/>
      <c r="BQ67" s="239">
        <v>61</v>
      </c>
      <c r="BR67" s="244"/>
      <c r="BS67" s="842"/>
      <c r="BT67" s="843"/>
      <c r="BU67" s="843"/>
      <c r="BV67" s="843"/>
      <c r="BW67" s="843"/>
      <c r="BX67" s="843"/>
      <c r="BY67" s="843"/>
      <c r="BZ67" s="843"/>
      <c r="CA67" s="843"/>
      <c r="CB67" s="843"/>
      <c r="CC67" s="843"/>
      <c r="CD67" s="843"/>
      <c r="CE67" s="843"/>
      <c r="CF67" s="843"/>
      <c r="CG67" s="848"/>
      <c r="CH67" s="845"/>
      <c r="CI67" s="846"/>
      <c r="CJ67" s="846"/>
      <c r="CK67" s="846"/>
      <c r="CL67" s="847"/>
      <c r="CM67" s="845"/>
      <c r="CN67" s="846"/>
      <c r="CO67" s="846"/>
      <c r="CP67" s="846"/>
      <c r="CQ67" s="847"/>
      <c r="CR67" s="845"/>
      <c r="CS67" s="846"/>
      <c r="CT67" s="846"/>
      <c r="CU67" s="846"/>
      <c r="CV67" s="847"/>
      <c r="CW67" s="845"/>
      <c r="CX67" s="846"/>
      <c r="CY67" s="846"/>
      <c r="CZ67" s="846"/>
      <c r="DA67" s="847"/>
      <c r="DB67" s="845"/>
      <c r="DC67" s="846"/>
      <c r="DD67" s="846"/>
      <c r="DE67" s="846"/>
      <c r="DF67" s="847"/>
      <c r="DG67" s="845"/>
      <c r="DH67" s="846"/>
      <c r="DI67" s="846"/>
      <c r="DJ67" s="846"/>
      <c r="DK67" s="847"/>
      <c r="DL67" s="845"/>
      <c r="DM67" s="846"/>
      <c r="DN67" s="846"/>
      <c r="DO67" s="846"/>
      <c r="DP67" s="847"/>
      <c r="DQ67" s="845"/>
      <c r="DR67" s="846"/>
      <c r="DS67" s="846"/>
      <c r="DT67" s="846"/>
      <c r="DU67" s="847"/>
      <c r="DV67" s="842"/>
      <c r="DW67" s="843"/>
      <c r="DX67" s="843"/>
      <c r="DY67" s="843"/>
      <c r="DZ67" s="844"/>
      <c r="EA67" s="231"/>
    </row>
    <row r="68" spans="1:131" ht="26.25" customHeight="1" thickTop="1" x14ac:dyDescent="0.2">
      <c r="A68" s="237">
        <v>1</v>
      </c>
      <c r="B68" s="852"/>
      <c r="C68" s="853"/>
      <c r="D68" s="853"/>
      <c r="E68" s="853"/>
      <c r="F68" s="853"/>
      <c r="G68" s="853"/>
      <c r="H68" s="853"/>
      <c r="I68" s="853"/>
      <c r="J68" s="853"/>
      <c r="K68" s="853"/>
      <c r="L68" s="853"/>
      <c r="M68" s="853"/>
      <c r="N68" s="853"/>
      <c r="O68" s="853"/>
      <c r="P68" s="854"/>
      <c r="Q68" s="855"/>
      <c r="R68" s="849"/>
      <c r="S68" s="849"/>
      <c r="T68" s="849"/>
      <c r="U68" s="849"/>
      <c r="V68" s="849"/>
      <c r="W68" s="849"/>
      <c r="X68" s="849"/>
      <c r="Y68" s="849"/>
      <c r="Z68" s="849"/>
      <c r="AA68" s="849"/>
      <c r="AB68" s="849"/>
      <c r="AC68" s="849"/>
      <c r="AD68" s="849"/>
      <c r="AE68" s="849"/>
      <c r="AF68" s="849"/>
      <c r="AG68" s="849"/>
      <c r="AH68" s="849"/>
      <c r="AI68" s="849"/>
      <c r="AJ68" s="849"/>
      <c r="AK68" s="849"/>
      <c r="AL68" s="849"/>
      <c r="AM68" s="849"/>
      <c r="AN68" s="849"/>
      <c r="AO68" s="849"/>
      <c r="AP68" s="849"/>
      <c r="AQ68" s="849"/>
      <c r="AR68" s="849"/>
      <c r="AS68" s="849"/>
      <c r="AT68" s="849"/>
      <c r="AU68" s="849"/>
      <c r="AV68" s="849"/>
      <c r="AW68" s="849"/>
      <c r="AX68" s="849"/>
      <c r="AY68" s="849"/>
      <c r="AZ68" s="850"/>
      <c r="BA68" s="850"/>
      <c r="BB68" s="850"/>
      <c r="BC68" s="850"/>
      <c r="BD68" s="851"/>
      <c r="BE68" s="242"/>
      <c r="BF68" s="242"/>
      <c r="BG68" s="242"/>
      <c r="BH68" s="242"/>
      <c r="BI68" s="242"/>
      <c r="BJ68" s="242"/>
      <c r="BK68" s="242"/>
      <c r="BL68" s="242"/>
      <c r="BM68" s="242"/>
      <c r="BN68" s="242"/>
      <c r="BO68" s="242"/>
      <c r="BP68" s="242"/>
      <c r="BQ68" s="239">
        <v>62</v>
      </c>
      <c r="BR68" s="244"/>
      <c r="BS68" s="842"/>
      <c r="BT68" s="843"/>
      <c r="BU68" s="843"/>
      <c r="BV68" s="843"/>
      <c r="BW68" s="843"/>
      <c r="BX68" s="843"/>
      <c r="BY68" s="843"/>
      <c r="BZ68" s="843"/>
      <c r="CA68" s="843"/>
      <c r="CB68" s="843"/>
      <c r="CC68" s="843"/>
      <c r="CD68" s="843"/>
      <c r="CE68" s="843"/>
      <c r="CF68" s="843"/>
      <c r="CG68" s="848"/>
      <c r="CH68" s="845"/>
      <c r="CI68" s="846"/>
      <c r="CJ68" s="846"/>
      <c r="CK68" s="846"/>
      <c r="CL68" s="847"/>
      <c r="CM68" s="845"/>
      <c r="CN68" s="846"/>
      <c r="CO68" s="846"/>
      <c r="CP68" s="846"/>
      <c r="CQ68" s="847"/>
      <c r="CR68" s="845"/>
      <c r="CS68" s="846"/>
      <c r="CT68" s="846"/>
      <c r="CU68" s="846"/>
      <c r="CV68" s="847"/>
      <c r="CW68" s="845"/>
      <c r="CX68" s="846"/>
      <c r="CY68" s="846"/>
      <c r="CZ68" s="846"/>
      <c r="DA68" s="847"/>
      <c r="DB68" s="845"/>
      <c r="DC68" s="846"/>
      <c r="DD68" s="846"/>
      <c r="DE68" s="846"/>
      <c r="DF68" s="847"/>
      <c r="DG68" s="845"/>
      <c r="DH68" s="846"/>
      <c r="DI68" s="846"/>
      <c r="DJ68" s="846"/>
      <c r="DK68" s="847"/>
      <c r="DL68" s="845"/>
      <c r="DM68" s="846"/>
      <c r="DN68" s="846"/>
      <c r="DO68" s="846"/>
      <c r="DP68" s="847"/>
      <c r="DQ68" s="845"/>
      <c r="DR68" s="846"/>
      <c r="DS68" s="846"/>
      <c r="DT68" s="846"/>
      <c r="DU68" s="847"/>
      <c r="DV68" s="842"/>
      <c r="DW68" s="843"/>
      <c r="DX68" s="843"/>
      <c r="DY68" s="843"/>
      <c r="DZ68" s="844"/>
      <c r="EA68" s="231"/>
    </row>
    <row r="69" spans="1:131" ht="26.25" customHeight="1" x14ac:dyDescent="0.2">
      <c r="A69" s="239">
        <v>2</v>
      </c>
      <c r="B69" s="856"/>
      <c r="C69" s="857"/>
      <c r="D69" s="857"/>
      <c r="E69" s="857"/>
      <c r="F69" s="857"/>
      <c r="G69" s="857"/>
      <c r="H69" s="857"/>
      <c r="I69" s="857"/>
      <c r="J69" s="857"/>
      <c r="K69" s="857"/>
      <c r="L69" s="857"/>
      <c r="M69" s="857"/>
      <c r="N69" s="857"/>
      <c r="O69" s="857"/>
      <c r="P69" s="858"/>
      <c r="Q69" s="859"/>
      <c r="R69" s="806"/>
      <c r="S69" s="806"/>
      <c r="T69" s="806"/>
      <c r="U69" s="806"/>
      <c r="V69" s="806"/>
      <c r="W69" s="806"/>
      <c r="X69" s="806"/>
      <c r="Y69" s="806"/>
      <c r="Z69" s="806"/>
      <c r="AA69" s="806"/>
      <c r="AB69" s="806"/>
      <c r="AC69" s="806"/>
      <c r="AD69" s="806"/>
      <c r="AE69" s="806"/>
      <c r="AF69" s="806"/>
      <c r="AG69" s="806"/>
      <c r="AH69" s="806"/>
      <c r="AI69" s="806"/>
      <c r="AJ69" s="806"/>
      <c r="AK69" s="806"/>
      <c r="AL69" s="806"/>
      <c r="AM69" s="806"/>
      <c r="AN69" s="806"/>
      <c r="AO69" s="806"/>
      <c r="AP69" s="806"/>
      <c r="AQ69" s="806"/>
      <c r="AR69" s="806"/>
      <c r="AS69" s="806"/>
      <c r="AT69" s="806"/>
      <c r="AU69" s="806"/>
      <c r="AV69" s="806"/>
      <c r="AW69" s="806"/>
      <c r="AX69" s="806"/>
      <c r="AY69" s="806"/>
      <c r="AZ69" s="808"/>
      <c r="BA69" s="808"/>
      <c r="BB69" s="808"/>
      <c r="BC69" s="808"/>
      <c r="BD69" s="809"/>
      <c r="BE69" s="242"/>
      <c r="BF69" s="242"/>
      <c r="BG69" s="242"/>
      <c r="BH69" s="242"/>
      <c r="BI69" s="242"/>
      <c r="BJ69" s="242"/>
      <c r="BK69" s="242"/>
      <c r="BL69" s="242"/>
      <c r="BM69" s="242"/>
      <c r="BN69" s="242"/>
      <c r="BO69" s="242"/>
      <c r="BP69" s="242"/>
      <c r="BQ69" s="239">
        <v>63</v>
      </c>
      <c r="BR69" s="244"/>
      <c r="BS69" s="842"/>
      <c r="BT69" s="843"/>
      <c r="BU69" s="843"/>
      <c r="BV69" s="843"/>
      <c r="BW69" s="843"/>
      <c r="BX69" s="843"/>
      <c r="BY69" s="843"/>
      <c r="BZ69" s="843"/>
      <c r="CA69" s="843"/>
      <c r="CB69" s="843"/>
      <c r="CC69" s="843"/>
      <c r="CD69" s="843"/>
      <c r="CE69" s="843"/>
      <c r="CF69" s="843"/>
      <c r="CG69" s="848"/>
      <c r="CH69" s="845"/>
      <c r="CI69" s="846"/>
      <c r="CJ69" s="846"/>
      <c r="CK69" s="846"/>
      <c r="CL69" s="847"/>
      <c r="CM69" s="845"/>
      <c r="CN69" s="846"/>
      <c r="CO69" s="846"/>
      <c r="CP69" s="846"/>
      <c r="CQ69" s="847"/>
      <c r="CR69" s="845"/>
      <c r="CS69" s="846"/>
      <c r="CT69" s="846"/>
      <c r="CU69" s="846"/>
      <c r="CV69" s="847"/>
      <c r="CW69" s="845"/>
      <c r="CX69" s="846"/>
      <c r="CY69" s="846"/>
      <c r="CZ69" s="846"/>
      <c r="DA69" s="847"/>
      <c r="DB69" s="845"/>
      <c r="DC69" s="846"/>
      <c r="DD69" s="846"/>
      <c r="DE69" s="846"/>
      <c r="DF69" s="847"/>
      <c r="DG69" s="845"/>
      <c r="DH69" s="846"/>
      <c r="DI69" s="846"/>
      <c r="DJ69" s="846"/>
      <c r="DK69" s="847"/>
      <c r="DL69" s="845"/>
      <c r="DM69" s="846"/>
      <c r="DN69" s="846"/>
      <c r="DO69" s="846"/>
      <c r="DP69" s="847"/>
      <c r="DQ69" s="845"/>
      <c r="DR69" s="846"/>
      <c r="DS69" s="846"/>
      <c r="DT69" s="846"/>
      <c r="DU69" s="847"/>
      <c r="DV69" s="842"/>
      <c r="DW69" s="843"/>
      <c r="DX69" s="843"/>
      <c r="DY69" s="843"/>
      <c r="DZ69" s="844"/>
      <c r="EA69" s="231"/>
    </row>
    <row r="70" spans="1:131" ht="26.25" customHeight="1" x14ac:dyDescent="0.2">
      <c r="A70" s="239">
        <v>3</v>
      </c>
      <c r="B70" s="856"/>
      <c r="C70" s="857"/>
      <c r="D70" s="857"/>
      <c r="E70" s="857"/>
      <c r="F70" s="857"/>
      <c r="G70" s="857"/>
      <c r="H70" s="857"/>
      <c r="I70" s="857"/>
      <c r="J70" s="857"/>
      <c r="K70" s="857"/>
      <c r="L70" s="857"/>
      <c r="M70" s="857"/>
      <c r="N70" s="857"/>
      <c r="O70" s="857"/>
      <c r="P70" s="858"/>
      <c r="Q70" s="859"/>
      <c r="R70" s="806"/>
      <c r="S70" s="806"/>
      <c r="T70" s="806"/>
      <c r="U70" s="806"/>
      <c r="V70" s="806"/>
      <c r="W70" s="806"/>
      <c r="X70" s="806"/>
      <c r="Y70" s="806"/>
      <c r="Z70" s="806"/>
      <c r="AA70" s="806"/>
      <c r="AB70" s="806"/>
      <c r="AC70" s="806"/>
      <c r="AD70" s="806"/>
      <c r="AE70" s="806"/>
      <c r="AF70" s="806"/>
      <c r="AG70" s="806"/>
      <c r="AH70" s="806"/>
      <c r="AI70" s="806"/>
      <c r="AJ70" s="806"/>
      <c r="AK70" s="806"/>
      <c r="AL70" s="806"/>
      <c r="AM70" s="806"/>
      <c r="AN70" s="806"/>
      <c r="AO70" s="806"/>
      <c r="AP70" s="806"/>
      <c r="AQ70" s="806"/>
      <c r="AR70" s="806"/>
      <c r="AS70" s="806"/>
      <c r="AT70" s="806"/>
      <c r="AU70" s="806"/>
      <c r="AV70" s="806"/>
      <c r="AW70" s="806"/>
      <c r="AX70" s="806"/>
      <c r="AY70" s="806"/>
      <c r="AZ70" s="808"/>
      <c r="BA70" s="808"/>
      <c r="BB70" s="808"/>
      <c r="BC70" s="808"/>
      <c r="BD70" s="809"/>
      <c r="BE70" s="242"/>
      <c r="BF70" s="242"/>
      <c r="BG70" s="242"/>
      <c r="BH70" s="242"/>
      <c r="BI70" s="242"/>
      <c r="BJ70" s="242"/>
      <c r="BK70" s="242"/>
      <c r="BL70" s="242"/>
      <c r="BM70" s="242"/>
      <c r="BN70" s="242"/>
      <c r="BO70" s="242"/>
      <c r="BP70" s="242"/>
      <c r="BQ70" s="239">
        <v>64</v>
      </c>
      <c r="BR70" s="244"/>
      <c r="BS70" s="842"/>
      <c r="BT70" s="843"/>
      <c r="BU70" s="843"/>
      <c r="BV70" s="843"/>
      <c r="BW70" s="843"/>
      <c r="BX70" s="843"/>
      <c r="BY70" s="843"/>
      <c r="BZ70" s="843"/>
      <c r="CA70" s="843"/>
      <c r="CB70" s="843"/>
      <c r="CC70" s="843"/>
      <c r="CD70" s="843"/>
      <c r="CE70" s="843"/>
      <c r="CF70" s="843"/>
      <c r="CG70" s="848"/>
      <c r="CH70" s="845"/>
      <c r="CI70" s="846"/>
      <c r="CJ70" s="846"/>
      <c r="CK70" s="846"/>
      <c r="CL70" s="847"/>
      <c r="CM70" s="845"/>
      <c r="CN70" s="846"/>
      <c r="CO70" s="846"/>
      <c r="CP70" s="846"/>
      <c r="CQ70" s="847"/>
      <c r="CR70" s="845"/>
      <c r="CS70" s="846"/>
      <c r="CT70" s="846"/>
      <c r="CU70" s="846"/>
      <c r="CV70" s="847"/>
      <c r="CW70" s="845"/>
      <c r="CX70" s="846"/>
      <c r="CY70" s="846"/>
      <c r="CZ70" s="846"/>
      <c r="DA70" s="847"/>
      <c r="DB70" s="845"/>
      <c r="DC70" s="846"/>
      <c r="DD70" s="846"/>
      <c r="DE70" s="846"/>
      <c r="DF70" s="847"/>
      <c r="DG70" s="845"/>
      <c r="DH70" s="846"/>
      <c r="DI70" s="846"/>
      <c r="DJ70" s="846"/>
      <c r="DK70" s="847"/>
      <c r="DL70" s="845"/>
      <c r="DM70" s="846"/>
      <c r="DN70" s="846"/>
      <c r="DO70" s="846"/>
      <c r="DP70" s="847"/>
      <c r="DQ70" s="845"/>
      <c r="DR70" s="846"/>
      <c r="DS70" s="846"/>
      <c r="DT70" s="846"/>
      <c r="DU70" s="847"/>
      <c r="DV70" s="842"/>
      <c r="DW70" s="843"/>
      <c r="DX70" s="843"/>
      <c r="DY70" s="843"/>
      <c r="DZ70" s="844"/>
      <c r="EA70" s="231"/>
    </row>
    <row r="71" spans="1:131" ht="26.25" customHeight="1" x14ac:dyDescent="0.2">
      <c r="A71" s="239">
        <v>4</v>
      </c>
      <c r="B71" s="856"/>
      <c r="C71" s="857"/>
      <c r="D71" s="857"/>
      <c r="E71" s="857"/>
      <c r="F71" s="857"/>
      <c r="G71" s="857"/>
      <c r="H71" s="857"/>
      <c r="I71" s="857"/>
      <c r="J71" s="857"/>
      <c r="K71" s="857"/>
      <c r="L71" s="857"/>
      <c r="M71" s="857"/>
      <c r="N71" s="857"/>
      <c r="O71" s="857"/>
      <c r="P71" s="858"/>
      <c r="Q71" s="859"/>
      <c r="R71" s="806"/>
      <c r="S71" s="806"/>
      <c r="T71" s="806"/>
      <c r="U71" s="806"/>
      <c r="V71" s="806"/>
      <c r="W71" s="806"/>
      <c r="X71" s="806"/>
      <c r="Y71" s="806"/>
      <c r="Z71" s="806"/>
      <c r="AA71" s="806"/>
      <c r="AB71" s="806"/>
      <c r="AC71" s="806"/>
      <c r="AD71" s="806"/>
      <c r="AE71" s="806"/>
      <c r="AF71" s="806"/>
      <c r="AG71" s="806"/>
      <c r="AH71" s="806"/>
      <c r="AI71" s="806"/>
      <c r="AJ71" s="806"/>
      <c r="AK71" s="806"/>
      <c r="AL71" s="806"/>
      <c r="AM71" s="806"/>
      <c r="AN71" s="806"/>
      <c r="AO71" s="806"/>
      <c r="AP71" s="806"/>
      <c r="AQ71" s="806"/>
      <c r="AR71" s="806"/>
      <c r="AS71" s="806"/>
      <c r="AT71" s="806"/>
      <c r="AU71" s="806"/>
      <c r="AV71" s="806"/>
      <c r="AW71" s="806"/>
      <c r="AX71" s="806"/>
      <c r="AY71" s="806"/>
      <c r="AZ71" s="808"/>
      <c r="BA71" s="808"/>
      <c r="BB71" s="808"/>
      <c r="BC71" s="808"/>
      <c r="BD71" s="809"/>
      <c r="BE71" s="242"/>
      <c r="BF71" s="242"/>
      <c r="BG71" s="242"/>
      <c r="BH71" s="242"/>
      <c r="BI71" s="242"/>
      <c r="BJ71" s="242"/>
      <c r="BK71" s="242"/>
      <c r="BL71" s="242"/>
      <c r="BM71" s="242"/>
      <c r="BN71" s="242"/>
      <c r="BO71" s="242"/>
      <c r="BP71" s="242"/>
      <c r="BQ71" s="239">
        <v>65</v>
      </c>
      <c r="BR71" s="244"/>
      <c r="BS71" s="842"/>
      <c r="BT71" s="843"/>
      <c r="BU71" s="843"/>
      <c r="BV71" s="843"/>
      <c r="BW71" s="843"/>
      <c r="BX71" s="843"/>
      <c r="BY71" s="843"/>
      <c r="BZ71" s="843"/>
      <c r="CA71" s="843"/>
      <c r="CB71" s="843"/>
      <c r="CC71" s="843"/>
      <c r="CD71" s="843"/>
      <c r="CE71" s="843"/>
      <c r="CF71" s="843"/>
      <c r="CG71" s="848"/>
      <c r="CH71" s="845"/>
      <c r="CI71" s="846"/>
      <c r="CJ71" s="846"/>
      <c r="CK71" s="846"/>
      <c r="CL71" s="847"/>
      <c r="CM71" s="845"/>
      <c r="CN71" s="846"/>
      <c r="CO71" s="846"/>
      <c r="CP71" s="846"/>
      <c r="CQ71" s="847"/>
      <c r="CR71" s="845"/>
      <c r="CS71" s="846"/>
      <c r="CT71" s="846"/>
      <c r="CU71" s="846"/>
      <c r="CV71" s="847"/>
      <c r="CW71" s="845"/>
      <c r="CX71" s="846"/>
      <c r="CY71" s="846"/>
      <c r="CZ71" s="846"/>
      <c r="DA71" s="847"/>
      <c r="DB71" s="845"/>
      <c r="DC71" s="846"/>
      <c r="DD71" s="846"/>
      <c r="DE71" s="846"/>
      <c r="DF71" s="847"/>
      <c r="DG71" s="845"/>
      <c r="DH71" s="846"/>
      <c r="DI71" s="846"/>
      <c r="DJ71" s="846"/>
      <c r="DK71" s="847"/>
      <c r="DL71" s="845"/>
      <c r="DM71" s="846"/>
      <c r="DN71" s="846"/>
      <c r="DO71" s="846"/>
      <c r="DP71" s="847"/>
      <c r="DQ71" s="845"/>
      <c r="DR71" s="846"/>
      <c r="DS71" s="846"/>
      <c r="DT71" s="846"/>
      <c r="DU71" s="847"/>
      <c r="DV71" s="842"/>
      <c r="DW71" s="843"/>
      <c r="DX71" s="843"/>
      <c r="DY71" s="843"/>
      <c r="DZ71" s="844"/>
      <c r="EA71" s="231"/>
    </row>
    <row r="72" spans="1:131" ht="26.25" customHeight="1" x14ac:dyDescent="0.2">
      <c r="A72" s="239">
        <v>5</v>
      </c>
      <c r="B72" s="856"/>
      <c r="C72" s="857"/>
      <c r="D72" s="857"/>
      <c r="E72" s="857"/>
      <c r="F72" s="857"/>
      <c r="G72" s="857"/>
      <c r="H72" s="857"/>
      <c r="I72" s="857"/>
      <c r="J72" s="857"/>
      <c r="K72" s="857"/>
      <c r="L72" s="857"/>
      <c r="M72" s="857"/>
      <c r="N72" s="857"/>
      <c r="O72" s="857"/>
      <c r="P72" s="858"/>
      <c r="Q72" s="859"/>
      <c r="R72" s="806"/>
      <c r="S72" s="806"/>
      <c r="T72" s="806"/>
      <c r="U72" s="806"/>
      <c r="V72" s="806"/>
      <c r="W72" s="806"/>
      <c r="X72" s="806"/>
      <c r="Y72" s="806"/>
      <c r="Z72" s="806"/>
      <c r="AA72" s="806"/>
      <c r="AB72" s="806"/>
      <c r="AC72" s="806"/>
      <c r="AD72" s="806"/>
      <c r="AE72" s="806"/>
      <c r="AF72" s="806"/>
      <c r="AG72" s="806"/>
      <c r="AH72" s="806"/>
      <c r="AI72" s="806"/>
      <c r="AJ72" s="806"/>
      <c r="AK72" s="806"/>
      <c r="AL72" s="806"/>
      <c r="AM72" s="806"/>
      <c r="AN72" s="806"/>
      <c r="AO72" s="806"/>
      <c r="AP72" s="806"/>
      <c r="AQ72" s="806"/>
      <c r="AR72" s="806"/>
      <c r="AS72" s="806"/>
      <c r="AT72" s="806"/>
      <c r="AU72" s="806"/>
      <c r="AV72" s="806"/>
      <c r="AW72" s="806"/>
      <c r="AX72" s="806"/>
      <c r="AY72" s="806"/>
      <c r="AZ72" s="808"/>
      <c r="BA72" s="808"/>
      <c r="BB72" s="808"/>
      <c r="BC72" s="808"/>
      <c r="BD72" s="809"/>
      <c r="BE72" s="242"/>
      <c r="BF72" s="242"/>
      <c r="BG72" s="242"/>
      <c r="BH72" s="242"/>
      <c r="BI72" s="242"/>
      <c r="BJ72" s="242"/>
      <c r="BK72" s="242"/>
      <c r="BL72" s="242"/>
      <c r="BM72" s="242"/>
      <c r="BN72" s="242"/>
      <c r="BO72" s="242"/>
      <c r="BP72" s="242"/>
      <c r="BQ72" s="239">
        <v>66</v>
      </c>
      <c r="BR72" s="244"/>
      <c r="BS72" s="842"/>
      <c r="BT72" s="843"/>
      <c r="BU72" s="843"/>
      <c r="BV72" s="843"/>
      <c r="BW72" s="843"/>
      <c r="BX72" s="843"/>
      <c r="BY72" s="843"/>
      <c r="BZ72" s="843"/>
      <c r="CA72" s="843"/>
      <c r="CB72" s="843"/>
      <c r="CC72" s="843"/>
      <c r="CD72" s="843"/>
      <c r="CE72" s="843"/>
      <c r="CF72" s="843"/>
      <c r="CG72" s="848"/>
      <c r="CH72" s="845"/>
      <c r="CI72" s="846"/>
      <c r="CJ72" s="846"/>
      <c r="CK72" s="846"/>
      <c r="CL72" s="847"/>
      <c r="CM72" s="845"/>
      <c r="CN72" s="846"/>
      <c r="CO72" s="846"/>
      <c r="CP72" s="846"/>
      <c r="CQ72" s="847"/>
      <c r="CR72" s="845"/>
      <c r="CS72" s="846"/>
      <c r="CT72" s="846"/>
      <c r="CU72" s="846"/>
      <c r="CV72" s="847"/>
      <c r="CW72" s="845"/>
      <c r="CX72" s="846"/>
      <c r="CY72" s="846"/>
      <c r="CZ72" s="846"/>
      <c r="DA72" s="847"/>
      <c r="DB72" s="845"/>
      <c r="DC72" s="846"/>
      <c r="DD72" s="846"/>
      <c r="DE72" s="846"/>
      <c r="DF72" s="847"/>
      <c r="DG72" s="845"/>
      <c r="DH72" s="846"/>
      <c r="DI72" s="846"/>
      <c r="DJ72" s="846"/>
      <c r="DK72" s="847"/>
      <c r="DL72" s="845"/>
      <c r="DM72" s="846"/>
      <c r="DN72" s="846"/>
      <c r="DO72" s="846"/>
      <c r="DP72" s="847"/>
      <c r="DQ72" s="845"/>
      <c r="DR72" s="846"/>
      <c r="DS72" s="846"/>
      <c r="DT72" s="846"/>
      <c r="DU72" s="847"/>
      <c r="DV72" s="842"/>
      <c r="DW72" s="843"/>
      <c r="DX72" s="843"/>
      <c r="DY72" s="843"/>
      <c r="DZ72" s="844"/>
      <c r="EA72" s="231"/>
    </row>
    <row r="73" spans="1:131" ht="26.25" customHeight="1" x14ac:dyDescent="0.2">
      <c r="A73" s="239">
        <v>6</v>
      </c>
      <c r="B73" s="856"/>
      <c r="C73" s="857"/>
      <c r="D73" s="857"/>
      <c r="E73" s="857"/>
      <c r="F73" s="857"/>
      <c r="G73" s="857"/>
      <c r="H73" s="857"/>
      <c r="I73" s="857"/>
      <c r="J73" s="857"/>
      <c r="K73" s="857"/>
      <c r="L73" s="857"/>
      <c r="M73" s="857"/>
      <c r="N73" s="857"/>
      <c r="O73" s="857"/>
      <c r="P73" s="858"/>
      <c r="Q73" s="859"/>
      <c r="R73" s="806"/>
      <c r="S73" s="806"/>
      <c r="T73" s="806"/>
      <c r="U73" s="806"/>
      <c r="V73" s="806"/>
      <c r="W73" s="806"/>
      <c r="X73" s="806"/>
      <c r="Y73" s="806"/>
      <c r="Z73" s="806"/>
      <c r="AA73" s="806"/>
      <c r="AB73" s="806"/>
      <c r="AC73" s="806"/>
      <c r="AD73" s="806"/>
      <c r="AE73" s="806"/>
      <c r="AF73" s="806"/>
      <c r="AG73" s="806"/>
      <c r="AH73" s="806"/>
      <c r="AI73" s="806"/>
      <c r="AJ73" s="806"/>
      <c r="AK73" s="806"/>
      <c r="AL73" s="806"/>
      <c r="AM73" s="806"/>
      <c r="AN73" s="806"/>
      <c r="AO73" s="806"/>
      <c r="AP73" s="806"/>
      <c r="AQ73" s="806"/>
      <c r="AR73" s="806"/>
      <c r="AS73" s="806"/>
      <c r="AT73" s="806"/>
      <c r="AU73" s="806"/>
      <c r="AV73" s="806"/>
      <c r="AW73" s="806"/>
      <c r="AX73" s="806"/>
      <c r="AY73" s="806"/>
      <c r="AZ73" s="808"/>
      <c r="BA73" s="808"/>
      <c r="BB73" s="808"/>
      <c r="BC73" s="808"/>
      <c r="BD73" s="809"/>
      <c r="BE73" s="242"/>
      <c r="BF73" s="242"/>
      <c r="BG73" s="242"/>
      <c r="BH73" s="242"/>
      <c r="BI73" s="242"/>
      <c r="BJ73" s="242"/>
      <c r="BK73" s="242"/>
      <c r="BL73" s="242"/>
      <c r="BM73" s="242"/>
      <c r="BN73" s="242"/>
      <c r="BO73" s="242"/>
      <c r="BP73" s="242"/>
      <c r="BQ73" s="239">
        <v>67</v>
      </c>
      <c r="BR73" s="244"/>
      <c r="BS73" s="842"/>
      <c r="BT73" s="843"/>
      <c r="BU73" s="843"/>
      <c r="BV73" s="843"/>
      <c r="BW73" s="843"/>
      <c r="BX73" s="843"/>
      <c r="BY73" s="843"/>
      <c r="BZ73" s="843"/>
      <c r="CA73" s="843"/>
      <c r="CB73" s="843"/>
      <c r="CC73" s="843"/>
      <c r="CD73" s="843"/>
      <c r="CE73" s="843"/>
      <c r="CF73" s="843"/>
      <c r="CG73" s="848"/>
      <c r="CH73" s="845"/>
      <c r="CI73" s="846"/>
      <c r="CJ73" s="846"/>
      <c r="CK73" s="846"/>
      <c r="CL73" s="847"/>
      <c r="CM73" s="845"/>
      <c r="CN73" s="846"/>
      <c r="CO73" s="846"/>
      <c r="CP73" s="846"/>
      <c r="CQ73" s="847"/>
      <c r="CR73" s="845"/>
      <c r="CS73" s="846"/>
      <c r="CT73" s="846"/>
      <c r="CU73" s="846"/>
      <c r="CV73" s="847"/>
      <c r="CW73" s="845"/>
      <c r="CX73" s="846"/>
      <c r="CY73" s="846"/>
      <c r="CZ73" s="846"/>
      <c r="DA73" s="847"/>
      <c r="DB73" s="845"/>
      <c r="DC73" s="846"/>
      <c r="DD73" s="846"/>
      <c r="DE73" s="846"/>
      <c r="DF73" s="847"/>
      <c r="DG73" s="845"/>
      <c r="DH73" s="846"/>
      <c r="DI73" s="846"/>
      <c r="DJ73" s="846"/>
      <c r="DK73" s="847"/>
      <c r="DL73" s="845"/>
      <c r="DM73" s="846"/>
      <c r="DN73" s="846"/>
      <c r="DO73" s="846"/>
      <c r="DP73" s="847"/>
      <c r="DQ73" s="845"/>
      <c r="DR73" s="846"/>
      <c r="DS73" s="846"/>
      <c r="DT73" s="846"/>
      <c r="DU73" s="847"/>
      <c r="DV73" s="842"/>
      <c r="DW73" s="843"/>
      <c r="DX73" s="843"/>
      <c r="DY73" s="843"/>
      <c r="DZ73" s="844"/>
      <c r="EA73" s="231"/>
    </row>
    <row r="74" spans="1:131" ht="26.25" customHeight="1" x14ac:dyDescent="0.2">
      <c r="A74" s="239">
        <v>7</v>
      </c>
      <c r="B74" s="856"/>
      <c r="C74" s="857"/>
      <c r="D74" s="857"/>
      <c r="E74" s="857"/>
      <c r="F74" s="857"/>
      <c r="G74" s="857"/>
      <c r="H74" s="857"/>
      <c r="I74" s="857"/>
      <c r="J74" s="857"/>
      <c r="K74" s="857"/>
      <c r="L74" s="857"/>
      <c r="M74" s="857"/>
      <c r="N74" s="857"/>
      <c r="O74" s="857"/>
      <c r="P74" s="858"/>
      <c r="Q74" s="859"/>
      <c r="R74" s="806"/>
      <c r="S74" s="806"/>
      <c r="T74" s="806"/>
      <c r="U74" s="806"/>
      <c r="V74" s="806"/>
      <c r="W74" s="806"/>
      <c r="X74" s="806"/>
      <c r="Y74" s="806"/>
      <c r="Z74" s="806"/>
      <c r="AA74" s="806"/>
      <c r="AB74" s="806"/>
      <c r="AC74" s="806"/>
      <c r="AD74" s="806"/>
      <c r="AE74" s="806"/>
      <c r="AF74" s="806"/>
      <c r="AG74" s="806"/>
      <c r="AH74" s="806"/>
      <c r="AI74" s="806"/>
      <c r="AJ74" s="806"/>
      <c r="AK74" s="806"/>
      <c r="AL74" s="806"/>
      <c r="AM74" s="806"/>
      <c r="AN74" s="806"/>
      <c r="AO74" s="806"/>
      <c r="AP74" s="806"/>
      <c r="AQ74" s="806"/>
      <c r="AR74" s="806"/>
      <c r="AS74" s="806"/>
      <c r="AT74" s="806"/>
      <c r="AU74" s="806"/>
      <c r="AV74" s="806"/>
      <c r="AW74" s="806"/>
      <c r="AX74" s="806"/>
      <c r="AY74" s="806"/>
      <c r="AZ74" s="808"/>
      <c r="BA74" s="808"/>
      <c r="BB74" s="808"/>
      <c r="BC74" s="808"/>
      <c r="BD74" s="809"/>
      <c r="BE74" s="242"/>
      <c r="BF74" s="242"/>
      <c r="BG74" s="242"/>
      <c r="BH74" s="242"/>
      <c r="BI74" s="242"/>
      <c r="BJ74" s="242"/>
      <c r="BK74" s="242"/>
      <c r="BL74" s="242"/>
      <c r="BM74" s="242"/>
      <c r="BN74" s="242"/>
      <c r="BO74" s="242"/>
      <c r="BP74" s="242"/>
      <c r="BQ74" s="239">
        <v>68</v>
      </c>
      <c r="BR74" s="244"/>
      <c r="BS74" s="842"/>
      <c r="BT74" s="843"/>
      <c r="BU74" s="843"/>
      <c r="BV74" s="843"/>
      <c r="BW74" s="843"/>
      <c r="BX74" s="843"/>
      <c r="BY74" s="843"/>
      <c r="BZ74" s="843"/>
      <c r="CA74" s="843"/>
      <c r="CB74" s="843"/>
      <c r="CC74" s="843"/>
      <c r="CD74" s="843"/>
      <c r="CE74" s="843"/>
      <c r="CF74" s="843"/>
      <c r="CG74" s="848"/>
      <c r="CH74" s="845"/>
      <c r="CI74" s="846"/>
      <c r="CJ74" s="846"/>
      <c r="CK74" s="846"/>
      <c r="CL74" s="847"/>
      <c r="CM74" s="845"/>
      <c r="CN74" s="846"/>
      <c r="CO74" s="846"/>
      <c r="CP74" s="846"/>
      <c r="CQ74" s="847"/>
      <c r="CR74" s="845"/>
      <c r="CS74" s="846"/>
      <c r="CT74" s="846"/>
      <c r="CU74" s="846"/>
      <c r="CV74" s="847"/>
      <c r="CW74" s="845"/>
      <c r="CX74" s="846"/>
      <c r="CY74" s="846"/>
      <c r="CZ74" s="846"/>
      <c r="DA74" s="847"/>
      <c r="DB74" s="845"/>
      <c r="DC74" s="846"/>
      <c r="DD74" s="846"/>
      <c r="DE74" s="846"/>
      <c r="DF74" s="847"/>
      <c r="DG74" s="845"/>
      <c r="DH74" s="846"/>
      <c r="DI74" s="846"/>
      <c r="DJ74" s="846"/>
      <c r="DK74" s="847"/>
      <c r="DL74" s="845"/>
      <c r="DM74" s="846"/>
      <c r="DN74" s="846"/>
      <c r="DO74" s="846"/>
      <c r="DP74" s="847"/>
      <c r="DQ74" s="845"/>
      <c r="DR74" s="846"/>
      <c r="DS74" s="846"/>
      <c r="DT74" s="846"/>
      <c r="DU74" s="847"/>
      <c r="DV74" s="842"/>
      <c r="DW74" s="843"/>
      <c r="DX74" s="843"/>
      <c r="DY74" s="843"/>
      <c r="DZ74" s="844"/>
      <c r="EA74" s="231"/>
    </row>
    <row r="75" spans="1:131" ht="26.25" customHeight="1" x14ac:dyDescent="0.2">
      <c r="A75" s="239">
        <v>8</v>
      </c>
      <c r="B75" s="856"/>
      <c r="C75" s="857"/>
      <c r="D75" s="857"/>
      <c r="E75" s="857"/>
      <c r="F75" s="857"/>
      <c r="G75" s="857"/>
      <c r="H75" s="857"/>
      <c r="I75" s="857"/>
      <c r="J75" s="857"/>
      <c r="K75" s="857"/>
      <c r="L75" s="857"/>
      <c r="M75" s="857"/>
      <c r="N75" s="857"/>
      <c r="O75" s="857"/>
      <c r="P75" s="858"/>
      <c r="Q75" s="860"/>
      <c r="R75" s="861"/>
      <c r="S75" s="861"/>
      <c r="T75" s="861"/>
      <c r="U75" s="810"/>
      <c r="V75" s="862"/>
      <c r="W75" s="861"/>
      <c r="X75" s="861"/>
      <c r="Y75" s="861"/>
      <c r="Z75" s="810"/>
      <c r="AA75" s="862"/>
      <c r="AB75" s="861"/>
      <c r="AC75" s="861"/>
      <c r="AD75" s="861"/>
      <c r="AE75" s="810"/>
      <c r="AF75" s="862"/>
      <c r="AG75" s="861"/>
      <c r="AH75" s="861"/>
      <c r="AI75" s="861"/>
      <c r="AJ75" s="810"/>
      <c r="AK75" s="862"/>
      <c r="AL75" s="861"/>
      <c r="AM75" s="861"/>
      <c r="AN75" s="861"/>
      <c r="AO75" s="810"/>
      <c r="AP75" s="862"/>
      <c r="AQ75" s="861"/>
      <c r="AR75" s="861"/>
      <c r="AS75" s="861"/>
      <c r="AT75" s="810"/>
      <c r="AU75" s="862"/>
      <c r="AV75" s="861"/>
      <c r="AW75" s="861"/>
      <c r="AX75" s="861"/>
      <c r="AY75" s="810"/>
      <c r="AZ75" s="808"/>
      <c r="BA75" s="808"/>
      <c r="BB75" s="808"/>
      <c r="BC75" s="808"/>
      <c r="BD75" s="809"/>
      <c r="BE75" s="242"/>
      <c r="BF75" s="242"/>
      <c r="BG75" s="242"/>
      <c r="BH75" s="242"/>
      <c r="BI75" s="242"/>
      <c r="BJ75" s="242"/>
      <c r="BK75" s="242"/>
      <c r="BL75" s="242"/>
      <c r="BM75" s="242"/>
      <c r="BN75" s="242"/>
      <c r="BO75" s="242"/>
      <c r="BP75" s="242"/>
      <c r="BQ75" s="239">
        <v>69</v>
      </c>
      <c r="BR75" s="244"/>
      <c r="BS75" s="842"/>
      <c r="BT75" s="843"/>
      <c r="BU75" s="843"/>
      <c r="BV75" s="843"/>
      <c r="BW75" s="843"/>
      <c r="BX75" s="843"/>
      <c r="BY75" s="843"/>
      <c r="BZ75" s="843"/>
      <c r="CA75" s="843"/>
      <c r="CB75" s="843"/>
      <c r="CC75" s="843"/>
      <c r="CD75" s="843"/>
      <c r="CE75" s="843"/>
      <c r="CF75" s="843"/>
      <c r="CG75" s="848"/>
      <c r="CH75" s="845"/>
      <c r="CI75" s="846"/>
      <c r="CJ75" s="846"/>
      <c r="CK75" s="846"/>
      <c r="CL75" s="847"/>
      <c r="CM75" s="845"/>
      <c r="CN75" s="846"/>
      <c r="CO75" s="846"/>
      <c r="CP75" s="846"/>
      <c r="CQ75" s="847"/>
      <c r="CR75" s="845"/>
      <c r="CS75" s="846"/>
      <c r="CT75" s="846"/>
      <c r="CU75" s="846"/>
      <c r="CV75" s="847"/>
      <c r="CW75" s="845"/>
      <c r="CX75" s="846"/>
      <c r="CY75" s="846"/>
      <c r="CZ75" s="846"/>
      <c r="DA75" s="847"/>
      <c r="DB75" s="845"/>
      <c r="DC75" s="846"/>
      <c r="DD75" s="846"/>
      <c r="DE75" s="846"/>
      <c r="DF75" s="847"/>
      <c r="DG75" s="845"/>
      <c r="DH75" s="846"/>
      <c r="DI75" s="846"/>
      <c r="DJ75" s="846"/>
      <c r="DK75" s="847"/>
      <c r="DL75" s="845"/>
      <c r="DM75" s="846"/>
      <c r="DN75" s="846"/>
      <c r="DO75" s="846"/>
      <c r="DP75" s="847"/>
      <c r="DQ75" s="845"/>
      <c r="DR75" s="846"/>
      <c r="DS75" s="846"/>
      <c r="DT75" s="846"/>
      <c r="DU75" s="847"/>
      <c r="DV75" s="842"/>
      <c r="DW75" s="843"/>
      <c r="DX75" s="843"/>
      <c r="DY75" s="843"/>
      <c r="DZ75" s="844"/>
      <c r="EA75" s="231"/>
    </row>
    <row r="76" spans="1:131" ht="26.25" customHeight="1" x14ac:dyDescent="0.2">
      <c r="A76" s="239">
        <v>9</v>
      </c>
      <c r="B76" s="856"/>
      <c r="C76" s="857"/>
      <c r="D76" s="857"/>
      <c r="E76" s="857"/>
      <c r="F76" s="857"/>
      <c r="G76" s="857"/>
      <c r="H76" s="857"/>
      <c r="I76" s="857"/>
      <c r="J76" s="857"/>
      <c r="K76" s="857"/>
      <c r="L76" s="857"/>
      <c r="M76" s="857"/>
      <c r="N76" s="857"/>
      <c r="O76" s="857"/>
      <c r="P76" s="858"/>
      <c r="Q76" s="860"/>
      <c r="R76" s="861"/>
      <c r="S76" s="861"/>
      <c r="T76" s="861"/>
      <c r="U76" s="810"/>
      <c r="V76" s="862"/>
      <c r="W76" s="861"/>
      <c r="X76" s="861"/>
      <c r="Y76" s="861"/>
      <c r="Z76" s="810"/>
      <c r="AA76" s="862"/>
      <c r="AB76" s="861"/>
      <c r="AC76" s="861"/>
      <c r="AD76" s="861"/>
      <c r="AE76" s="810"/>
      <c r="AF76" s="862"/>
      <c r="AG76" s="861"/>
      <c r="AH76" s="861"/>
      <c r="AI76" s="861"/>
      <c r="AJ76" s="810"/>
      <c r="AK76" s="862"/>
      <c r="AL76" s="861"/>
      <c r="AM76" s="861"/>
      <c r="AN76" s="861"/>
      <c r="AO76" s="810"/>
      <c r="AP76" s="862"/>
      <c r="AQ76" s="861"/>
      <c r="AR76" s="861"/>
      <c r="AS76" s="861"/>
      <c r="AT76" s="810"/>
      <c r="AU76" s="862"/>
      <c r="AV76" s="861"/>
      <c r="AW76" s="861"/>
      <c r="AX76" s="861"/>
      <c r="AY76" s="810"/>
      <c r="AZ76" s="808"/>
      <c r="BA76" s="808"/>
      <c r="BB76" s="808"/>
      <c r="BC76" s="808"/>
      <c r="BD76" s="809"/>
      <c r="BE76" s="242"/>
      <c r="BF76" s="242"/>
      <c r="BG76" s="242"/>
      <c r="BH76" s="242"/>
      <c r="BI76" s="242"/>
      <c r="BJ76" s="242"/>
      <c r="BK76" s="242"/>
      <c r="BL76" s="242"/>
      <c r="BM76" s="242"/>
      <c r="BN76" s="242"/>
      <c r="BO76" s="242"/>
      <c r="BP76" s="242"/>
      <c r="BQ76" s="239">
        <v>70</v>
      </c>
      <c r="BR76" s="244"/>
      <c r="BS76" s="842"/>
      <c r="BT76" s="843"/>
      <c r="BU76" s="843"/>
      <c r="BV76" s="843"/>
      <c r="BW76" s="843"/>
      <c r="BX76" s="843"/>
      <c r="BY76" s="843"/>
      <c r="BZ76" s="843"/>
      <c r="CA76" s="843"/>
      <c r="CB76" s="843"/>
      <c r="CC76" s="843"/>
      <c r="CD76" s="843"/>
      <c r="CE76" s="843"/>
      <c r="CF76" s="843"/>
      <c r="CG76" s="848"/>
      <c r="CH76" s="845"/>
      <c r="CI76" s="846"/>
      <c r="CJ76" s="846"/>
      <c r="CK76" s="846"/>
      <c r="CL76" s="847"/>
      <c r="CM76" s="845"/>
      <c r="CN76" s="846"/>
      <c r="CO76" s="846"/>
      <c r="CP76" s="846"/>
      <c r="CQ76" s="847"/>
      <c r="CR76" s="845"/>
      <c r="CS76" s="846"/>
      <c r="CT76" s="846"/>
      <c r="CU76" s="846"/>
      <c r="CV76" s="847"/>
      <c r="CW76" s="845"/>
      <c r="CX76" s="846"/>
      <c r="CY76" s="846"/>
      <c r="CZ76" s="846"/>
      <c r="DA76" s="847"/>
      <c r="DB76" s="845"/>
      <c r="DC76" s="846"/>
      <c r="DD76" s="846"/>
      <c r="DE76" s="846"/>
      <c r="DF76" s="847"/>
      <c r="DG76" s="845"/>
      <c r="DH76" s="846"/>
      <c r="DI76" s="846"/>
      <c r="DJ76" s="846"/>
      <c r="DK76" s="847"/>
      <c r="DL76" s="845"/>
      <c r="DM76" s="846"/>
      <c r="DN76" s="846"/>
      <c r="DO76" s="846"/>
      <c r="DP76" s="847"/>
      <c r="DQ76" s="845"/>
      <c r="DR76" s="846"/>
      <c r="DS76" s="846"/>
      <c r="DT76" s="846"/>
      <c r="DU76" s="847"/>
      <c r="DV76" s="842"/>
      <c r="DW76" s="843"/>
      <c r="DX76" s="843"/>
      <c r="DY76" s="843"/>
      <c r="DZ76" s="844"/>
      <c r="EA76" s="231"/>
    </row>
    <row r="77" spans="1:131" ht="26.25" customHeight="1" x14ac:dyDescent="0.2">
      <c r="A77" s="239">
        <v>10</v>
      </c>
      <c r="B77" s="856"/>
      <c r="C77" s="857"/>
      <c r="D77" s="857"/>
      <c r="E77" s="857"/>
      <c r="F77" s="857"/>
      <c r="G77" s="857"/>
      <c r="H77" s="857"/>
      <c r="I77" s="857"/>
      <c r="J77" s="857"/>
      <c r="K77" s="857"/>
      <c r="L77" s="857"/>
      <c r="M77" s="857"/>
      <c r="N77" s="857"/>
      <c r="O77" s="857"/>
      <c r="P77" s="858"/>
      <c r="Q77" s="860"/>
      <c r="R77" s="861"/>
      <c r="S77" s="861"/>
      <c r="T77" s="861"/>
      <c r="U77" s="810"/>
      <c r="V77" s="862"/>
      <c r="W77" s="861"/>
      <c r="X77" s="861"/>
      <c r="Y77" s="861"/>
      <c r="Z77" s="810"/>
      <c r="AA77" s="862"/>
      <c r="AB77" s="861"/>
      <c r="AC77" s="861"/>
      <c r="AD77" s="861"/>
      <c r="AE77" s="810"/>
      <c r="AF77" s="862"/>
      <c r="AG77" s="861"/>
      <c r="AH77" s="861"/>
      <c r="AI77" s="861"/>
      <c r="AJ77" s="810"/>
      <c r="AK77" s="862"/>
      <c r="AL77" s="861"/>
      <c r="AM77" s="861"/>
      <c r="AN77" s="861"/>
      <c r="AO77" s="810"/>
      <c r="AP77" s="862"/>
      <c r="AQ77" s="861"/>
      <c r="AR77" s="861"/>
      <c r="AS77" s="861"/>
      <c r="AT77" s="810"/>
      <c r="AU77" s="862"/>
      <c r="AV77" s="861"/>
      <c r="AW77" s="861"/>
      <c r="AX77" s="861"/>
      <c r="AY77" s="810"/>
      <c r="AZ77" s="808"/>
      <c r="BA77" s="808"/>
      <c r="BB77" s="808"/>
      <c r="BC77" s="808"/>
      <c r="BD77" s="809"/>
      <c r="BE77" s="242"/>
      <c r="BF77" s="242"/>
      <c r="BG77" s="242"/>
      <c r="BH77" s="242"/>
      <c r="BI77" s="242"/>
      <c r="BJ77" s="242"/>
      <c r="BK77" s="242"/>
      <c r="BL77" s="242"/>
      <c r="BM77" s="242"/>
      <c r="BN77" s="242"/>
      <c r="BO77" s="242"/>
      <c r="BP77" s="242"/>
      <c r="BQ77" s="239">
        <v>71</v>
      </c>
      <c r="BR77" s="244"/>
      <c r="BS77" s="842"/>
      <c r="BT77" s="843"/>
      <c r="BU77" s="843"/>
      <c r="BV77" s="843"/>
      <c r="BW77" s="843"/>
      <c r="BX77" s="843"/>
      <c r="BY77" s="843"/>
      <c r="BZ77" s="843"/>
      <c r="CA77" s="843"/>
      <c r="CB77" s="843"/>
      <c r="CC77" s="843"/>
      <c r="CD77" s="843"/>
      <c r="CE77" s="843"/>
      <c r="CF77" s="843"/>
      <c r="CG77" s="848"/>
      <c r="CH77" s="845"/>
      <c r="CI77" s="846"/>
      <c r="CJ77" s="846"/>
      <c r="CK77" s="846"/>
      <c r="CL77" s="847"/>
      <c r="CM77" s="845"/>
      <c r="CN77" s="846"/>
      <c r="CO77" s="846"/>
      <c r="CP77" s="846"/>
      <c r="CQ77" s="847"/>
      <c r="CR77" s="845"/>
      <c r="CS77" s="846"/>
      <c r="CT77" s="846"/>
      <c r="CU77" s="846"/>
      <c r="CV77" s="847"/>
      <c r="CW77" s="845"/>
      <c r="CX77" s="846"/>
      <c r="CY77" s="846"/>
      <c r="CZ77" s="846"/>
      <c r="DA77" s="847"/>
      <c r="DB77" s="845"/>
      <c r="DC77" s="846"/>
      <c r="DD77" s="846"/>
      <c r="DE77" s="846"/>
      <c r="DF77" s="847"/>
      <c r="DG77" s="845"/>
      <c r="DH77" s="846"/>
      <c r="DI77" s="846"/>
      <c r="DJ77" s="846"/>
      <c r="DK77" s="847"/>
      <c r="DL77" s="845"/>
      <c r="DM77" s="846"/>
      <c r="DN77" s="846"/>
      <c r="DO77" s="846"/>
      <c r="DP77" s="847"/>
      <c r="DQ77" s="845"/>
      <c r="DR77" s="846"/>
      <c r="DS77" s="846"/>
      <c r="DT77" s="846"/>
      <c r="DU77" s="847"/>
      <c r="DV77" s="842"/>
      <c r="DW77" s="843"/>
      <c r="DX77" s="843"/>
      <c r="DY77" s="843"/>
      <c r="DZ77" s="844"/>
      <c r="EA77" s="231"/>
    </row>
    <row r="78" spans="1:131" ht="26.25" customHeight="1" x14ac:dyDescent="0.2">
      <c r="A78" s="239">
        <v>11</v>
      </c>
      <c r="B78" s="856"/>
      <c r="C78" s="857"/>
      <c r="D78" s="857"/>
      <c r="E78" s="857"/>
      <c r="F78" s="857"/>
      <c r="G78" s="857"/>
      <c r="H78" s="857"/>
      <c r="I78" s="857"/>
      <c r="J78" s="857"/>
      <c r="K78" s="857"/>
      <c r="L78" s="857"/>
      <c r="M78" s="857"/>
      <c r="N78" s="857"/>
      <c r="O78" s="857"/>
      <c r="P78" s="858"/>
      <c r="Q78" s="859"/>
      <c r="R78" s="806"/>
      <c r="S78" s="806"/>
      <c r="T78" s="806"/>
      <c r="U78" s="806"/>
      <c r="V78" s="806"/>
      <c r="W78" s="806"/>
      <c r="X78" s="806"/>
      <c r="Y78" s="806"/>
      <c r="Z78" s="806"/>
      <c r="AA78" s="806"/>
      <c r="AB78" s="806"/>
      <c r="AC78" s="806"/>
      <c r="AD78" s="806"/>
      <c r="AE78" s="806"/>
      <c r="AF78" s="806"/>
      <c r="AG78" s="806"/>
      <c r="AH78" s="806"/>
      <c r="AI78" s="806"/>
      <c r="AJ78" s="806"/>
      <c r="AK78" s="806"/>
      <c r="AL78" s="806"/>
      <c r="AM78" s="806"/>
      <c r="AN78" s="806"/>
      <c r="AO78" s="806"/>
      <c r="AP78" s="806"/>
      <c r="AQ78" s="806"/>
      <c r="AR78" s="806"/>
      <c r="AS78" s="806"/>
      <c r="AT78" s="806"/>
      <c r="AU78" s="806"/>
      <c r="AV78" s="806"/>
      <c r="AW78" s="806"/>
      <c r="AX78" s="806"/>
      <c r="AY78" s="806"/>
      <c r="AZ78" s="808"/>
      <c r="BA78" s="808"/>
      <c r="BB78" s="808"/>
      <c r="BC78" s="808"/>
      <c r="BD78" s="809"/>
      <c r="BE78" s="242"/>
      <c r="BF78" s="242"/>
      <c r="BG78" s="242"/>
      <c r="BH78" s="242"/>
      <c r="BI78" s="242"/>
      <c r="BJ78" s="231"/>
      <c r="BK78" s="231"/>
      <c r="BL78" s="231"/>
      <c r="BM78" s="231"/>
      <c r="BN78" s="231"/>
      <c r="BO78" s="242"/>
      <c r="BP78" s="242"/>
      <c r="BQ78" s="239">
        <v>72</v>
      </c>
      <c r="BR78" s="244"/>
      <c r="BS78" s="842"/>
      <c r="BT78" s="843"/>
      <c r="BU78" s="843"/>
      <c r="BV78" s="843"/>
      <c r="BW78" s="843"/>
      <c r="BX78" s="843"/>
      <c r="BY78" s="843"/>
      <c r="BZ78" s="843"/>
      <c r="CA78" s="843"/>
      <c r="CB78" s="843"/>
      <c r="CC78" s="843"/>
      <c r="CD78" s="843"/>
      <c r="CE78" s="843"/>
      <c r="CF78" s="843"/>
      <c r="CG78" s="848"/>
      <c r="CH78" s="845"/>
      <c r="CI78" s="846"/>
      <c r="CJ78" s="846"/>
      <c r="CK78" s="846"/>
      <c r="CL78" s="847"/>
      <c r="CM78" s="845"/>
      <c r="CN78" s="846"/>
      <c r="CO78" s="846"/>
      <c r="CP78" s="846"/>
      <c r="CQ78" s="847"/>
      <c r="CR78" s="845"/>
      <c r="CS78" s="846"/>
      <c r="CT78" s="846"/>
      <c r="CU78" s="846"/>
      <c r="CV78" s="847"/>
      <c r="CW78" s="845"/>
      <c r="CX78" s="846"/>
      <c r="CY78" s="846"/>
      <c r="CZ78" s="846"/>
      <c r="DA78" s="847"/>
      <c r="DB78" s="845"/>
      <c r="DC78" s="846"/>
      <c r="DD78" s="846"/>
      <c r="DE78" s="846"/>
      <c r="DF78" s="847"/>
      <c r="DG78" s="845"/>
      <c r="DH78" s="846"/>
      <c r="DI78" s="846"/>
      <c r="DJ78" s="846"/>
      <c r="DK78" s="847"/>
      <c r="DL78" s="845"/>
      <c r="DM78" s="846"/>
      <c r="DN78" s="846"/>
      <c r="DO78" s="846"/>
      <c r="DP78" s="847"/>
      <c r="DQ78" s="845"/>
      <c r="DR78" s="846"/>
      <c r="DS78" s="846"/>
      <c r="DT78" s="846"/>
      <c r="DU78" s="847"/>
      <c r="DV78" s="842"/>
      <c r="DW78" s="843"/>
      <c r="DX78" s="843"/>
      <c r="DY78" s="843"/>
      <c r="DZ78" s="844"/>
      <c r="EA78" s="231"/>
    </row>
    <row r="79" spans="1:131" ht="26.25" customHeight="1" x14ac:dyDescent="0.2">
      <c r="A79" s="239">
        <v>12</v>
      </c>
      <c r="B79" s="856"/>
      <c r="C79" s="857"/>
      <c r="D79" s="857"/>
      <c r="E79" s="857"/>
      <c r="F79" s="857"/>
      <c r="G79" s="857"/>
      <c r="H79" s="857"/>
      <c r="I79" s="857"/>
      <c r="J79" s="857"/>
      <c r="K79" s="857"/>
      <c r="L79" s="857"/>
      <c r="M79" s="857"/>
      <c r="N79" s="857"/>
      <c r="O79" s="857"/>
      <c r="P79" s="858"/>
      <c r="Q79" s="859"/>
      <c r="R79" s="806"/>
      <c r="S79" s="806"/>
      <c r="T79" s="806"/>
      <c r="U79" s="806"/>
      <c r="V79" s="806"/>
      <c r="W79" s="806"/>
      <c r="X79" s="806"/>
      <c r="Y79" s="806"/>
      <c r="Z79" s="806"/>
      <c r="AA79" s="806"/>
      <c r="AB79" s="806"/>
      <c r="AC79" s="806"/>
      <c r="AD79" s="806"/>
      <c r="AE79" s="806"/>
      <c r="AF79" s="806"/>
      <c r="AG79" s="806"/>
      <c r="AH79" s="806"/>
      <c r="AI79" s="806"/>
      <c r="AJ79" s="806"/>
      <c r="AK79" s="806"/>
      <c r="AL79" s="806"/>
      <c r="AM79" s="806"/>
      <c r="AN79" s="806"/>
      <c r="AO79" s="806"/>
      <c r="AP79" s="806"/>
      <c r="AQ79" s="806"/>
      <c r="AR79" s="806"/>
      <c r="AS79" s="806"/>
      <c r="AT79" s="806"/>
      <c r="AU79" s="806"/>
      <c r="AV79" s="806"/>
      <c r="AW79" s="806"/>
      <c r="AX79" s="806"/>
      <c r="AY79" s="806"/>
      <c r="AZ79" s="808"/>
      <c r="BA79" s="808"/>
      <c r="BB79" s="808"/>
      <c r="BC79" s="808"/>
      <c r="BD79" s="809"/>
      <c r="BE79" s="242"/>
      <c r="BF79" s="242"/>
      <c r="BG79" s="242"/>
      <c r="BH79" s="242"/>
      <c r="BI79" s="242"/>
      <c r="BJ79" s="231"/>
      <c r="BK79" s="231"/>
      <c r="BL79" s="231"/>
      <c r="BM79" s="231"/>
      <c r="BN79" s="231"/>
      <c r="BO79" s="242"/>
      <c r="BP79" s="242"/>
      <c r="BQ79" s="239">
        <v>73</v>
      </c>
      <c r="BR79" s="244"/>
      <c r="BS79" s="842"/>
      <c r="BT79" s="843"/>
      <c r="BU79" s="843"/>
      <c r="BV79" s="843"/>
      <c r="BW79" s="843"/>
      <c r="BX79" s="843"/>
      <c r="BY79" s="843"/>
      <c r="BZ79" s="843"/>
      <c r="CA79" s="843"/>
      <c r="CB79" s="843"/>
      <c r="CC79" s="843"/>
      <c r="CD79" s="843"/>
      <c r="CE79" s="843"/>
      <c r="CF79" s="843"/>
      <c r="CG79" s="848"/>
      <c r="CH79" s="845"/>
      <c r="CI79" s="846"/>
      <c r="CJ79" s="846"/>
      <c r="CK79" s="846"/>
      <c r="CL79" s="847"/>
      <c r="CM79" s="845"/>
      <c r="CN79" s="846"/>
      <c r="CO79" s="846"/>
      <c r="CP79" s="846"/>
      <c r="CQ79" s="847"/>
      <c r="CR79" s="845"/>
      <c r="CS79" s="846"/>
      <c r="CT79" s="846"/>
      <c r="CU79" s="846"/>
      <c r="CV79" s="847"/>
      <c r="CW79" s="845"/>
      <c r="CX79" s="846"/>
      <c r="CY79" s="846"/>
      <c r="CZ79" s="846"/>
      <c r="DA79" s="847"/>
      <c r="DB79" s="845"/>
      <c r="DC79" s="846"/>
      <c r="DD79" s="846"/>
      <c r="DE79" s="846"/>
      <c r="DF79" s="847"/>
      <c r="DG79" s="845"/>
      <c r="DH79" s="846"/>
      <c r="DI79" s="846"/>
      <c r="DJ79" s="846"/>
      <c r="DK79" s="847"/>
      <c r="DL79" s="845"/>
      <c r="DM79" s="846"/>
      <c r="DN79" s="846"/>
      <c r="DO79" s="846"/>
      <c r="DP79" s="847"/>
      <c r="DQ79" s="845"/>
      <c r="DR79" s="846"/>
      <c r="DS79" s="846"/>
      <c r="DT79" s="846"/>
      <c r="DU79" s="847"/>
      <c r="DV79" s="842"/>
      <c r="DW79" s="843"/>
      <c r="DX79" s="843"/>
      <c r="DY79" s="843"/>
      <c r="DZ79" s="844"/>
      <c r="EA79" s="231"/>
    </row>
    <row r="80" spans="1:131" ht="26.25" customHeight="1" x14ac:dyDescent="0.2">
      <c r="A80" s="239">
        <v>13</v>
      </c>
      <c r="B80" s="856"/>
      <c r="C80" s="857"/>
      <c r="D80" s="857"/>
      <c r="E80" s="857"/>
      <c r="F80" s="857"/>
      <c r="G80" s="857"/>
      <c r="H80" s="857"/>
      <c r="I80" s="857"/>
      <c r="J80" s="857"/>
      <c r="K80" s="857"/>
      <c r="L80" s="857"/>
      <c r="M80" s="857"/>
      <c r="N80" s="857"/>
      <c r="O80" s="857"/>
      <c r="P80" s="858"/>
      <c r="Q80" s="859"/>
      <c r="R80" s="806"/>
      <c r="S80" s="806"/>
      <c r="T80" s="806"/>
      <c r="U80" s="806"/>
      <c r="V80" s="806"/>
      <c r="W80" s="806"/>
      <c r="X80" s="806"/>
      <c r="Y80" s="806"/>
      <c r="Z80" s="806"/>
      <c r="AA80" s="806"/>
      <c r="AB80" s="806"/>
      <c r="AC80" s="806"/>
      <c r="AD80" s="806"/>
      <c r="AE80" s="806"/>
      <c r="AF80" s="806"/>
      <c r="AG80" s="806"/>
      <c r="AH80" s="806"/>
      <c r="AI80" s="806"/>
      <c r="AJ80" s="806"/>
      <c r="AK80" s="806"/>
      <c r="AL80" s="806"/>
      <c r="AM80" s="806"/>
      <c r="AN80" s="806"/>
      <c r="AO80" s="806"/>
      <c r="AP80" s="806"/>
      <c r="AQ80" s="806"/>
      <c r="AR80" s="806"/>
      <c r="AS80" s="806"/>
      <c r="AT80" s="806"/>
      <c r="AU80" s="806"/>
      <c r="AV80" s="806"/>
      <c r="AW80" s="806"/>
      <c r="AX80" s="806"/>
      <c r="AY80" s="806"/>
      <c r="AZ80" s="808"/>
      <c r="BA80" s="808"/>
      <c r="BB80" s="808"/>
      <c r="BC80" s="808"/>
      <c r="BD80" s="809"/>
      <c r="BE80" s="242"/>
      <c r="BF80" s="242"/>
      <c r="BG80" s="242"/>
      <c r="BH80" s="242"/>
      <c r="BI80" s="242"/>
      <c r="BJ80" s="242"/>
      <c r="BK80" s="242"/>
      <c r="BL80" s="242"/>
      <c r="BM80" s="242"/>
      <c r="BN80" s="242"/>
      <c r="BO80" s="242"/>
      <c r="BP80" s="242"/>
      <c r="BQ80" s="239">
        <v>74</v>
      </c>
      <c r="BR80" s="244"/>
      <c r="BS80" s="842"/>
      <c r="BT80" s="843"/>
      <c r="BU80" s="843"/>
      <c r="BV80" s="843"/>
      <c r="BW80" s="843"/>
      <c r="BX80" s="843"/>
      <c r="BY80" s="843"/>
      <c r="BZ80" s="843"/>
      <c r="CA80" s="843"/>
      <c r="CB80" s="843"/>
      <c r="CC80" s="843"/>
      <c r="CD80" s="843"/>
      <c r="CE80" s="843"/>
      <c r="CF80" s="843"/>
      <c r="CG80" s="848"/>
      <c r="CH80" s="845"/>
      <c r="CI80" s="846"/>
      <c r="CJ80" s="846"/>
      <c r="CK80" s="846"/>
      <c r="CL80" s="847"/>
      <c r="CM80" s="845"/>
      <c r="CN80" s="846"/>
      <c r="CO80" s="846"/>
      <c r="CP80" s="846"/>
      <c r="CQ80" s="847"/>
      <c r="CR80" s="845"/>
      <c r="CS80" s="846"/>
      <c r="CT80" s="846"/>
      <c r="CU80" s="846"/>
      <c r="CV80" s="847"/>
      <c r="CW80" s="845"/>
      <c r="CX80" s="846"/>
      <c r="CY80" s="846"/>
      <c r="CZ80" s="846"/>
      <c r="DA80" s="847"/>
      <c r="DB80" s="845"/>
      <c r="DC80" s="846"/>
      <c r="DD80" s="846"/>
      <c r="DE80" s="846"/>
      <c r="DF80" s="847"/>
      <c r="DG80" s="845"/>
      <c r="DH80" s="846"/>
      <c r="DI80" s="846"/>
      <c r="DJ80" s="846"/>
      <c r="DK80" s="847"/>
      <c r="DL80" s="845"/>
      <c r="DM80" s="846"/>
      <c r="DN80" s="846"/>
      <c r="DO80" s="846"/>
      <c r="DP80" s="847"/>
      <c r="DQ80" s="845"/>
      <c r="DR80" s="846"/>
      <c r="DS80" s="846"/>
      <c r="DT80" s="846"/>
      <c r="DU80" s="847"/>
      <c r="DV80" s="842"/>
      <c r="DW80" s="843"/>
      <c r="DX80" s="843"/>
      <c r="DY80" s="843"/>
      <c r="DZ80" s="844"/>
      <c r="EA80" s="231"/>
    </row>
    <row r="81" spans="1:131" ht="26.25" customHeight="1" x14ac:dyDescent="0.2">
      <c r="A81" s="239">
        <v>14</v>
      </c>
      <c r="B81" s="856"/>
      <c r="C81" s="857"/>
      <c r="D81" s="857"/>
      <c r="E81" s="857"/>
      <c r="F81" s="857"/>
      <c r="G81" s="857"/>
      <c r="H81" s="857"/>
      <c r="I81" s="857"/>
      <c r="J81" s="857"/>
      <c r="K81" s="857"/>
      <c r="L81" s="857"/>
      <c r="M81" s="857"/>
      <c r="N81" s="857"/>
      <c r="O81" s="857"/>
      <c r="P81" s="858"/>
      <c r="Q81" s="859"/>
      <c r="R81" s="806"/>
      <c r="S81" s="806"/>
      <c r="T81" s="806"/>
      <c r="U81" s="806"/>
      <c r="V81" s="806"/>
      <c r="W81" s="806"/>
      <c r="X81" s="806"/>
      <c r="Y81" s="806"/>
      <c r="Z81" s="806"/>
      <c r="AA81" s="806"/>
      <c r="AB81" s="806"/>
      <c r="AC81" s="806"/>
      <c r="AD81" s="806"/>
      <c r="AE81" s="806"/>
      <c r="AF81" s="806"/>
      <c r="AG81" s="806"/>
      <c r="AH81" s="806"/>
      <c r="AI81" s="806"/>
      <c r="AJ81" s="806"/>
      <c r="AK81" s="806"/>
      <c r="AL81" s="806"/>
      <c r="AM81" s="806"/>
      <c r="AN81" s="806"/>
      <c r="AO81" s="806"/>
      <c r="AP81" s="806"/>
      <c r="AQ81" s="806"/>
      <c r="AR81" s="806"/>
      <c r="AS81" s="806"/>
      <c r="AT81" s="806"/>
      <c r="AU81" s="806"/>
      <c r="AV81" s="806"/>
      <c r="AW81" s="806"/>
      <c r="AX81" s="806"/>
      <c r="AY81" s="806"/>
      <c r="AZ81" s="808"/>
      <c r="BA81" s="808"/>
      <c r="BB81" s="808"/>
      <c r="BC81" s="808"/>
      <c r="BD81" s="809"/>
      <c r="BE81" s="242"/>
      <c r="BF81" s="242"/>
      <c r="BG81" s="242"/>
      <c r="BH81" s="242"/>
      <c r="BI81" s="242"/>
      <c r="BJ81" s="242"/>
      <c r="BK81" s="242"/>
      <c r="BL81" s="242"/>
      <c r="BM81" s="242"/>
      <c r="BN81" s="242"/>
      <c r="BO81" s="242"/>
      <c r="BP81" s="242"/>
      <c r="BQ81" s="239">
        <v>75</v>
      </c>
      <c r="BR81" s="244"/>
      <c r="BS81" s="842"/>
      <c r="BT81" s="843"/>
      <c r="BU81" s="843"/>
      <c r="BV81" s="843"/>
      <c r="BW81" s="843"/>
      <c r="BX81" s="843"/>
      <c r="BY81" s="843"/>
      <c r="BZ81" s="843"/>
      <c r="CA81" s="843"/>
      <c r="CB81" s="843"/>
      <c r="CC81" s="843"/>
      <c r="CD81" s="843"/>
      <c r="CE81" s="843"/>
      <c r="CF81" s="843"/>
      <c r="CG81" s="848"/>
      <c r="CH81" s="845"/>
      <c r="CI81" s="846"/>
      <c r="CJ81" s="846"/>
      <c r="CK81" s="846"/>
      <c r="CL81" s="847"/>
      <c r="CM81" s="845"/>
      <c r="CN81" s="846"/>
      <c r="CO81" s="846"/>
      <c r="CP81" s="846"/>
      <c r="CQ81" s="847"/>
      <c r="CR81" s="845"/>
      <c r="CS81" s="846"/>
      <c r="CT81" s="846"/>
      <c r="CU81" s="846"/>
      <c r="CV81" s="847"/>
      <c r="CW81" s="845"/>
      <c r="CX81" s="846"/>
      <c r="CY81" s="846"/>
      <c r="CZ81" s="846"/>
      <c r="DA81" s="847"/>
      <c r="DB81" s="845"/>
      <c r="DC81" s="846"/>
      <c r="DD81" s="846"/>
      <c r="DE81" s="846"/>
      <c r="DF81" s="847"/>
      <c r="DG81" s="845"/>
      <c r="DH81" s="846"/>
      <c r="DI81" s="846"/>
      <c r="DJ81" s="846"/>
      <c r="DK81" s="847"/>
      <c r="DL81" s="845"/>
      <c r="DM81" s="846"/>
      <c r="DN81" s="846"/>
      <c r="DO81" s="846"/>
      <c r="DP81" s="847"/>
      <c r="DQ81" s="845"/>
      <c r="DR81" s="846"/>
      <c r="DS81" s="846"/>
      <c r="DT81" s="846"/>
      <c r="DU81" s="847"/>
      <c r="DV81" s="842"/>
      <c r="DW81" s="843"/>
      <c r="DX81" s="843"/>
      <c r="DY81" s="843"/>
      <c r="DZ81" s="844"/>
      <c r="EA81" s="231"/>
    </row>
    <row r="82" spans="1:131" ht="26.25" customHeight="1" x14ac:dyDescent="0.2">
      <c r="A82" s="239">
        <v>15</v>
      </c>
      <c r="B82" s="856"/>
      <c r="C82" s="857"/>
      <c r="D82" s="857"/>
      <c r="E82" s="857"/>
      <c r="F82" s="857"/>
      <c r="G82" s="857"/>
      <c r="H82" s="857"/>
      <c r="I82" s="857"/>
      <c r="J82" s="857"/>
      <c r="K82" s="857"/>
      <c r="L82" s="857"/>
      <c r="M82" s="857"/>
      <c r="N82" s="857"/>
      <c r="O82" s="857"/>
      <c r="P82" s="858"/>
      <c r="Q82" s="859"/>
      <c r="R82" s="806"/>
      <c r="S82" s="806"/>
      <c r="T82" s="806"/>
      <c r="U82" s="806"/>
      <c r="V82" s="806"/>
      <c r="W82" s="806"/>
      <c r="X82" s="806"/>
      <c r="Y82" s="806"/>
      <c r="Z82" s="806"/>
      <c r="AA82" s="806"/>
      <c r="AB82" s="806"/>
      <c r="AC82" s="806"/>
      <c r="AD82" s="806"/>
      <c r="AE82" s="806"/>
      <c r="AF82" s="806"/>
      <c r="AG82" s="806"/>
      <c r="AH82" s="806"/>
      <c r="AI82" s="806"/>
      <c r="AJ82" s="806"/>
      <c r="AK82" s="806"/>
      <c r="AL82" s="806"/>
      <c r="AM82" s="806"/>
      <c r="AN82" s="806"/>
      <c r="AO82" s="806"/>
      <c r="AP82" s="806"/>
      <c r="AQ82" s="806"/>
      <c r="AR82" s="806"/>
      <c r="AS82" s="806"/>
      <c r="AT82" s="806"/>
      <c r="AU82" s="806"/>
      <c r="AV82" s="806"/>
      <c r="AW82" s="806"/>
      <c r="AX82" s="806"/>
      <c r="AY82" s="806"/>
      <c r="AZ82" s="808"/>
      <c r="BA82" s="808"/>
      <c r="BB82" s="808"/>
      <c r="BC82" s="808"/>
      <c r="BD82" s="809"/>
      <c r="BE82" s="242"/>
      <c r="BF82" s="242"/>
      <c r="BG82" s="242"/>
      <c r="BH82" s="242"/>
      <c r="BI82" s="242"/>
      <c r="BJ82" s="242"/>
      <c r="BK82" s="242"/>
      <c r="BL82" s="242"/>
      <c r="BM82" s="242"/>
      <c r="BN82" s="242"/>
      <c r="BO82" s="242"/>
      <c r="BP82" s="242"/>
      <c r="BQ82" s="239">
        <v>76</v>
      </c>
      <c r="BR82" s="244"/>
      <c r="BS82" s="842"/>
      <c r="BT82" s="843"/>
      <c r="BU82" s="843"/>
      <c r="BV82" s="843"/>
      <c r="BW82" s="843"/>
      <c r="BX82" s="843"/>
      <c r="BY82" s="843"/>
      <c r="BZ82" s="843"/>
      <c r="CA82" s="843"/>
      <c r="CB82" s="843"/>
      <c r="CC82" s="843"/>
      <c r="CD82" s="843"/>
      <c r="CE82" s="843"/>
      <c r="CF82" s="843"/>
      <c r="CG82" s="848"/>
      <c r="CH82" s="845"/>
      <c r="CI82" s="846"/>
      <c r="CJ82" s="846"/>
      <c r="CK82" s="846"/>
      <c r="CL82" s="847"/>
      <c r="CM82" s="845"/>
      <c r="CN82" s="846"/>
      <c r="CO82" s="846"/>
      <c r="CP82" s="846"/>
      <c r="CQ82" s="847"/>
      <c r="CR82" s="845"/>
      <c r="CS82" s="846"/>
      <c r="CT82" s="846"/>
      <c r="CU82" s="846"/>
      <c r="CV82" s="847"/>
      <c r="CW82" s="845"/>
      <c r="CX82" s="846"/>
      <c r="CY82" s="846"/>
      <c r="CZ82" s="846"/>
      <c r="DA82" s="847"/>
      <c r="DB82" s="845"/>
      <c r="DC82" s="846"/>
      <c r="DD82" s="846"/>
      <c r="DE82" s="846"/>
      <c r="DF82" s="847"/>
      <c r="DG82" s="845"/>
      <c r="DH82" s="846"/>
      <c r="DI82" s="846"/>
      <c r="DJ82" s="846"/>
      <c r="DK82" s="847"/>
      <c r="DL82" s="845"/>
      <c r="DM82" s="846"/>
      <c r="DN82" s="846"/>
      <c r="DO82" s="846"/>
      <c r="DP82" s="847"/>
      <c r="DQ82" s="845"/>
      <c r="DR82" s="846"/>
      <c r="DS82" s="846"/>
      <c r="DT82" s="846"/>
      <c r="DU82" s="847"/>
      <c r="DV82" s="842"/>
      <c r="DW82" s="843"/>
      <c r="DX82" s="843"/>
      <c r="DY82" s="843"/>
      <c r="DZ82" s="844"/>
      <c r="EA82" s="231"/>
    </row>
    <row r="83" spans="1:131" ht="26.25" customHeight="1" x14ac:dyDescent="0.2">
      <c r="A83" s="239">
        <v>16</v>
      </c>
      <c r="B83" s="856"/>
      <c r="C83" s="857"/>
      <c r="D83" s="857"/>
      <c r="E83" s="857"/>
      <c r="F83" s="857"/>
      <c r="G83" s="857"/>
      <c r="H83" s="857"/>
      <c r="I83" s="857"/>
      <c r="J83" s="857"/>
      <c r="K83" s="857"/>
      <c r="L83" s="857"/>
      <c r="M83" s="857"/>
      <c r="N83" s="857"/>
      <c r="O83" s="857"/>
      <c r="P83" s="858"/>
      <c r="Q83" s="859"/>
      <c r="R83" s="806"/>
      <c r="S83" s="806"/>
      <c r="T83" s="806"/>
      <c r="U83" s="806"/>
      <c r="V83" s="806"/>
      <c r="W83" s="806"/>
      <c r="X83" s="806"/>
      <c r="Y83" s="806"/>
      <c r="Z83" s="806"/>
      <c r="AA83" s="806"/>
      <c r="AB83" s="806"/>
      <c r="AC83" s="806"/>
      <c r="AD83" s="806"/>
      <c r="AE83" s="806"/>
      <c r="AF83" s="806"/>
      <c r="AG83" s="806"/>
      <c r="AH83" s="806"/>
      <c r="AI83" s="806"/>
      <c r="AJ83" s="806"/>
      <c r="AK83" s="806"/>
      <c r="AL83" s="806"/>
      <c r="AM83" s="806"/>
      <c r="AN83" s="806"/>
      <c r="AO83" s="806"/>
      <c r="AP83" s="806"/>
      <c r="AQ83" s="806"/>
      <c r="AR83" s="806"/>
      <c r="AS83" s="806"/>
      <c r="AT83" s="806"/>
      <c r="AU83" s="806"/>
      <c r="AV83" s="806"/>
      <c r="AW83" s="806"/>
      <c r="AX83" s="806"/>
      <c r="AY83" s="806"/>
      <c r="AZ83" s="808"/>
      <c r="BA83" s="808"/>
      <c r="BB83" s="808"/>
      <c r="BC83" s="808"/>
      <c r="BD83" s="809"/>
      <c r="BE83" s="242"/>
      <c r="BF83" s="242"/>
      <c r="BG83" s="242"/>
      <c r="BH83" s="242"/>
      <c r="BI83" s="242"/>
      <c r="BJ83" s="242"/>
      <c r="BK83" s="242"/>
      <c r="BL83" s="242"/>
      <c r="BM83" s="242"/>
      <c r="BN83" s="242"/>
      <c r="BO83" s="242"/>
      <c r="BP83" s="242"/>
      <c r="BQ83" s="239">
        <v>77</v>
      </c>
      <c r="BR83" s="244"/>
      <c r="BS83" s="842"/>
      <c r="BT83" s="843"/>
      <c r="BU83" s="843"/>
      <c r="BV83" s="843"/>
      <c r="BW83" s="843"/>
      <c r="BX83" s="843"/>
      <c r="BY83" s="843"/>
      <c r="BZ83" s="843"/>
      <c r="CA83" s="843"/>
      <c r="CB83" s="843"/>
      <c r="CC83" s="843"/>
      <c r="CD83" s="843"/>
      <c r="CE83" s="843"/>
      <c r="CF83" s="843"/>
      <c r="CG83" s="848"/>
      <c r="CH83" s="845"/>
      <c r="CI83" s="846"/>
      <c r="CJ83" s="846"/>
      <c r="CK83" s="846"/>
      <c r="CL83" s="847"/>
      <c r="CM83" s="845"/>
      <c r="CN83" s="846"/>
      <c r="CO83" s="846"/>
      <c r="CP83" s="846"/>
      <c r="CQ83" s="847"/>
      <c r="CR83" s="845"/>
      <c r="CS83" s="846"/>
      <c r="CT83" s="846"/>
      <c r="CU83" s="846"/>
      <c r="CV83" s="847"/>
      <c r="CW83" s="845"/>
      <c r="CX83" s="846"/>
      <c r="CY83" s="846"/>
      <c r="CZ83" s="846"/>
      <c r="DA83" s="847"/>
      <c r="DB83" s="845"/>
      <c r="DC83" s="846"/>
      <c r="DD83" s="846"/>
      <c r="DE83" s="846"/>
      <c r="DF83" s="847"/>
      <c r="DG83" s="845"/>
      <c r="DH83" s="846"/>
      <c r="DI83" s="846"/>
      <c r="DJ83" s="846"/>
      <c r="DK83" s="847"/>
      <c r="DL83" s="845"/>
      <c r="DM83" s="846"/>
      <c r="DN83" s="846"/>
      <c r="DO83" s="846"/>
      <c r="DP83" s="847"/>
      <c r="DQ83" s="845"/>
      <c r="DR83" s="846"/>
      <c r="DS83" s="846"/>
      <c r="DT83" s="846"/>
      <c r="DU83" s="847"/>
      <c r="DV83" s="842"/>
      <c r="DW83" s="843"/>
      <c r="DX83" s="843"/>
      <c r="DY83" s="843"/>
      <c r="DZ83" s="844"/>
      <c r="EA83" s="231"/>
    </row>
    <row r="84" spans="1:131" ht="26.25" customHeight="1" x14ac:dyDescent="0.2">
      <c r="A84" s="239">
        <v>17</v>
      </c>
      <c r="B84" s="856"/>
      <c r="C84" s="857"/>
      <c r="D84" s="857"/>
      <c r="E84" s="857"/>
      <c r="F84" s="857"/>
      <c r="G84" s="857"/>
      <c r="H84" s="857"/>
      <c r="I84" s="857"/>
      <c r="J84" s="857"/>
      <c r="K84" s="857"/>
      <c r="L84" s="857"/>
      <c r="M84" s="857"/>
      <c r="N84" s="857"/>
      <c r="O84" s="857"/>
      <c r="P84" s="858"/>
      <c r="Q84" s="859"/>
      <c r="R84" s="806"/>
      <c r="S84" s="806"/>
      <c r="T84" s="806"/>
      <c r="U84" s="806"/>
      <c r="V84" s="806"/>
      <c r="W84" s="806"/>
      <c r="X84" s="806"/>
      <c r="Y84" s="806"/>
      <c r="Z84" s="806"/>
      <c r="AA84" s="806"/>
      <c r="AB84" s="806"/>
      <c r="AC84" s="806"/>
      <c r="AD84" s="806"/>
      <c r="AE84" s="806"/>
      <c r="AF84" s="806"/>
      <c r="AG84" s="806"/>
      <c r="AH84" s="806"/>
      <c r="AI84" s="806"/>
      <c r="AJ84" s="806"/>
      <c r="AK84" s="806"/>
      <c r="AL84" s="806"/>
      <c r="AM84" s="806"/>
      <c r="AN84" s="806"/>
      <c r="AO84" s="806"/>
      <c r="AP84" s="806"/>
      <c r="AQ84" s="806"/>
      <c r="AR84" s="806"/>
      <c r="AS84" s="806"/>
      <c r="AT84" s="806"/>
      <c r="AU84" s="806"/>
      <c r="AV84" s="806"/>
      <c r="AW84" s="806"/>
      <c r="AX84" s="806"/>
      <c r="AY84" s="806"/>
      <c r="AZ84" s="808"/>
      <c r="BA84" s="808"/>
      <c r="BB84" s="808"/>
      <c r="BC84" s="808"/>
      <c r="BD84" s="809"/>
      <c r="BE84" s="242"/>
      <c r="BF84" s="242"/>
      <c r="BG84" s="242"/>
      <c r="BH84" s="242"/>
      <c r="BI84" s="242"/>
      <c r="BJ84" s="242"/>
      <c r="BK84" s="242"/>
      <c r="BL84" s="242"/>
      <c r="BM84" s="242"/>
      <c r="BN84" s="242"/>
      <c r="BO84" s="242"/>
      <c r="BP84" s="242"/>
      <c r="BQ84" s="239">
        <v>78</v>
      </c>
      <c r="BR84" s="244"/>
      <c r="BS84" s="842"/>
      <c r="BT84" s="843"/>
      <c r="BU84" s="843"/>
      <c r="BV84" s="843"/>
      <c r="BW84" s="843"/>
      <c r="BX84" s="843"/>
      <c r="BY84" s="843"/>
      <c r="BZ84" s="843"/>
      <c r="CA84" s="843"/>
      <c r="CB84" s="843"/>
      <c r="CC84" s="843"/>
      <c r="CD84" s="843"/>
      <c r="CE84" s="843"/>
      <c r="CF84" s="843"/>
      <c r="CG84" s="848"/>
      <c r="CH84" s="845"/>
      <c r="CI84" s="846"/>
      <c r="CJ84" s="846"/>
      <c r="CK84" s="846"/>
      <c r="CL84" s="847"/>
      <c r="CM84" s="845"/>
      <c r="CN84" s="846"/>
      <c r="CO84" s="846"/>
      <c r="CP84" s="846"/>
      <c r="CQ84" s="847"/>
      <c r="CR84" s="845"/>
      <c r="CS84" s="846"/>
      <c r="CT84" s="846"/>
      <c r="CU84" s="846"/>
      <c r="CV84" s="847"/>
      <c r="CW84" s="845"/>
      <c r="CX84" s="846"/>
      <c r="CY84" s="846"/>
      <c r="CZ84" s="846"/>
      <c r="DA84" s="847"/>
      <c r="DB84" s="845"/>
      <c r="DC84" s="846"/>
      <c r="DD84" s="846"/>
      <c r="DE84" s="846"/>
      <c r="DF84" s="847"/>
      <c r="DG84" s="845"/>
      <c r="DH84" s="846"/>
      <c r="DI84" s="846"/>
      <c r="DJ84" s="846"/>
      <c r="DK84" s="847"/>
      <c r="DL84" s="845"/>
      <c r="DM84" s="846"/>
      <c r="DN84" s="846"/>
      <c r="DO84" s="846"/>
      <c r="DP84" s="847"/>
      <c r="DQ84" s="845"/>
      <c r="DR84" s="846"/>
      <c r="DS84" s="846"/>
      <c r="DT84" s="846"/>
      <c r="DU84" s="847"/>
      <c r="DV84" s="842"/>
      <c r="DW84" s="843"/>
      <c r="DX84" s="843"/>
      <c r="DY84" s="843"/>
      <c r="DZ84" s="844"/>
      <c r="EA84" s="231"/>
    </row>
    <row r="85" spans="1:131" ht="26.25" customHeight="1" x14ac:dyDescent="0.2">
      <c r="A85" s="239">
        <v>18</v>
      </c>
      <c r="B85" s="856"/>
      <c r="C85" s="857"/>
      <c r="D85" s="857"/>
      <c r="E85" s="857"/>
      <c r="F85" s="857"/>
      <c r="G85" s="857"/>
      <c r="H85" s="857"/>
      <c r="I85" s="857"/>
      <c r="J85" s="857"/>
      <c r="K85" s="857"/>
      <c r="L85" s="857"/>
      <c r="M85" s="857"/>
      <c r="N85" s="857"/>
      <c r="O85" s="857"/>
      <c r="P85" s="858"/>
      <c r="Q85" s="859"/>
      <c r="R85" s="806"/>
      <c r="S85" s="806"/>
      <c r="T85" s="806"/>
      <c r="U85" s="806"/>
      <c r="V85" s="806"/>
      <c r="W85" s="806"/>
      <c r="X85" s="806"/>
      <c r="Y85" s="806"/>
      <c r="Z85" s="806"/>
      <c r="AA85" s="806"/>
      <c r="AB85" s="806"/>
      <c r="AC85" s="806"/>
      <c r="AD85" s="806"/>
      <c r="AE85" s="806"/>
      <c r="AF85" s="806"/>
      <c r="AG85" s="806"/>
      <c r="AH85" s="806"/>
      <c r="AI85" s="806"/>
      <c r="AJ85" s="806"/>
      <c r="AK85" s="806"/>
      <c r="AL85" s="806"/>
      <c r="AM85" s="806"/>
      <c r="AN85" s="806"/>
      <c r="AO85" s="806"/>
      <c r="AP85" s="806"/>
      <c r="AQ85" s="806"/>
      <c r="AR85" s="806"/>
      <c r="AS85" s="806"/>
      <c r="AT85" s="806"/>
      <c r="AU85" s="806"/>
      <c r="AV85" s="806"/>
      <c r="AW85" s="806"/>
      <c r="AX85" s="806"/>
      <c r="AY85" s="806"/>
      <c r="AZ85" s="808"/>
      <c r="BA85" s="808"/>
      <c r="BB85" s="808"/>
      <c r="BC85" s="808"/>
      <c r="BD85" s="809"/>
      <c r="BE85" s="242"/>
      <c r="BF85" s="242"/>
      <c r="BG85" s="242"/>
      <c r="BH85" s="242"/>
      <c r="BI85" s="242"/>
      <c r="BJ85" s="242"/>
      <c r="BK85" s="242"/>
      <c r="BL85" s="242"/>
      <c r="BM85" s="242"/>
      <c r="BN85" s="242"/>
      <c r="BO85" s="242"/>
      <c r="BP85" s="242"/>
      <c r="BQ85" s="239">
        <v>79</v>
      </c>
      <c r="BR85" s="244"/>
      <c r="BS85" s="842"/>
      <c r="BT85" s="843"/>
      <c r="BU85" s="843"/>
      <c r="BV85" s="843"/>
      <c r="BW85" s="843"/>
      <c r="BX85" s="843"/>
      <c r="BY85" s="843"/>
      <c r="BZ85" s="843"/>
      <c r="CA85" s="843"/>
      <c r="CB85" s="843"/>
      <c r="CC85" s="843"/>
      <c r="CD85" s="843"/>
      <c r="CE85" s="843"/>
      <c r="CF85" s="843"/>
      <c r="CG85" s="848"/>
      <c r="CH85" s="845"/>
      <c r="CI85" s="846"/>
      <c r="CJ85" s="846"/>
      <c r="CK85" s="846"/>
      <c r="CL85" s="847"/>
      <c r="CM85" s="845"/>
      <c r="CN85" s="846"/>
      <c r="CO85" s="846"/>
      <c r="CP85" s="846"/>
      <c r="CQ85" s="847"/>
      <c r="CR85" s="845"/>
      <c r="CS85" s="846"/>
      <c r="CT85" s="846"/>
      <c r="CU85" s="846"/>
      <c r="CV85" s="847"/>
      <c r="CW85" s="845"/>
      <c r="CX85" s="846"/>
      <c r="CY85" s="846"/>
      <c r="CZ85" s="846"/>
      <c r="DA85" s="847"/>
      <c r="DB85" s="845"/>
      <c r="DC85" s="846"/>
      <c r="DD85" s="846"/>
      <c r="DE85" s="846"/>
      <c r="DF85" s="847"/>
      <c r="DG85" s="845"/>
      <c r="DH85" s="846"/>
      <c r="DI85" s="846"/>
      <c r="DJ85" s="846"/>
      <c r="DK85" s="847"/>
      <c r="DL85" s="845"/>
      <c r="DM85" s="846"/>
      <c r="DN85" s="846"/>
      <c r="DO85" s="846"/>
      <c r="DP85" s="847"/>
      <c r="DQ85" s="845"/>
      <c r="DR85" s="846"/>
      <c r="DS85" s="846"/>
      <c r="DT85" s="846"/>
      <c r="DU85" s="847"/>
      <c r="DV85" s="842"/>
      <c r="DW85" s="843"/>
      <c r="DX85" s="843"/>
      <c r="DY85" s="843"/>
      <c r="DZ85" s="844"/>
      <c r="EA85" s="231"/>
    </row>
    <row r="86" spans="1:131" ht="26.25" customHeight="1" x14ac:dyDescent="0.2">
      <c r="A86" s="239">
        <v>19</v>
      </c>
      <c r="B86" s="856"/>
      <c r="C86" s="857"/>
      <c r="D86" s="857"/>
      <c r="E86" s="857"/>
      <c r="F86" s="857"/>
      <c r="G86" s="857"/>
      <c r="H86" s="857"/>
      <c r="I86" s="857"/>
      <c r="J86" s="857"/>
      <c r="K86" s="857"/>
      <c r="L86" s="857"/>
      <c r="M86" s="857"/>
      <c r="N86" s="857"/>
      <c r="O86" s="857"/>
      <c r="P86" s="858"/>
      <c r="Q86" s="859"/>
      <c r="R86" s="806"/>
      <c r="S86" s="806"/>
      <c r="T86" s="806"/>
      <c r="U86" s="806"/>
      <c r="V86" s="806"/>
      <c r="W86" s="806"/>
      <c r="X86" s="806"/>
      <c r="Y86" s="806"/>
      <c r="Z86" s="806"/>
      <c r="AA86" s="806"/>
      <c r="AB86" s="806"/>
      <c r="AC86" s="806"/>
      <c r="AD86" s="806"/>
      <c r="AE86" s="806"/>
      <c r="AF86" s="806"/>
      <c r="AG86" s="806"/>
      <c r="AH86" s="806"/>
      <c r="AI86" s="806"/>
      <c r="AJ86" s="806"/>
      <c r="AK86" s="806"/>
      <c r="AL86" s="806"/>
      <c r="AM86" s="806"/>
      <c r="AN86" s="806"/>
      <c r="AO86" s="806"/>
      <c r="AP86" s="806"/>
      <c r="AQ86" s="806"/>
      <c r="AR86" s="806"/>
      <c r="AS86" s="806"/>
      <c r="AT86" s="806"/>
      <c r="AU86" s="806"/>
      <c r="AV86" s="806"/>
      <c r="AW86" s="806"/>
      <c r="AX86" s="806"/>
      <c r="AY86" s="806"/>
      <c r="AZ86" s="808"/>
      <c r="BA86" s="808"/>
      <c r="BB86" s="808"/>
      <c r="BC86" s="808"/>
      <c r="BD86" s="809"/>
      <c r="BE86" s="242"/>
      <c r="BF86" s="242"/>
      <c r="BG86" s="242"/>
      <c r="BH86" s="242"/>
      <c r="BI86" s="242"/>
      <c r="BJ86" s="242"/>
      <c r="BK86" s="242"/>
      <c r="BL86" s="242"/>
      <c r="BM86" s="242"/>
      <c r="BN86" s="242"/>
      <c r="BO86" s="242"/>
      <c r="BP86" s="242"/>
      <c r="BQ86" s="239">
        <v>80</v>
      </c>
      <c r="BR86" s="244"/>
      <c r="BS86" s="842"/>
      <c r="BT86" s="843"/>
      <c r="BU86" s="843"/>
      <c r="BV86" s="843"/>
      <c r="BW86" s="843"/>
      <c r="BX86" s="843"/>
      <c r="BY86" s="843"/>
      <c r="BZ86" s="843"/>
      <c r="CA86" s="843"/>
      <c r="CB86" s="843"/>
      <c r="CC86" s="843"/>
      <c r="CD86" s="843"/>
      <c r="CE86" s="843"/>
      <c r="CF86" s="843"/>
      <c r="CG86" s="848"/>
      <c r="CH86" s="845"/>
      <c r="CI86" s="846"/>
      <c r="CJ86" s="846"/>
      <c r="CK86" s="846"/>
      <c r="CL86" s="847"/>
      <c r="CM86" s="845"/>
      <c r="CN86" s="846"/>
      <c r="CO86" s="846"/>
      <c r="CP86" s="846"/>
      <c r="CQ86" s="847"/>
      <c r="CR86" s="845"/>
      <c r="CS86" s="846"/>
      <c r="CT86" s="846"/>
      <c r="CU86" s="846"/>
      <c r="CV86" s="847"/>
      <c r="CW86" s="845"/>
      <c r="CX86" s="846"/>
      <c r="CY86" s="846"/>
      <c r="CZ86" s="846"/>
      <c r="DA86" s="847"/>
      <c r="DB86" s="845"/>
      <c r="DC86" s="846"/>
      <c r="DD86" s="846"/>
      <c r="DE86" s="846"/>
      <c r="DF86" s="847"/>
      <c r="DG86" s="845"/>
      <c r="DH86" s="846"/>
      <c r="DI86" s="846"/>
      <c r="DJ86" s="846"/>
      <c r="DK86" s="847"/>
      <c r="DL86" s="845"/>
      <c r="DM86" s="846"/>
      <c r="DN86" s="846"/>
      <c r="DO86" s="846"/>
      <c r="DP86" s="847"/>
      <c r="DQ86" s="845"/>
      <c r="DR86" s="846"/>
      <c r="DS86" s="846"/>
      <c r="DT86" s="846"/>
      <c r="DU86" s="847"/>
      <c r="DV86" s="842"/>
      <c r="DW86" s="843"/>
      <c r="DX86" s="843"/>
      <c r="DY86" s="843"/>
      <c r="DZ86" s="844"/>
      <c r="EA86" s="231"/>
    </row>
    <row r="87" spans="1:131" ht="26.25" customHeight="1" x14ac:dyDescent="0.2">
      <c r="A87" s="245">
        <v>20</v>
      </c>
      <c r="B87" s="863"/>
      <c r="C87" s="864"/>
      <c r="D87" s="864"/>
      <c r="E87" s="864"/>
      <c r="F87" s="864"/>
      <c r="G87" s="864"/>
      <c r="H87" s="864"/>
      <c r="I87" s="864"/>
      <c r="J87" s="864"/>
      <c r="K87" s="864"/>
      <c r="L87" s="864"/>
      <c r="M87" s="864"/>
      <c r="N87" s="864"/>
      <c r="O87" s="864"/>
      <c r="P87" s="865"/>
      <c r="Q87" s="866"/>
      <c r="R87" s="867"/>
      <c r="S87" s="867"/>
      <c r="T87" s="867"/>
      <c r="U87" s="867"/>
      <c r="V87" s="867"/>
      <c r="W87" s="867"/>
      <c r="X87" s="867"/>
      <c r="Y87" s="867"/>
      <c r="Z87" s="867"/>
      <c r="AA87" s="867"/>
      <c r="AB87" s="867"/>
      <c r="AC87" s="867"/>
      <c r="AD87" s="867"/>
      <c r="AE87" s="867"/>
      <c r="AF87" s="867"/>
      <c r="AG87" s="867"/>
      <c r="AH87" s="867"/>
      <c r="AI87" s="867"/>
      <c r="AJ87" s="867"/>
      <c r="AK87" s="867"/>
      <c r="AL87" s="867"/>
      <c r="AM87" s="867"/>
      <c r="AN87" s="867"/>
      <c r="AO87" s="867"/>
      <c r="AP87" s="867"/>
      <c r="AQ87" s="867"/>
      <c r="AR87" s="867"/>
      <c r="AS87" s="867"/>
      <c r="AT87" s="867"/>
      <c r="AU87" s="867"/>
      <c r="AV87" s="867"/>
      <c r="AW87" s="867"/>
      <c r="AX87" s="867"/>
      <c r="AY87" s="867"/>
      <c r="AZ87" s="868"/>
      <c r="BA87" s="868"/>
      <c r="BB87" s="868"/>
      <c r="BC87" s="868"/>
      <c r="BD87" s="869"/>
      <c r="BE87" s="242"/>
      <c r="BF87" s="242"/>
      <c r="BG87" s="242"/>
      <c r="BH87" s="242"/>
      <c r="BI87" s="242"/>
      <c r="BJ87" s="242"/>
      <c r="BK87" s="242"/>
      <c r="BL87" s="242"/>
      <c r="BM87" s="242"/>
      <c r="BN87" s="242"/>
      <c r="BO87" s="242"/>
      <c r="BP87" s="242"/>
      <c r="BQ87" s="239">
        <v>81</v>
      </c>
      <c r="BR87" s="244"/>
      <c r="BS87" s="842"/>
      <c r="BT87" s="843"/>
      <c r="BU87" s="843"/>
      <c r="BV87" s="843"/>
      <c r="BW87" s="843"/>
      <c r="BX87" s="843"/>
      <c r="BY87" s="843"/>
      <c r="BZ87" s="843"/>
      <c r="CA87" s="843"/>
      <c r="CB87" s="843"/>
      <c r="CC87" s="843"/>
      <c r="CD87" s="843"/>
      <c r="CE87" s="843"/>
      <c r="CF87" s="843"/>
      <c r="CG87" s="848"/>
      <c r="CH87" s="845"/>
      <c r="CI87" s="846"/>
      <c r="CJ87" s="846"/>
      <c r="CK87" s="846"/>
      <c r="CL87" s="847"/>
      <c r="CM87" s="845"/>
      <c r="CN87" s="846"/>
      <c r="CO87" s="846"/>
      <c r="CP87" s="846"/>
      <c r="CQ87" s="847"/>
      <c r="CR87" s="845"/>
      <c r="CS87" s="846"/>
      <c r="CT87" s="846"/>
      <c r="CU87" s="846"/>
      <c r="CV87" s="847"/>
      <c r="CW87" s="845"/>
      <c r="CX87" s="846"/>
      <c r="CY87" s="846"/>
      <c r="CZ87" s="846"/>
      <c r="DA87" s="847"/>
      <c r="DB87" s="845"/>
      <c r="DC87" s="846"/>
      <c r="DD87" s="846"/>
      <c r="DE87" s="846"/>
      <c r="DF87" s="847"/>
      <c r="DG87" s="845"/>
      <c r="DH87" s="846"/>
      <c r="DI87" s="846"/>
      <c r="DJ87" s="846"/>
      <c r="DK87" s="847"/>
      <c r="DL87" s="845"/>
      <c r="DM87" s="846"/>
      <c r="DN87" s="846"/>
      <c r="DO87" s="846"/>
      <c r="DP87" s="847"/>
      <c r="DQ87" s="845"/>
      <c r="DR87" s="846"/>
      <c r="DS87" s="846"/>
      <c r="DT87" s="846"/>
      <c r="DU87" s="847"/>
      <c r="DV87" s="842"/>
      <c r="DW87" s="843"/>
      <c r="DX87" s="843"/>
      <c r="DY87" s="843"/>
      <c r="DZ87" s="844"/>
      <c r="EA87" s="231"/>
    </row>
    <row r="88" spans="1:131" ht="26.25" customHeight="1" thickBot="1" x14ac:dyDescent="0.25">
      <c r="A88" s="241" t="s">
        <v>381</v>
      </c>
      <c r="B88" s="757" t="s">
        <v>411</v>
      </c>
      <c r="C88" s="758"/>
      <c r="D88" s="758"/>
      <c r="E88" s="758"/>
      <c r="F88" s="758"/>
      <c r="G88" s="758"/>
      <c r="H88" s="758"/>
      <c r="I88" s="758"/>
      <c r="J88" s="758"/>
      <c r="K88" s="758"/>
      <c r="L88" s="758"/>
      <c r="M88" s="758"/>
      <c r="N88" s="758"/>
      <c r="O88" s="758"/>
      <c r="P88" s="759"/>
      <c r="Q88" s="821"/>
      <c r="R88" s="822"/>
      <c r="S88" s="822"/>
      <c r="T88" s="822"/>
      <c r="U88" s="822"/>
      <c r="V88" s="822"/>
      <c r="W88" s="822"/>
      <c r="X88" s="822"/>
      <c r="Y88" s="822"/>
      <c r="Z88" s="822"/>
      <c r="AA88" s="822"/>
      <c r="AB88" s="822"/>
      <c r="AC88" s="822"/>
      <c r="AD88" s="822"/>
      <c r="AE88" s="822"/>
      <c r="AF88" s="825"/>
      <c r="AG88" s="825"/>
      <c r="AH88" s="825"/>
      <c r="AI88" s="825"/>
      <c r="AJ88" s="825"/>
      <c r="AK88" s="822"/>
      <c r="AL88" s="822"/>
      <c r="AM88" s="822"/>
      <c r="AN88" s="822"/>
      <c r="AO88" s="822"/>
      <c r="AP88" s="825"/>
      <c r="AQ88" s="825"/>
      <c r="AR88" s="825"/>
      <c r="AS88" s="825"/>
      <c r="AT88" s="825"/>
      <c r="AU88" s="825"/>
      <c r="AV88" s="825"/>
      <c r="AW88" s="825"/>
      <c r="AX88" s="825"/>
      <c r="AY88" s="825"/>
      <c r="AZ88" s="832"/>
      <c r="BA88" s="832"/>
      <c r="BB88" s="832"/>
      <c r="BC88" s="832"/>
      <c r="BD88" s="833"/>
      <c r="BE88" s="242"/>
      <c r="BF88" s="242"/>
      <c r="BG88" s="242"/>
      <c r="BH88" s="242"/>
      <c r="BI88" s="242"/>
      <c r="BJ88" s="242"/>
      <c r="BK88" s="242"/>
      <c r="BL88" s="242"/>
      <c r="BM88" s="242"/>
      <c r="BN88" s="242"/>
      <c r="BO88" s="242"/>
      <c r="BP88" s="242"/>
      <c r="BQ88" s="239">
        <v>82</v>
      </c>
      <c r="BR88" s="244"/>
      <c r="BS88" s="842"/>
      <c r="BT88" s="843"/>
      <c r="BU88" s="843"/>
      <c r="BV88" s="843"/>
      <c r="BW88" s="843"/>
      <c r="BX88" s="843"/>
      <c r="BY88" s="843"/>
      <c r="BZ88" s="843"/>
      <c r="CA88" s="843"/>
      <c r="CB88" s="843"/>
      <c r="CC88" s="843"/>
      <c r="CD88" s="843"/>
      <c r="CE88" s="843"/>
      <c r="CF88" s="843"/>
      <c r="CG88" s="848"/>
      <c r="CH88" s="845"/>
      <c r="CI88" s="846"/>
      <c r="CJ88" s="846"/>
      <c r="CK88" s="846"/>
      <c r="CL88" s="847"/>
      <c r="CM88" s="845"/>
      <c r="CN88" s="846"/>
      <c r="CO88" s="846"/>
      <c r="CP88" s="846"/>
      <c r="CQ88" s="847"/>
      <c r="CR88" s="845"/>
      <c r="CS88" s="846"/>
      <c r="CT88" s="846"/>
      <c r="CU88" s="846"/>
      <c r="CV88" s="847"/>
      <c r="CW88" s="845"/>
      <c r="CX88" s="846"/>
      <c r="CY88" s="846"/>
      <c r="CZ88" s="846"/>
      <c r="DA88" s="847"/>
      <c r="DB88" s="845"/>
      <c r="DC88" s="846"/>
      <c r="DD88" s="846"/>
      <c r="DE88" s="846"/>
      <c r="DF88" s="847"/>
      <c r="DG88" s="845"/>
      <c r="DH88" s="846"/>
      <c r="DI88" s="846"/>
      <c r="DJ88" s="846"/>
      <c r="DK88" s="847"/>
      <c r="DL88" s="845"/>
      <c r="DM88" s="846"/>
      <c r="DN88" s="846"/>
      <c r="DO88" s="846"/>
      <c r="DP88" s="847"/>
      <c r="DQ88" s="845"/>
      <c r="DR88" s="846"/>
      <c r="DS88" s="846"/>
      <c r="DT88" s="846"/>
      <c r="DU88" s="847"/>
      <c r="DV88" s="842"/>
      <c r="DW88" s="843"/>
      <c r="DX88" s="843"/>
      <c r="DY88" s="843"/>
      <c r="DZ88" s="844"/>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842"/>
      <c r="BT89" s="843"/>
      <c r="BU89" s="843"/>
      <c r="BV89" s="843"/>
      <c r="BW89" s="843"/>
      <c r="BX89" s="843"/>
      <c r="BY89" s="843"/>
      <c r="BZ89" s="843"/>
      <c r="CA89" s="843"/>
      <c r="CB89" s="843"/>
      <c r="CC89" s="843"/>
      <c r="CD89" s="843"/>
      <c r="CE89" s="843"/>
      <c r="CF89" s="843"/>
      <c r="CG89" s="848"/>
      <c r="CH89" s="845"/>
      <c r="CI89" s="846"/>
      <c r="CJ89" s="846"/>
      <c r="CK89" s="846"/>
      <c r="CL89" s="847"/>
      <c r="CM89" s="845"/>
      <c r="CN89" s="846"/>
      <c r="CO89" s="846"/>
      <c r="CP89" s="846"/>
      <c r="CQ89" s="847"/>
      <c r="CR89" s="845"/>
      <c r="CS89" s="846"/>
      <c r="CT89" s="846"/>
      <c r="CU89" s="846"/>
      <c r="CV89" s="847"/>
      <c r="CW89" s="845"/>
      <c r="CX89" s="846"/>
      <c r="CY89" s="846"/>
      <c r="CZ89" s="846"/>
      <c r="DA89" s="847"/>
      <c r="DB89" s="845"/>
      <c r="DC89" s="846"/>
      <c r="DD89" s="846"/>
      <c r="DE89" s="846"/>
      <c r="DF89" s="847"/>
      <c r="DG89" s="845"/>
      <c r="DH89" s="846"/>
      <c r="DI89" s="846"/>
      <c r="DJ89" s="846"/>
      <c r="DK89" s="847"/>
      <c r="DL89" s="845"/>
      <c r="DM89" s="846"/>
      <c r="DN89" s="846"/>
      <c r="DO89" s="846"/>
      <c r="DP89" s="847"/>
      <c r="DQ89" s="845"/>
      <c r="DR89" s="846"/>
      <c r="DS89" s="846"/>
      <c r="DT89" s="846"/>
      <c r="DU89" s="847"/>
      <c r="DV89" s="842"/>
      <c r="DW89" s="843"/>
      <c r="DX89" s="843"/>
      <c r="DY89" s="843"/>
      <c r="DZ89" s="844"/>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842"/>
      <c r="BT90" s="843"/>
      <c r="BU90" s="843"/>
      <c r="BV90" s="843"/>
      <c r="BW90" s="843"/>
      <c r="BX90" s="843"/>
      <c r="BY90" s="843"/>
      <c r="BZ90" s="843"/>
      <c r="CA90" s="843"/>
      <c r="CB90" s="843"/>
      <c r="CC90" s="843"/>
      <c r="CD90" s="843"/>
      <c r="CE90" s="843"/>
      <c r="CF90" s="843"/>
      <c r="CG90" s="848"/>
      <c r="CH90" s="845"/>
      <c r="CI90" s="846"/>
      <c r="CJ90" s="846"/>
      <c r="CK90" s="846"/>
      <c r="CL90" s="847"/>
      <c r="CM90" s="845"/>
      <c r="CN90" s="846"/>
      <c r="CO90" s="846"/>
      <c r="CP90" s="846"/>
      <c r="CQ90" s="847"/>
      <c r="CR90" s="845"/>
      <c r="CS90" s="846"/>
      <c r="CT90" s="846"/>
      <c r="CU90" s="846"/>
      <c r="CV90" s="847"/>
      <c r="CW90" s="845"/>
      <c r="CX90" s="846"/>
      <c r="CY90" s="846"/>
      <c r="CZ90" s="846"/>
      <c r="DA90" s="847"/>
      <c r="DB90" s="845"/>
      <c r="DC90" s="846"/>
      <c r="DD90" s="846"/>
      <c r="DE90" s="846"/>
      <c r="DF90" s="847"/>
      <c r="DG90" s="845"/>
      <c r="DH90" s="846"/>
      <c r="DI90" s="846"/>
      <c r="DJ90" s="846"/>
      <c r="DK90" s="847"/>
      <c r="DL90" s="845"/>
      <c r="DM90" s="846"/>
      <c r="DN90" s="846"/>
      <c r="DO90" s="846"/>
      <c r="DP90" s="847"/>
      <c r="DQ90" s="845"/>
      <c r="DR90" s="846"/>
      <c r="DS90" s="846"/>
      <c r="DT90" s="846"/>
      <c r="DU90" s="847"/>
      <c r="DV90" s="842"/>
      <c r="DW90" s="843"/>
      <c r="DX90" s="843"/>
      <c r="DY90" s="843"/>
      <c r="DZ90" s="844"/>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842"/>
      <c r="BT91" s="843"/>
      <c r="BU91" s="843"/>
      <c r="BV91" s="843"/>
      <c r="BW91" s="843"/>
      <c r="BX91" s="843"/>
      <c r="BY91" s="843"/>
      <c r="BZ91" s="843"/>
      <c r="CA91" s="843"/>
      <c r="CB91" s="843"/>
      <c r="CC91" s="843"/>
      <c r="CD91" s="843"/>
      <c r="CE91" s="843"/>
      <c r="CF91" s="843"/>
      <c r="CG91" s="848"/>
      <c r="CH91" s="845"/>
      <c r="CI91" s="846"/>
      <c r="CJ91" s="846"/>
      <c r="CK91" s="846"/>
      <c r="CL91" s="847"/>
      <c r="CM91" s="845"/>
      <c r="CN91" s="846"/>
      <c r="CO91" s="846"/>
      <c r="CP91" s="846"/>
      <c r="CQ91" s="847"/>
      <c r="CR91" s="845"/>
      <c r="CS91" s="846"/>
      <c r="CT91" s="846"/>
      <c r="CU91" s="846"/>
      <c r="CV91" s="847"/>
      <c r="CW91" s="845"/>
      <c r="CX91" s="846"/>
      <c r="CY91" s="846"/>
      <c r="CZ91" s="846"/>
      <c r="DA91" s="847"/>
      <c r="DB91" s="845"/>
      <c r="DC91" s="846"/>
      <c r="DD91" s="846"/>
      <c r="DE91" s="846"/>
      <c r="DF91" s="847"/>
      <c r="DG91" s="845"/>
      <c r="DH91" s="846"/>
      <c r="DI91" s="846"/>
      <c r="DJ91" s="846"/>
      <c r="DK91" s="847"/>
      <c r="DL91" s="845"/>
      <c r="DM91" s="846"/>
      <c r="DN91" s="846"/>
      <c r="DO91" s="846"/>
      <c r="DP91" s="847"/>
      <c r="DQ91" s="845"/>
      <c r="DR91" s="846"/>
      <c r="DS91" s="846"/>
      <c r="DT91" s="846"/>
      <c r="DU91" s="847"/>
      <c r="DV91" s="842"/>
      <c r="DW91" s="843"/>
      <c r="DX91" s="843"/>
      <c r="DY91" s="843"/>
      <c r="DZ91" s="844"/>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842"/>
      <c r="BT92" s="843"/>
      <c r="BU92" s="843"/>
      <c r="BV92" s="843"/>
      <c r="BW92" s="843"/>
      <c r="BX92" s="843"/>
      <c r="BY92" s="843"/>
      <c r="BZ92" s="843"/>
      <c r="CA92" s="843"/>
      <c r="CB92" s="843"/>
      <c r="CC92" s="843"/>
      <c r="CD92" s="843"/>
      <c r="CE92" s="843"/>
      <c r="CF92" s="843"/>
      <c r="CG92" s="848"/>
      <c r="CH92" s="845"/>
      <c r="CI92" s="846"/>
      <c r="CJ92" s="846"/>
      <c r="CK92" s="846"/>
      <c r="CL92" s="847"/>
      <c r="CM92" s="845"/>
      <c r="CN92" s="846"/>
      <c r="CO92" s="846"/>
      <c r="CP92" s="846"/>
      <c r="CQ92" s="847"/>
      <c r="CR92" s="845"/>
      <c r="CS92" s="846"/>
      <c r="CT92" s="846"/>
      <c r="CU92" s="846"/>
      <c r="CV92" s="847"/>
      <c r="CW92" s="845"/>
      <c r="CX92" s="846"/>
      <c r="CY92" s="846"/>
      <c r="CZ92" s="846"/>
      <c r="DA92" s="847"/>
      <c r="DB92" s="845"/>
      <c r="DC92" s="846"/>
      <c r="DD92" s="846"/>
      <c r="DE92" s="846"/>
      <c r="DF92" s="847"/>
      <c r="DG92" s="845"/>
      <c r="DH92" s="846"/>
      <c r="DI92" s="846"/>
      <c r="DJ92" s="846"/>
      <c r="DK92" s="847"/>
      <c r="DL92" s="845"/>
      <c r="DM92" s="846"/>
      <c r="DN92" s="846"/>
      <c r="DO92" s="846"/>
      <c r="DP92" s="847"/>
      <c r="DQ92" s="845"/>
      <c r="DR92" s="846"/>
      <c r="DS92" s="846"/>
      <c r="DT92" s="846"/>
      <c r="DU92" s="847"/>
      <c r="DV92" s="842"/>
      <c r="DW92" s="843"/>
      <c r="DX92" s="843"/>
      <c r="DY92" s="843"/>
      <c r="DZ92" s="844"/>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842"/>
      <c r="BT93" s="843"/>
      <c r="BU93" s="843"/>
      <c r="BV93" s="843"/>
      <c r="BW93" s="843"/>
      <c r="BX93" s="843"/>
      <c r="BY93" s="843"/>
      <c r="BZ93" s="843"/>
      <c r="CA93" s="843"/>
      <c r="CB93" s="843"/>
      <c r="CC93" s="843"/>
      <c r="CD93" s="843"/>
      <c r="CE93" s="843"/>
      <c r="CF93" s="843"/>
      <c r="CG93" s="848"/>
      <c r="CH93" s="845"/>
      <c r="CI93" s="846"/>
      <c r="CJ93" s="846"/>
      <c r="CK93" s="846"/>
      <c r="CL93" s="847"/>
      <c r="CM93" s="845"/>
      <c r="CN93" s="846"/>
      <c r="CO93" s="846"/>
      <c r="CP93" s="846"/>
      <c r="CQ93" s="847"/>
      <c r="CR93" s="845"/>
      <c r="CS93" s="846"/>
      <c r="CT93" s="846"/>
      <c r="CU93" s="846"/>
      <c r="CV93" s="847"/>
      <c r="CW93" s="845"/>
      <c r="CX93" s="846"/>
      <c r="CY93" s="846"/>
      <c r="CZ93" s="846"/>
      <c r="DA93" s="847"/>
      <c r="DB93" s="845"/>
      <c r="DC93" s="846"/>
      <c r="DD93" s="846"/>
      <c r="DE93" s="846"/>
      <c r="DF93" s="847"/>
      <c r="DG93" s="845"/>
      <c r="DH93" s="846"/>
      <c r="DI93" s="846"/>
      <c r="DJ93" s="846"/>
      <c r="DK93" s="847"/>
      <c r="DL93" s="845"/>
      <c r="DM93" s="846"/>
      <c r="DN93" s="846"/>
      <c r="DO93" s="846"/>
      <c r="DP93" s="847"/>
      <c r="DQ93" s="845"/>
      <c r="DR93" s="846"/>
      <c r="DS93" s="846"/>
      <c r="DT93" s="846"/>
      <c r="DU93" s="847"/>
      <c r="DV93" s="842"/>
      <c r="DW93" s="843"/>
      <c r="DX93" s="843"/>
      <c r="DY93" s="843"/>
      <c r="DZ93" s="844"/>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842"/>
      <c r="BT94" s="843"/>
      <c r="BU94" s="843"/>
      <c r="BV94" s="843"/>
      <c r="BW94" s="843"/>
      <c r="BX94" s="843"/>
      <c r="BY94" s="843"/>
      <c r="BZ94" s="843"/>
      <c r="CA94" s="843"/>
      <c r="CB94" s="843"/>
      <c r="CC94" s="843"/>
      <c r="CD94" s="843"/>
      <c r="CE94" s="843"/>
      <c r="CF94" s="843"/>
      <c r="CG94" s="848"/>
      <c r="CH94" s="845"/>
      <c r="CI94" s="846"/>
      <c r="CJ94" s="846"/>
      <c r="CK94" s="846"/>
      <c r="CL94" s="847"/>
      <c r="CM94" s="845"/>
      <c r="CN94" s="846"/>
      <c r="CO94" s="846"/>
      <c r="CP94" s="846"/>
      <c r="CQ94" s="847"/>
      <c r="CR94" s="845"/>
      <c r="CS94" s="846"/>
      <c r="CT94" s="846"/>
      <c r="CU94" s="846"/>
      <c r="CV94" s="847"/>
      <c r="CW94" s="845"/>
      <c r="CX94" s="846"/>
      <c r="CY94" s="846"/>
      <c r="CZ94" s="846"/>
      <c r="DA94" s="847"/>
      <c r="DB94" s="845"/>
      <c r="DC94" s="846"/>
      <c r="DD94" s="846"/>
      <c r="DE94" s="846"/>
      <c r="DF94" s="847"/>
      <c r="DG94" s="845"/>
      <c r="DH94" s="846"/>
      <c r="DI94" s="846"/>
      <c r="DJ94" s="846"/>
      <c r="DK94" s="847"/>
      <c r="DL94" s="845"/>
      <c r="DM94" s="846"/>
      <c r="DN94" s="846"/>
      <c r="DO94" s="846"/>
      <c r="DP94" s="847"/>
      <c r="DQ94" s="845"/>
      <c r="DR94" s="846"/>
      <c r="DS94" s="846"/>
      <c r="DT94" s="846"/>
      <c r="DU94" s="847"/>
      <c r="DV94" s="842"/>
      <c r="DW94" s="843"/>
      <c r="DX94" s="843"/>
      <c r="DY94" s="843"/>
      <c r="DZ94" s="844"/>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842"/>
      <c r="BT95" s="843"/>
      <c r="BU95" s="843"/>
      <c r="BV95" s="843"/>
      <c r="BW95" s="843"/>
      <c r="BX95" s="843"/>
      <c r="BY95" s="843"/>
      <c r="BZ95" s="843"/>
      <c r="CA95" s="843"/>
      <c r="CB95" s="843"/>
      <c r="CC95" s="843"/>
      <c r="CD95" s="843"/>
      <c r="CE95" s="843"/>
      <c r="CF95" s="843"/>
      <c r="CG95" s="848"/>
      <c r="CH95" s="845"/>
      <c r="CI95" s="846"/>
      <c r="CJ95" s="846"/>
      <c r="CK95" s="846"/>
      <c r="CL95" s="847"/>
      <c r="CM95" s="845"/>
      <c r="CN95" s="846"/>
      <c r="CO95" s="846"/>
      <c r="CP95" s="846"/>
      <c r="CQ95" s="847"/>
      <c r="CR95" s="845"/>
      <c r="CS95" s="846"/>
      <c r="CT95" s="846"/>
      <c r="CU95" s="846"/>
      <c r="CV95" s="847"/>
      <c r="CW95" s="845"/>
      <c r="CX95" s="846"/>
      <c r="CY95" s="846"/>
      <c r="CZ95" s="846"/>
      <c r="DA95" s="847"/>
      <c r="DB95" s="845"/>
      <c r="DC95" s="846"/>
      <c r="DD95" s="846"/>
      <c r="DE95" s="846"/>
      <c r="DF95" s="847"/>
      <c r="DG95" s="845"/>
      <c r="DH95" s="846"/>
      <c r="DI95" s="846"/>
      <c r="DJ95" s="846"/>
      <c r="DK95" s="847"/>
      <c r="DL95" s="845"/>
      <c r="DM95" s="846"/>
      <c r="DN95" s="846"/>
      <c r="DO95" s="846"/>
      <c r="DP95" s="847"/>
      <c r="DQ95" s="845"/>
      <c r="DR95" s="846"/>
      <c r="DS95" s="846"/>
      <c r="DT95" s="846"/>
      <c r="DU95" s="847"/>
      <c r="DV95" s="842"/>
      <c r="DW95" s="843"/>
      <c r="DX95" s="843"/>
      <c r="DY95" s="843"/>
      <c r="DZ95" s="844"/>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842"/>
      <c r="BT96" s="843"/>
      <c r="BU96" s="843"/>
      <c r="BV96" s="843"/>
      <c r="BW96" s="843"/>
      <c r="BX96" s="843"/>
      <c r="BY96" s="843"/>
      <c r="BZ96" s="843"/>
      <c r="CA96" s="843"/>
      <c r="CB96" s="843"/>
      <c r="CC96" s="843"/>
      <c r="CD96" s="843"/>
      <c r="CE96" s="843"/>
      <c r="CF96" s="843"/>
      <c r="CG96" s="848"/>
      <c r="CH96" s="845"/>
      <c r="CI96" s="846"/>
      <c r="CJ96" s="846"/>
      <c r="CK96" s="846"/>
      <c r="CL96" s="847"/>
      <c r="CM96" s="845"/>
      <c r="CN96" s="846"/>
      <c r="CO96" s="846"/>
      <c r="CP96" s="846"/>
      <c r="CQ96" s="847"/>
      <c r="CR96" s="845"/>
      <c r="CS96" s="846"/>
      <c r="CT96" s="846"/>
      <c r="CU96" s="846"/>
      <c r="CV96" s="847"/>
      <c r="CW96" s="845"/>
      <c r="CX96" s="846"/>
      <c r="CY96" s="846"/>
      <c r="CZ96" s="846"/>
      <c r="DA96" s="847"/>
      <c r="DB96" s="845"/>
      <c r="DC96" s="846"/>
      <c r="DD96" s="846"/>
      <c r="DE96" s="846"/>
      <c r="DF96" s="847"/>
      <c r="DG96" s="845"/>
      <c r="DH96" s="846"/>
      <c r="DI96" s="846"/>
      <c r="DJ96" s="846"/>
      <c r="DK96" s="847"/>
      <c r="DL96" s="845"/>
      <c r="DM96" s="846"/>
      <c r="DN96" s="846"/>
      <c r="DO96" s="846"/>
      <c r="DP96" s="847"/>
      <c r="DQ96" s="845"/>
      <c r="DR96" s="846"/>
      <c r="DS96" s="846"/>
      <c r="DT96" s="846"/>
      <c r="DU96" s="847"/>
      <c r="DV96" s="842"/>
      <c r="DW96" s="843"/>
      <c r="DX96" s="843"/>
      <c r="DY96" s="843"/>
      <c r="DZ96" s="844"/>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842"/>
      <c r="BT97" s="843"/>
      <c r="BU97" s="843"/>
      <c r="BV97" s="843"/>
      <c r="BW97" s="843"/>
      <c r="BX97" s="843"/>
      <c r="BY97" s="843"/>
      <c r="BZ97" s="843"/>
      <c r="CA97" s="843"/>
      <c r="CB97" s="843"/>
      <c r="CC97" s="843"/>
      <c r="CD97" s="843"/>
      <c r="CE97" s="843"/>
      <c r="CF97" s="843"/>
      <c r="CG97" s="848"/>
      <c r="CH97" s="845"/>
      <c r="CI97" s="846"/>
      <c r="CJ97" s="846"/>
      <c r="CK97" s="846"/>
      <c r="CL97" s="847"/>
      <c r="CM97" s="845"/>
      <c r="CN97" s="846"/>
      <c r="CO97" s="846"/>
      <c r="CP97" s="846"/>
      <c r="CQ97" s="847"/>
      <c r="CR97" s="845"/>
      <c r="CS97" s="846"/>
      <c r="CT97" s="846"/>
      <c r="CU97" s="846"/>
      <c r="CV97" s="847"/>
      <c r="CW97" s="845"/>
      <c r="CX97" s="846"/>
      <c r="CY97" s="846"/>
      <c r="CZ97" s="846"/>
      <c r="DA97" s="847"/>
      <c r="DB97" s="845"/>
      <c r="DC97" s="846"/>
      <c r="DD97" s="846"/>
      <c r="DE97" s="846"/>
      <c r="DF97" s="847"/>
      <c r="DG97" s="845"/>
      <c r="DH97" s="846"/>
      <c r="DI97" s="846"/>
      <c r="DJ97" s="846"/>
      <c r="DK97" s="847"/>
      <c r="DL97" s="845"/>
      <c r="DM97" s="846"/>
      <c r="DN97" s="846"/>
      <c r="DO97" s="846"/>
      <c r="DP97" s="847"/>
      <c r="DQ97" s="845"/>
      <c r="DR97" s="846"/>
      <c r="DS97" s="846"/>
      <c r="DT97" s="846"/>
      <c r="DU97" s="847"/>
      <c r="DV97" s="842"/>
      <c r="DW97" s="843"/>
      <c r="DX97" s="843"/>
      <c r="DY97" s="843"/>
      <c r="DZ97" s="844"/>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842"/>
      <c r="BT98" s="843"/>
      <c r="BU98" s="843"/>
      <c r="BV98" s="843"/>
      <c r="BW98" s="843"/>
      <c r="BX98" s="843"/>
      <c r="BY98" s="843"/>
      <c r="BZ98" s="843"/>
      <c r="CA98" s="843"/>
      <c r="CB98" s="843"/>
      <c r="CC98" s="843"/>
      <c r="CD98" s="843"/>
      <c r="CE98" s="843"/>
      <c r="CF98" s="843"/>
      <c r="CG98" s="848"/>
      <c r="CH98" s="845"/>
      <c r="CI98" s="846"/>
      <c r="CJ98" s="846"/>
      <c r="CK98" s="846"/>
      <c r="CL98" s="847"/>
      <c r="CM98" s="845"/>
      <c r="CN98" s="846"/>
      <c r="CO98" s="846"/>
      <c r="CP98" s="846"/>
      <c r="CQ98" s="847"/>
      <c r="CR98" s="845"/>
      <c r="CS98" s="846"/>
      <c r="CT98" s="846"/>
      <c r="CU98" s="846"/>
      <c r="CV98" s="847"/>
      <c r="CW98" s="845"/>
      <c r="CX98" s="846"/>
      <c r="CY98" s="846"/>
      <c r="CZ98" s="846"/>
      <c r="DA98" s="847"/>
      <c r="DB98" s="845"/>
      <c r="DC98" s="846"/>
      <c r="DD98" s="846"/>
      <c r="DE98" s="846"/>
      <c r="DF98" s="847"/>
      <c r="DG98" s="845"/>
      <c r="DH98" s="846"/>
      <c r="DI98" s="846"/>
      <c r="DJ98" s="846"/>
      <c r="DK98" s="847"/>
      <c r="DL98" s="845"/>
      <c r="DM98" s="846"/>
      <c r="DN98" s="846"/>
      <c r="DO98" s="846"/>
      <c r="DP98" s="847"/>
      <c r="DQ98" s="845"/>
      <c r="DR98" s="846"/>
      <c r="DS98" s="846"/>
      <c r="DT98" s="846"/>
      <c r="DU98" s="847"/>
      <c r="DV98" s="842"/>
      <c r="DW98" s="843"/>
      <c r="DX98" s="843"/>
      <c r="DY98" s="843"/>
      <c r="DZ98" s="844"/>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842"/>
      <c r="BT99" s="843"/>
      <c r="BU99" s="843"/>
      <c r="BV99" s="843"/>
      <c r="BW99" s="843"/>
      <c r="BX99" s="843"/>
      <c r="BY99" s="843"/>
      <c r="BZ99" s="843"/>
      <c r="CA99" s="843"/>
      <c r="CB99" s="843"/>
      <c r="CC99" s="843"/>
      <c r="CD99" s="843"/>
      <c r="CE99" s="843"/>
      <c r="CF99" s="843"/>
      <c r="CG99" s="848"/>
      <c r="CH99" s="845"/>
      <c r="CI99" s="846"/>
      <c r="CJ99" s="846"/>
      <c r="CK99" s="846"/>
      <c r="CL99" s="847"/>
      <c r="CM99" s="845"/>
      <c r="CN99" s="846"/>
      <c r="CO99" s="846"/>
      <c r="CP99" s="846"/>
      <c r="CQ99" s="847"/>
      <c r="CR99" s="845"/>
      <c r="CS99" s="846"/>
      <c r="CT99" s="846"/>
      <c r="CU99" s="846"/>
      <c r="CV99" s="847"/>
      <c r="CW99" s="845"/>
      <c r="CX99" s="846"/>
      <c r="CY99" s="846"/>
      <c r="CZ99" s="846"/>
      <c r="DA99" s="847"/>
      <c r="DB99" s="845"/>
      <c r="DC99" s="846"/>
      <c r="DD99" s="846"/>
      <c r="DE99" s="846"/>
      <c r="DF99" s="847"/>
      <c r="DG99" s="845"/>
      <c r="DH99" s="846"/>
      <c r="DI99" s="846"/>
      <c r="DJ99" s="846"/>
      <c r="DK99" s="847"/>
      <c r="DL99" s="845"/>
      <c r="DM99" s="846"/>
      <c r="DN99" s="846"/>
      <c r="DO99" s="846"/>
      <c r="DP99" s="847"/>
      <c r="DQ99" s="845"/>
      <c r="DR99" s="846"/>
      <c r="DS99" s="846"/>
      <c r="DT99" s="846"/>
      <c r="DU99" s="847"/>
      <c r="DV99" s="842"/>
      <c r="DW99" s="843"/>
      <c r="DX99" s="843"/>
      <c r="DY99" s="843"/>
      <c r="DZ99" s="844"/>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842"/>
      <c r="BT100" s="843"/>
      <c r="BU100" s="843"/>
      <c r="BV100" s="843"/>
      <c r="BW100" s="843"/>
      <c r="BX100" s="843"/>
      <c r="BY100" s="843"/>
      <c r="BZ100" s="843"/>
      <c r="CA100" s="843"/>
      <c r="CB100" s="843"/>
      <c r="CC100" s="843"/>
      <c r="CD100" s="843"/>
      <c r="CE100" s="843"/>
      <c r="CF100" s="843"/>
      <c r="CG100" s="848"/>
      <c r="CH100" s="845"/>
      <c r="CI100" s="846"/>
      <c r="CJ100" s="846"/>
      <c r="CK100" s="846"/>
      <c r="CL100" s="847"/>
      <c r="CM100" s="845"/>
      <c r="CN100" s="846"/>
      <c r="CO100" s="846"/>
      <c r="CP100" s="846"/>
      <c r="CQ100" s="847"/>
      <c r="CR100" s="845"/>
      <c r="CS100" s="846"/>
      <c r="CT100" s="846"/>
      <c r="CU100" s="846"/>
      <c r="CV100" s="847"/>
      <c r="CW100" s="845"/>
      <c r="CX100" s="846"/>
      <c r="CY100" s="846"/>
      <c r="CZ100" s="846"/>
      <c r="DA100" s="847"/>
      <c r="DB100" s="845"/>
      <c r="DC100" s="846"/>
      <c r="DD100" s="846"/>
      <c r="DE100" s="846"/>
      <c r="DF100" s="847"/>
      <c r="DG100" s="845"/>
      <c r="DH100" s="846"/>
      <c r="DI100" s="846"/>
      <c r="DJ100" s="846"/>
      <c r="DK100" s="847"/>
      <c r="DL100" s="845"/>
      <c r="DM100" s="846"/>
      <c r="DN100" s="846"/>
      <c r="DO100" s="846"/>
      <c r="DP100" s="847"/>
      <c r="DQ100" s="845"/>
      <c r="DR100" s="846"/>
      <c r="DS100" s="846"/>
      <c r="DT100" s="846"/>
      <c r="DU100" s="847"/>
      <c r="DV100" s="842"/>
      <c r="DW100" s="843"/>
      <c r="DX100" s="843"/>
      <c r="DY100" s="843"/>
      <c r="DZ100" s="844"/>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842"/>
      <c r="BT101" s="843"/>
      <c r="BU101" s="843"/>
      <c r="BV101" s="843"/>
      <c r="BW101" s="843"/>
      <c r="BX101" s="843"/>
      <c r="BY101" s="843"/>
      <c r="BZ101" s="843"/>
      <c r="CA101" s="843"/>
      <c r="CB101" s="843"/>
      <c r="CC101" s="843"/>
      <c r="CD101" s="843"/>
      <c r="CE101" s="843"/>
      <c r="CF101" s="843"/>
      <c r="CG101" s="848"/>
      <c r="CH101" s="845"/>
      <c r="CI101" s="846"/>
      <c r="CJ101" s="846"/>
      <c r="CK101" s="846"/>
      <c r="CL101" s="847"/>
      <c r="CM101" s="845"/>
      <c r="CN101" s="846"/>
      <c r="CO101" s="846"/>
      <c r="CP101" s="846"/>
      <c r="CQ101" s="847"/>
      <c r="CR101" s="845"/>
      <c r="CS101" s="846"/>
      <c r="CT101" s="846"/>
      <c r="CU101" s="846"/>
      <c r="CV101" s="847"/>
      <c r="CW101" s="845"/>
      <c r="CX101" s="846"/>
      <c r="CY101" s="846"/>
      <c r="CZ101" s="846"/>
      <c r="DA101" s="847"/>
      <c r="DB101" s="845"/>
      <c r="DC101" s="846"/>
      <c r="DD101" s="846"/>
      <c r="DE101" s="846"/>
      <c r="DF101" s="847"/>
      <c r="DG101" s="845"/>
      <c r="DH101" s="846"/>
      <c r="DI101" s="846"/>
      <c r="DJ101" s="846"/>
      <c r="DK101" s="847"/>
      <c r="DL101" s="845"/>
      <c r="DM101" s="846"/>
      <c r="DN101" s="846"/>
      <c r="DO101" s="846"/>
      <c r="DP101" s="847"/>
      <c r="DQ101" s="845"/>
      <c r="DR101" s="846"/>
      <c r="DS101" s="846"/>
      <c r="DT101" s="846"/>
      <c r="DU101" s="847"/>
      <c r="DV101" s="842"/>
      <c r="DW101" s="843"/>
      <c r="DX101" s="843"/>
      <c r="DY101" s="843"/>
      <c r="DZ101" s="844"/>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381</v>
      </c>
      <c r="BR102" s="757" t="s">
        <v>412</v>
      </c>
      <c r="BS102" s="758"/>
      <c r="BT102" s="758"/>
      <c r="BU102" s="758"/>
      <c r="BV102" s="758"/>
      <c r="BW102" s="758"/>
      <c r="BX102" s="758"/>
      <c r="BY102" s="758"/>
      <c r="BZ102" s="758"/>
      <c r="CA102" s="758"/>
      <c r="CB102" s="758"/>
      <c r="CC102" s="758"/>
      <c r="CD102" s="758"/>
      <c r="CE102" s="758"/>
      <c r="CF102" s="758"/>
      <c r="CG102" s="759"/>
      <c r="CH102" s="870"/>
      <c r="CI102" s="871"/>
      <c r="CJ102" s="871"/>
      <c r="CK102" s="871"/>
      <c r="CL102" s="872"/>
      <c r="CM102" s="870"/>
      <c r="CN102" s="871"/>
      <c r="CO102" s="871"/>
      <c r="CP102" s="871"/>
      <c r="CQ102" s="872"/>
      <c r="CR102" s="873">
        <f>SUM(CR7:CV88)</f>
        <v>27071</v>
      </c>
      <c r="CS102" s="835"/>
      <c r="CT102" s="835"/>
      <c r="CU102" s="835"/>
      <c r="CV102" s="874"/>
      <c r="CW102" s="873">
        <f t="shared" ref="CW102" si="2">SUM(CW7:DA88)</f>
        <v>5250</v>
      </c>
      <c r="CX102" s="835"/>
      <c r="CY102" s="835"/>
      <c r="CZ102" s="835"/>
      <c r="DA102" s="874"/>
      <c r="DB102" s="873">
        <f t="shared" ref="DB102" si="3">SUM(DB7:DF88)</f>
        <v>31678</v>
      </c>
      <c r="DC102" s="835"/>
      <c r="DD102" s="835"/>
      <c r="DE102" s="835"/>
      <c r="DF102" s="874"/>
      <c r="DG102" s="873" t="s">
        <v>511</v>
      </c>
      <c r="DH102" s="835"/>
      <c r="DI102" s="835"/>
      <c r="DJ102" s="835"/>
      <c r="DK102" s="874"/>
      <c r="DL102" s="873">
        <f t="shared" ref="DL102" si="4">SUM(DL7:DP88)</f>
        <v>14012</v>
      </c>
      <c r="DM102" s="835"/>
      <c r="DN102" s="835"/>
      <c r="DO102" s="835"/>
      <c r="DP102" s="874"/>
      <c r="DQ102" s="873">
        <f t="shared" ref="DQ102" si="5">SUM(DQ7:DU88)</f>
        <v>1548</v>
      </c>
      <c r="DR102" s="835"/>
      <c r="DS102" s="835"/>
      <c r="DT102" s="835"/>
      <c r="DU102" s="874"/>
      <c r="DV102" s="757"/>
      <c r="DW102" s="758"/>
      <c r="DX102" s="758"/>
      <c r="DY102" s="758"/>
      <c r="DZ102" s="897"/>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898" t="s">
        <v>413</v>
      </c>
      <c r="BR103" s="898"/>
      <c r="BS103" s="898"/>
      <c r="BT103" s="898"/>
      <c r="BU103" s="898"/>
      <c r="BV103" s="898"/>
      <c r="BW103" s="898"/>
      <c r="BX103" s="898"/>
      <c r="BY103" s="898"/>
      <c r="BZ103" s="898"/>
      <c r="CA103" s="898"/>
      <c r="CB103" s="898"/>
      <c r="CC103" s="898"/>
      <c r="CD103" s="898"/>
      <c r="CE103" s="898"/>
      <c r="CF103" s="898"/>
      <c r="CG103" s="898"/>
      <c r="CH103" s="898"/>
      <c r="CI103" s="898"/>
      <c r="CJ103" s="898"/>
      <c r="CK103" s="898"/>
      <c r="CL103" s="898"/>
      <c r="CM103" s="898"/>
      <c r="CN103" s="898"/>
      <c r="CO103" s="898"/>
      <c r="CP103" s="898"/>
      <c r="CQ103" s="898"/>
      <c r="CR103" s="898"/>
      <c r="CS103" s="898"/>
      <c r="CT103" s="898"/>
      <c r="CU103" s="898"/>
      <c r="CV103" s="898"/>
      <c r="CW103" s="898"/>
      <c r="CX103" s="898"/>
      <c r="CY103" s="898"/>
      <c r="CZ103" s="898"/>
      <c r="DA103" s="898"/>
      <c r="DB103" s="898"/>
      <c r="DC103" s="898"/>
      <c r="DD103" s="898"/>
      <c r="DE103" s="898"/>
      <c r="DF103" s="898"/>
      <c r="DG103" s="898"/>
      <c r="DH103" s="898"/>
      <c r="DI103" s="898"/>
      <c r="DJ103" s="898"/>
      <c r="DK103" s="898"/>
      <c r="DL103" s="898"/>
      <c r="DM103" s="898"/>
      <c r="DN103" s="898"/>
      <c r="DO103" s="898"/>
      <c r="DP103" s="898"/>
      <c r="DQ103" s="898"/>
      <c r="DR103" s="898"/>
      <c r="DS103" s="898"/>
      <c r="DT103" s="898"/>
      <c r="DU103" s="898"/>
      <c r="DV103" s="898"/>
      <c r="DW103" s="898"/>
      <c r="DX103" s="898"/>
      <c r="DY103" s="898"/>
      <c r="DZ103" s="898"/>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899" t="s">
        <v>414</v>
      </c>
      <c r="BR104" s="899"/>
      <c r="BS104" s="899"/>
      <c r="BT104" s="899"/>
      <c r="BU104" s="899"/>
      <c r="BV104" s="899"/>
      <c r="BW104" s="899"/>
      <c r="BX104" s="899"/>
      <c r="BY104" s="899"/>
      <c r="BZ104" s="899"/>
      <c r="CA104" s="899"/>
      <c r="CB104" s="899"/>
      <c r="CC104" s="899"/>
      <c r="CD104" s="899"/>
      <c r="CE104" s="899"/>
      <c r="CF104" s="899"/>
      <c r="CG104" s="899"/>
      <c r="CH104" s="899"/>
      <c r="CI104" s="899"/>
      <c r="CJ104" s="899"/>
      <c r="CK104" s="899"/>
      <c r="CL104" s="899"/>
      <c r="CM104" s="899"/>
      <c r="CN104" s="899"/>
      <c r="CO104" s="899"/>
      <c r="CP104" s="899"/>
      <c r="CQ104" s="899"/>
      <c r="CR104" s="899"/>
      <c r="CS104" s="899"/>
      <c r="CT104" s="899"/>
      <c r="CU104" s="899"/>
      <c r="CV104" s="899"/>
      <c r="CW104" s="899"/>
      <c r="CX104" s="899"/>
      <c r="CY104" s="899"/>
      <c r="CZ104" s="899"/>
      <c r="DA104" s="899"/>
      <c r="DB104" s="899"/>
      <c r="DC104" s="899"/>
      <c r="DD104" s="899"/>
      <c r="DE104" s="899"/>
      <c r="DF104" s="899"/>
      <c r="DG104" s="899"/>
      <c r="DH104" s="899"/>
      <c r="DI104" s="899"/>
      <c r="DJ104" s="899"/>
      <c r="DK104" s="899"/>
      <c r="DL104" s="899"/>
      <c r="DM104" s="899"/>
      <c r="DN104" s="899"/>
      <c r="DO104" s="899"/>
      <c r="DP104" s="899"/>
      <c r="DQ104" s="899"/>
      <c r="DR104" s="899"/>
      <c r="DS104" s="899"/>
      <c r="DT104" s="899"/>
      <c r="DU104" s="899"/>
      <c r="DV104" s="899"/>
      <c r="DW104" s="899"/>
      <c r="DX104" s="899"/>
      <c r="DY104" s="899"/>
      <c r="DZ104" s="899"/>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415</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416</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00" t="s">
        <v>417</v>
      </c>
      <c r="B108" s="901"/>
      <c r="C108" s="901"/>
      <c r="D108" s="901"/>
      <c r="E108" s="901"/>
      <c r="F108" s="901"/>
      <c r="G108" s="901"/>
      <c r="H108" s="901"/>
      <c r="I108" s="901"/>
      <c r="J108" s="901"/>
      <c r="K108" s="901"/>
      <c r="L108" s="901"/>
      <c r="M108" s="901"/>
      <c r="N108" s="901"/>
      <c r="O108" s="901"/>
      <c r="P108" s="901"/>
      <c r="Q108" s="901"/>
      <c r="R108" s="901"/>
      <c r="S108" s="901"/>
      <c r="T108" s="901"/>
      <c r="U108" s="901"/>
      <c r="V108" s="901"/>
      <c r="W108" s="901"/>
      <c r="X108" s="901"/>
      <c r="Y108" s="901"/>
      <c r="Z108" s="901"/>
      <c r="AA108" s="901"/>
      <c r="AB108" s="901"/>
      <c r="AC108" s="901"/>
      <c r="AD108" s="901"/>
      <c r="AE108" s="901"/>
      <c r="AF108" s="901"/>
      <c r="AG108" s="901"/>
      <c r="AH108" s="901"/>
      <c r="AI108" s="901"/>
      <c r="AJ108" s="901"/>
      <c r="AK108" s="901"/>
      <c r="AL108" s="901"/>
      <c r="AM108" s="901"/>
      <c r="AN108" s="901"/>
      <c r="AO108" s="901"/>
      <c r="AP108" s="901"/>
      <c r="AQ108" s="901"/>
      <c r="AR108" s="901"/>
      <c r="AS108" s="901"/>
      <c r="AT108" s="902"/>
      <c r="AU108" s="900" t="s">
        <v>418</v>
      </c>
      <c r="AV108" s="901"/>
      <c r="AW108" s="901"/>
      <c r="AX108" s="901"/>
      <c r="AY108" s="901"/>
      <c r="AZ108" s="901"/>
      <c r="BA108" s="901"/>
      <c r="BB108" s="901"/>
      <c r="BC108" s="901"/>
      <c r="BD108" s="901"/>
      <c r="BE108" s="901"/>
      <c r="BF108" s="901"/>
      <c r="BG108" s="901"/>
      <c r="BH108" s="901"/>
      <c r="BI108" s="901"/>
      <c r="BJ108" s="901"/>
      <c r="BK108" s="901"/>
      <c r="BL108" s="901"/>
      <c r="BM108" s="901"/>
      <c r="BN108" s="901"/>
      <c r="BO108" s="901"/>
      <c r="BP108" s="901"/>
      <c r="BQ108" s="901"/>
      <c r="BR108" s="901"/>
      <c r="BS108" s="901"/>
      <c r="BT108" s="901"/>
      <c r="BU108" s="901"/>
      <c r="BV108" s="901"/>
      <c r="BW108" s="901"/>
      <c r="BX108" s="901"/>
      <c r="BY108" s="901"/>
      <c r="BZ108" s="901"/>
      <c r="CA108" s="901"/>
      <c r="CB108" s="901"/>
      <c r="CC108" s="901"/>
      <c r="CD108" s="901"/>
      <c r="CE108" s="901"/>
      <c r="CF108" s="901"/>
      <c r="CG108" s="901"/>
      <c r="CH108" s="901"/>
      <c r="CI108" s="901"/>
      <c r="CJ108" s="901"/>
      <c r="CK108" s="901"/>
      <c r="CL108" s="901"/>
      <c r="CM108" s="901"/>
      <c r="CN108" s="901"/>
      <c r="CO108" s="901"/>
      <c r="CP108" s="901"/>
      <c r="CQ108" s="901"/>
      <c r="CR108" s="901"/>
      <c r="CS108" s="901"/>
      <c r="CT108" s="901"/>
      <c r="CU108" s="901"/>
      <c r="CV108" s="901"/>
      <c r="CW108" s="901"/>
      <c r="CX108" s="901"/>
      <c r="CY108" s="901"/>
      <c r="CZ108" s="901"/>
      <c r="DA108" s="901"/>
      <c r="DB108" s="901"/>
      <c r="DC108" s="901"/>
      <c r="DD108" s="901"/>
      <c r="DE108" s="901"/>
      <c r="DF108" s="901"/>
      <c r="DG108" s="901"/>
      <c r="DH108" s="901"/>
      <c r="DI108" s="901"/>
      <c r="DJ108" s="901"/>
      <c r="DK108" s="901"/>
      <c r="DL108" s="901"/>
      <c r="DM108" s="901"/>
      <c r="DN108" s="901"/>
      <c r="DO108" s="901"/>
      <c r="DP108" s="901"/>
      <c r="DQ108" s="901"/>
      <c r="DR108" s="901"/>
      <c r="DS108" s="901"/>
      <c r="DT108" s="901"/>
      <c r="DU108" s="901"/>
      <c r="DV108" s="901"/>
      <c r="DW108" s="901"/>
      <c r="DX108" s="901"/>
      <c r="DY108" s="901"/>
      <c r="DZ108" s="902"/>
    </row>
    <row r="109" spans="1:131" s="231" customFormat="1" ht="26.25" customHeight="1" x14ac:dyDescent="0.2">
      <c r="A109" s="895" t="s">
        <v>419</v>
      </c>
      <c r="B109" s="876"/>
      <c r="C109" s="876"/>
      <c r="D109" s="876"/>
      <c r="E109" s="876"/>
      <c r="F109" s="876"/>
      <c r="G109" s="876"/>
      <c r="H109" s="876"/>
      <c r="I109" s="876"/>
      <c r="J109" s="876"/>
      <c r="K109" s="876"/>
      <c r="L109" s="876"/>
      <c r="M109" s="876"/>
      <c r="N109" s="876"/>
      <c r="O109" s="876"/>
      <c r="P109" s="876"/>
      <c r="Q109" s="876"/>
      <c r="R109" s="876"/>
      <c r="S109" s="876"/>
      <c r="T109" s="876"/>
      <c r="U109" s="876"/>
      <c r="V109" s="876"/>
      <c r="W109" s="876"/>
      <c r="X109" s="876"/>
      <c r="Y109" s="876"/>
      <c r="Z109" s="877"/>
      <c r="AA109" s="875" t="s">
        <v>420</v>
      </c>
      <c r="AB109" s="876"/>
      <c r="AC109" s="876"/>
      <c r="AD109" s="876"/>
      <c r="AE109" s="877"/>
      <c r="AF109" s="875" t="s">
        <v>312</v>
      </c>
      <c r="AG109" s="876"/>
      <c r="AH109" s="876"/>
      <c r="AI109" s="876"/>
      <c r="AJ109" s="877"/>
      <c r="AK109" s="875" t="s">
        <v>311</v>
      </c>
      <c r="AL109" s="876"/>
      <c r="AM109" s="876"/>
      <c r="AN109" s="876"/>
      <c r="AO109" s="877"/>
      <c r="AP109" s="875" t="s">
        <v>421</v>
      </c>
      <c r="AQ109" s="876"/>
      <c r="AR109" s="876"/>
      <c r="AS109" s="876"/>
      <c r="AT109" s="878"/>
      <c r="AU109" s="895" t="s">
        <v>419</v>
      </c>
      <c r="AV109" s="876"/>
      <c r="AW109" s="876"/>
      <c r="AX109" s="876"/>
      <c r="AY109" s="876"/>
      <c r="AZ109" s="876"/>
      <c r="BA109" s="876"/>
      <c r="BB109" s="876"/>
      <c r="BC109" s="876"/>
      <c r="BD109" s="876"/>
      <c r="BE109" s="876"/>
      <c r="BF109" s="876"/>
      <c r="BG109" s="876"/>
      <c r="BH109" s="876"/>
      <c r="BI109" s="876"/>
      <c r="BJ109" s="876"/>
      <c r="BK109" s="876"/>
      <c r="BL109" s="876"/>
      <c r="BM109" s="876"/>
      <c r="BN109" s="876"/>
      <c r="BO109" s="876"/>
      <c r="BP109" s="877"/>
      <c r="BQ109" s="875" t="s">
        <v>420</v>
      </c>
      <c r="BR109" s="876"/>
      <c r="BS109" s="876"/>
      <c r="BT109" s="876"/>
      <c r="BU109" s="877"/>
      <c r="BV109" s="875" t="s">
        <v>312</v>
      </c>
      <c r="BW109" s="876"/>
      <c r="BX109" s="876"/>
      <c r="BY109" s="876"/>
      <c r="BZ109" s="877"/>
      <c r="CA109" s="875" t="s">
        <v>311</v>
      </c>
      <c r="CB109" s="876"/>
      <c r="CC109" s="876"/>
      <c r="CD109" s="876"/>
      <c r="CE109" s="877"/>
      <c r="CF109" s="896" t="s">
        <v>421</v>
      </c>
      <c r="CG109" s="896"/>
      <c r="CH109" s="896"/>
      <c r="CI109" s="896"/>
      <c r="CJ109" s="896"/>
      <c r="CK109" s="875" t="s">
        <v>422</v>
      </c>
      <c r="CL109" s="876"/>
      <c r="CM109" s="876"/>
      <c r="CN109" s="876"/>
      <c r="CO109" s="876"/>
      <c r="CP109" s="876"/>
      <c r="CQ109" s="876"/>
      <c r="CR109" s="876"/>
      <c r="CS109" s="876"/>
      <c r="CT109" s="876"/>
      <c r="CU109" s="876"/>
      <c r="CV109" s="876"/>
      <c r="CW109" s="876"/>
      <c r="CX109" s="876"/>
      <c r="CY109" s="876"/>
      <c r="CZ109" s="876"/>
      <c r="DA109" s="876"/>
      <c r="DB109" s="876"/>
      <c r="DC109" s="876"/>
      <c r="DD109" s="876"/>
      <c r="DE109" s="876"/>
      <c r="DF109" s="877"/>
      <c r="DG109" s="875" t="s">
        <v>420</v>
      </c>
      <c r="DH109" s="876"/>
      <c r="DI109" s="876"/>
      <c r="DJ109" s="876"/>
      <c r="DK109" s="877"/>
      <c r="DL109" s="875" t="s">
        <v>423</v>
      </c>
      <c r="DM109" s="876"/>
      <c r="DN109" s="876"/>
      <c r="DO109" s="876"/>
      <c r="DP109" s="877"/>
      <c r="DQ109" s="875" t="s">
        <v>311</v>
      </c>
      <c r="DR109" s="876"/>
      <c r="DS109" s="876"/>
      <c r="DT109" s="876"/>
      <c r="DU109" s="877"/>
      <c r="DV109" s="875" t="s">
        <v>421</v>
      </c>
      <c r="DW109" s="876"/>
      <c r="DX109" s="876"/>
      <c r="DY109" s="876"/>
      <c r="DZ109" s="878"/>
    </row>
    <row r="110" spans="1:131" s="231" customFormat="1" ht="26.25" customHeight="1" x14ac:dyDescent="0.2">
      <c r="A110" s="879" t="s">
        <v>424</v>
      </c>
      <c r="B110" s="880"/>
      <c r="C110" s="880"/>
      <c r="D110" s="880"/>
      <c r="E110" s="880"/>
      <c r="F110" s="880"/>
      <c r="G110" s="880"/>
      <c r="H110" s="880"/>
      <c r="I110" s="880"/>
      <c r="J110" s="880"/>
      <c r="K110" s="880"/>
      <c r="L110" s="880"/>
      <c r="M110" s="880"/>
      <c r="N110" s="880"/>
      <c r="O110" s="880"/>
      <c r="P110" s="880"/>
      <c r="Q110" s="880"/>
      <c r="R110" s="880"/>
      <c r="S110" s="880"/>
      <c r="T110" s="880"/>
      <c r="U110" s="880"/>
      <c r="V110" s="880"/>
      <c r="W110" s="880"/>
      <c r="X110" s="880"/>
      <c r="Y110" s="880"/>
      <c r="Z110" s="881"/>
      <c r="AA110" s="882">
        <v>94096045</v>
      </c>
      <c r="AB110" s="883"/>
      <c r="AC110" s="883"/>
      <c r="AD110" s="883"/>
      <c r="AE110" s="884"/>
      <c r="AF110" s="885">
        <v>90339310</v>
      </c>
      <c r="AG110" s="883"/>
      <c r="AH110" s="883"/>
      <c r="AI110" s="883"/>
      <c r="AJ110" s="884"/>
      <c r="AK110" s="885">
        <v>88037898</v>
      </c>
      <c r="AL110" s="883"/>
      <c r="AM110" s="883"/>
      <c r="AN110" s="883"/>
      <c r="AO110" s="884"/>
      <c r="AP110" s="886">
        <v>26.7</v>
      </c>
      <c r="AQ110" s="887"/>
      <c r="AR110" s="887"/>
      <c r="AS110" s="887"/>
      <c r="AT110" s="888"/>
      <c r="AU110" s="889" t="s">
        <v>71</v>
      </c>
      <c r="AV110" s="890"/>
      <c r="AW110" s="890"/>
      <c r="AX110" s="890"/>
      <c r="AY110" s="890"/>
      <c r="AZ110" s="912" t="s">
        <v>425</v>
      </c>
      <c r="BA110" s="880"/>
      <c r="BB110" s="880"/>
      <c r="BC110" s="880"/>
      <c r="BD110" s="880"/>
      <c r="BE110" s="880"/>
      <c r="BF110" s="880"/>
      <c r="BG110" s="880"/>
      <c r="BH110" s="880"/>
      <c r="BI110" s="880"/>
      <c r="BJ110" s="880"/>
      <c r="BK110" s="880"/>
      <c r="BL110" s="880"/>
      <c r="BM110" s="880"/>
      <c r="BN110" s="880"/>
      <c r="BO110" s="880"/>
      <c r="BP110" s="881"/>
      <c r="BQ110" s="913">
        <v>1232487199</v>
      </c>
      <c r="BR110" s="914"/>
      <c r="BS110" s="914"/>
      <c r="BT110" s="914"/>
      <c r="BU110" s="914"/>
      <c r="BV110" s="914">
        <v>1223417425</v>
      </c>
      <c r="BW110" s="914"/>
      <c r="BX110" s="914"/>
      <c r="BY110" s="914"/>
      <c r="BZ110" s="914"/>
      <c r="CA110" s="914">
        <v>1195817111</v>
      </c>
      <c r="CB110" s="914"/>
      <c r="CC110" s="914"/>
      <c r="CD110" s="914"/>
      <c r="CE110" s="914"/>
      <c r="CF110" s="927">
        <v>362.5</v>
      </c>
      <c r="CG110" s="928"/>
      <c r="CH110" s="928"/>
      <c r="CI110" s="928"/>
      <c r="CJ110" s="928"/>
      <c r="CK110" s="929" t="s">
        <v>426</v>
      </c>
      <c r="CL110" s="930"/>
      <c r="CM110" s="912" t="s">
        <v>427</v>
      </c>
      <c r="CN110" s="880"/>
      <c r="CO110" s="880"/>
      <c r="CP110" s="880"/>
      <c r="CQ110" s="880"/>
      <c r="CR110" s="880"/>
      <c r="CS110" s="880"/>
      <c r="CT110" s="880"/>
      <c r="CU110" s="880"/>
      <c r="CV110" s="880"/>
      <c r="CW110" s="880"/>
      <c r="CX110" s="880"/>
      <c r="CY110" s="880"/>
      <c r="CZ110" s="880"/>
      <c r="DA110" s="880"/>
      <c r="DB110" s="880"/>
      <c r="DC110" s="880"/>
      <c r="DD110" s="880"/>
      <c r="DE110" s="880"/>
      <c r="DF110" s="881"/>
      <c r="DG110" s="913">
        <v>1240590</v>
      </c>
      <c r="DH110" s="914"/>
      <c r="DI110" s="914"/>
      <c r="DJ110" s="914"/>
      <c r="DK110" s="914"/>
      <c r="DL110" s="914">
        <v>648101</v>
      </c>
      <c r="DM110" s="914"/>
      <c r="DN110" s="914"/>
      <c r="DO110" s="914"/>
      <c r="DP110" s="914"/>
      <c r="DQ110" s="914">
        <v>554806</v>
      </c>
      <c r="DR110" s="914"/>
      <c r="DS110" s="914"/>
      <c r="DT110" s="914"/>
      <c r="DU110" s="914"/>
      <c r="DV110" s="915">
        <v>0.2</v>
      </c>
      <c r="DW110" s="915"/>
      <c r="DX110" s="915"/>
      <c r="DY110" s="915"/>
      <c r="DZ110" s="916"/>
    </row>
    <row r="111" spans="1:131" s="231" customFormat="1" ht="26.25" customHeight="1" x14ac:dyDescent="0.2">
      <c r="A111" s="917" t="s">
        <v>428</v>
      </c>
      <c r="B111" s="918"/>
      <c r="C111" s="918"/>
      <c r="D111" s="918"/>
      <c r="E111" s="918"/>
      <c r="F111" s="918"/>
      <c r="G111" s="918"/>
      <c r="H111" s="918"/>
      <c r="I111" s="918"/>
      <c r="J111" s="918"/>
      <c r="K111" s="918"/>
      <c r="L111" s="918"/>
      <c r="M111" s="918"/>
      <c r="N111" s="918"/>
      <c r="O111" s="918"/>
      <c r="P111" s="918"/>
      <c r="Q111" s="918"/>
      <c r="R111" s="918"/>
      <c r="S111" s="918"/>
      <c r="T111" s="918"/>
      <c r="U111" s="918"/>
      <c r="V111" s="918"/>
      <c r="W111" s="918"/>
      <c r="X111" s="918"/>
      <c r="Y111" s="918"/>
      <c r="Z111" s="919"/>
      <c r="AA111" s="920" t="s">
        <v>429</v>
      </c>
      <c r="AB111" s="921"/>
      <c r="AC111" s="921"/>
      <c r="AD111" s="921"/>
      <c r="AE111" s="922"/>
      <c r="AF111" s="923" t="s">
        <v>374</v>
      </c>
      <c r="AG111" s="921"/>
      <c r="AH111" s="921"/>
      <c r="AI111" s="921"/>
      <c r="AJ111" s="922"/>
      <c r="AK111" s="923" t="s">
        <v>429</v>
      </c>
      <c r="AL111" s="921"/>
      <c r="AM111" s="921"/>
      <c r="AN111" s="921"/>
      <c r="AO111" s="922"/>
      <c r="AP111" s="924" t="s">
        <v>429</v>
      </c>
      <c r="AQ111" s="925"/>
      <c r="AR111" s="925"/>
      <c r="AS111" s="925"/>
      <c r="AT111" s="926"/>
      <c r="AU111" s="891"/>
      <c r="AV111" s="892"/>
      <c r="AW111" s="892"/>
      <c r="AX111" s="892"/>
      <c r="AY111" s="892"/>
      <c r="AZ111" s="905" t="s">
        <v>430</v>
      </c>
      <c r="BA111" s="906"/>
      <c r="BB111" s="906"/>
      <c r="BC111" s="906"/>
      <c r="BD111" s="906"/>
      <c r="BE111" s="906"/>
      <c r="BF111" s="906"/>
      <c r="BG111" s="906"/>
      <c r="BH111" s="906"/>
      <c r="BI111" s="906"/>
      <c r="BJ111" s="906"/>
      <c r="BK111" s="906"/>
      <c r="BL111" s="906"/>
      <c r="BM111" s="906"/>
      <c r="BN111" s="906"/>
      <c r="BO111" s="906"/>
      <c r="BP111" s="907"/>
      <c r="BQ111" s="908">
        <v>1572484</v>
      </c>
      <c r="BR111" s="909"/>
      <c r="BS111" s="909"/>
      <c r="BT111" s="909"/>
      <c r="BU111" s="909"/>
      <c r="BV111" s="909">
        <v>902858</v>
      </c>
      <c r="BW111" s="909"/>
      <c r="BX111" s="909"/>
      <c r="BY111" s="909"/>
      <c r="BZ111" s="909"/>
      <c r="CA111" s="909">
        <v>740678</v>
      </c>
      <c r="CB111" s="909"/>
      <c r="CC111" s="909"/>
      <c r="CD111" s="909"/>
      <c r="CE111" s="909"/>
      <c r="CF111" s="903">
        <v>0.2</v>
      </c>
      <c r="CG111" s="904"/>
      <c r="CH111" s="904"/>
      <c r="CI111" s="904"/>
      <c r="CJ111" s="904"/>
      <c r="CK111" s="931"/>
      <c r="CL111" s="932"/>
      <c r="CM111" s="905" t="s">
        <v>431</v>
      </c>
      <c r="CN111" s="906"/>
      <c r="CO111" s="906"/>
      <c r="CP111" s="906"/>
      <c r="CQ111" s="906"/>
      <c r="CR111" s="906"/>
      <c r="CS111" s="906"/>
      <c r="CT111" s="906"/>
      <c r="CU111" s="906"/>
      <c r="CV111" s="906"/>
      <c r="CW111" s="906"/>
      <c r="CX111" s="906"/>
      <c r="CY111" s="906"/>
      <c r="CZ111" s="906"/>
      <c r="DA111" s="906"/>
      <c r="DB111" s="906"/>
      <c r="DC111" s="906"/>
      <c r="DD111" s="906"/>
      <c r="DE111" s="906"/>
      <c r="DF111" s="907"/>
      <c r="DG111" s="908" t="s">
        <v>432</v>
      </c>
      <c r="DH111" s="909"/>
      <c r="DI111" s="909"/>
      <c r="DJ111" s="909"/>
      <c r="DK111" s="909"/>
      <c r="DL111" s="909" t="s">
        <v>374</v>
      </c>
      <c r="DM111" s="909"/>
      <c r="DN111" s="909"/>
      <c r="DO111" s="909"/>
      <c r="DP111" s="909"/>
      <c r="DQ111" s="909" t="s">
        <v>432</v>
      </c>
      <c r="DR111" s="909"/>
      <c r="DS111" s="909"/>
      <c r="DT111" s="909"/>
      <c r="DU111" s="909"/>
      <c r="DV111" s="910" t="s">
        <v>429</v>
      </c>
      <c r="DW111" s="910"/>
      <c r="DX111" s="910"/>
      <c r="DY111" s="910"/>
      <c r="DZ111" s="911"/>
    </row>
    <row r="112" spans="1:131" s="231" customFormat="1" ht="26.25" customHeight="1" x14ac:dyDescent="0.2">
      <c r="A112" s="942" t="s">
        <v>433</v>
      </c>
      <c r="B112" s="943"/>
      <c r="C112" s="906" t="s">
        <v>434</v>
      </c>
      <c r="D112" s="906"/>
      <c r="E112" s="906"/>
      <c r="F112" s="906"/>
      <c r="G112" s="906"/>
      <c r="H112" s="906"/>
      <c r="I112" s="906"/>
      <c r="J112" s="906"/>
      <c r="K112" s="906"/>
      <c r="L112" s="906"/>
      <c r="M112" s="906"/>
      <c r="N112" s="906"/>
      <c r="O112" s="906"/>
      <c r="P112" s="906"/>
      <c r="Q112" s="906"/>
      <c r="R112" s="906"/>
      <c r="S112" s="906"/>
      <c r="T112" s="906"/>
      <c r="U112" s="906"/>
      <c r="V112" s="906"/>
      <c r="W112" s="906"/>
      <c r="X112" s="906"/>
      <c r="Y112" s="906"/>
      <c r="Z112" s="907"/>
      <c r="AA112" s="935" t="s">
        <v>429</v>
      </c>
      <c r="AB112" s="936"/>
      <c r="AC112" s="936"/>
      <c r="AD112" s="936"/>
      <c r="AE112" s="937"/>
      <c r="AF112" s="938" t="s">
        <v>371</v>
      </c>
      <c r="AG112" s="936"/>
      <c r="AH112" s="936"/>
      <c r="AI112" s="936"/>
      <c r="AJ112" s="937"/>
      <c r="AK112" s="938" t="s">
        <v>368</v>
      </c>
      <c r="AL112" s="936"/>
      <c r="AM112" s="936"/>
      <c r="AN112" s="936"/>
      <c r="AO112" s="937"/>
      <c r="AP112" s="939" t="s">
        <v>429</v>
      </c>
      <c r="AQ112" s="940"/>
      <c r="AR112" s="940"/>
      <c r="AS112" s="940"/>
      <c r="AT112" s="941"/>
      <c r="AU112" s="891"/>
      <c r="AV112" s="892"/>
      <c r="AW112" s="892"/>
      <c r="AX112" s="892"/>
      <c r="AY112" s="892"/>
      <c r="AZ112" s="905" t="s">
        <v>435</v>
      </c>
      <c r="BA112" s="906"/>
      <c r="BB112" s="906"/>
      <c r="BC112" s="906"/>
      <c r="BD112" s="906"/>
      <c r="BE112" s="906"/>
      <c r="BF112" s="906"/>
      <c r="BG112" s="906"/>
      <c r="BH112" s="906"/>
      <c r="BI112" s="906"/>
      <c r="BJ112" s="906"/>
      <c r="BK112" s="906"/>
      <c r="BL112" s="906"/>
      <c r="BM112" s="906"/>
      <c r="BN112" s="906"/>
      <c r="BO112" s="906"/>
      <c r="BP112" s="907"/>
      <c r="BQ112" s="908">
        <v>1647157</v>
      </c>
      <c r="BR112" s="909"/>
      <c r="BS112" s="909"/>
      <c r="BT112" s="909"/>
      <c r="BU112" s="909"/>
      <c r="BV112" s="909">
        <v>1548385</v>
      </c>
      <c r="BW112" s="909"/>
      <c r="BX112" s="909"/>
      <c r="BY112" s="909"/>
      <c r="BZ112" s="909"/>
      <c r="CA112" s="909">
        <v>1503172</v>
      </c>
      <c r="CB112" s="909"/>
      <c r="CC112" s="909"/>
      <c r="CD112" s="909"/>
      <c r="CE112" s="909"/>
      <c r="CF112" s="903">
        <v>0.5</v>
      </c>
      <c r="CG112" s="904"/>
      <c r="CH112" s="904"/>
      <c r="CI112" s="904"/>
      <c r="CJ112" s="904"/>
      <c r="CK112" s="931"/>
      <c r="CL112" s="932"/>
      <c r="CM112" s="905" t="s">
        <v>436</v>
      </c>
      <c r="CN112" s="906"/>
      <c r="CO112" s="906"/>
      <c r="CP112" s="906"/>
      <c r="CQ112" s="906"/>
      <c r="CR112" s="906"/>
      <c r="CS112" s="906"/>
      <c r="CT112" s="906"/>
      <c r="CU112" s="906"/>
      <c r="CV112" s="906"/>
      <c r="CW112" s="906"/>
      <c r="CX112" s="906"/>
      <c r="CY112" s="906"/>
      <c r="CZ112" s="906"/>
      <c r="DA112" s="906"/>
      <c r="DB112" s="906"/>
      <c r="DC112" s="906"/>
      <c r="DD112" s="906"/>
      <c r="DE112" s="906"/>
      <c r="DF112" s="907"/>
      <c r="DG112" s="908" t="s">
        <v>374</v>
      </c>
      <c r="DH112" s="909"/>
      <c r="DI112" s="909"/>
      <c r="DJ112" s="909"/>
      <c r="DK112" s="909"/>
      <c r="DL112" s="909" t="s">
        <v>429</v>
      </c>
      <c r="DM112" s="909"/>
      <c r="DN112" s="909"/>
      <c r="DO112" s="909"/>
      <c r="DP112" s="909"/>
      <c r="DQ112" s="909" t="s">
        <v>374</v>
      </c>
      <c r="DR112" s="909"/>
      <c r="DS112" s="909"/>
      <c r="DT112" s="909"/>
      <c r="DU112" s="909"/>
      <c r="DV112" s="910" t="s">
        <v>429</v>
      </c>
      <c r="DW112" s="910"/>
      <c r="DX112" s="910"/>
      <c r="DY112" s="910"/>
      <c r="DZ112" s="911"/>
    </row>
    <row r="113" spans="1:130" s="231" customFormat="1" ht="26.25" customHeight="1" x14ac:dyDescent="0.2">
      <c r="A113" s="944"/>
      <c r="B113" s="945"/>
      <c r="C113" s="906" t="s">
        <v>437</v>
      </c>
      <c r="D113" s="906"/>
      <c r="E113" s="906"/>
      <c r="F113" s="906"/>
      <c r="G113" s="906"/>
      <c r="H113" s="906"/>
      <c r="I113" s="906"/>
      <c r="J113" s="906"/>
      <c r="K113" s="906"/>
      <c r="L113" s="906"/>
      <c r="M113" s="906"/>
      <c r="N113" s="906"/>
      <c r="O113" s="906"/>
      <c r="P113" s="906"/>
      <c r="Q113" s="906"/>
      <c r="R113" s="906"/>
      <c r="S113" s="906"/>
      <c r="T113" s="906"/>
      <c r="U113" s="906"/>
      <c r="V113" s="906"/>
      <c r="W113" s="906"/>
      <c r="X113" s="906"/>
      <c r="Y113" s="906"/>
      <c r="Z113" s="907"/>
      <c r="AA113" s="935">
        <v>218540</v>
      </c>
      <c r="AB113" s="936"/>
      <c r="AC113" s="936"/>
      <c r="AD113" s="936"/>
      <c r="AE113" s="937"/>
      <c r="AF113" s="938">
        <v>237484</v>
      </c>
      <c r="AG113" s="936"/>
      <c r="AH113" s="936"/>
      <c r="AI113" s="936"/>
      <c r="AJ113" s="937"/>
      <c r="AK113" s="938">
        <v>218614</v>
      </c>
      <c r="AL113" s="936"/>
      <c r="AM113" s="936"/>
      <c r="AN113" s="936"/>
      <c r="AO113" s="937"/>
      <c r="AP113" s="939">
        <v>0.1</v>
      </c>
      <c r="AQ113" s="940"/>
      <c r="AR113" s="940"/>
      <c r="AS113" s="940"/>
      <c r="AT113" s="941"/>
      <c r="AU113" s="891"/>
      <c r="AV113" s="892"/>
      <c r="AW113" s="892"/>
      <c r="AX113" s="892"/>
      <c r="AY113" s="892"/>
      <c r="AZ113" s="905" t="s">
        <v>438</v>
      </c>
      <c r="BA113" s="906"/>
      <c r="BB113" s="906"/>
      <c r="BC113" s="906"/>
      <c r="BD113" s="906"/>
      <c r="BE113" s="906"/>
      <c r="BF113" s="906"/>
      <c r="BG113" s="906"/>
      <c r="BH113" s="906"/>
      <c r="BI113" s="906"/>
      <c r="BJ113" s="906"/>
      <c r="BK113" s="906"/>
      <c r="BL113" s="906"/>
      <c r="BM113" s="906"/>
      <c r="BN113" s="906"/>
      <c r="BO113" s="906"/>
      <c r="BP113" s="907"/>
      <c r="BQ113" s="908" t="s">
        <v>429</v>
      </c>
      <c r="BR113" s="909"/>
      <c r="BS113" s="909"/>
      <c r="BT113" s="909"/>
      <c r="BU113" s="909"/>
      <c r="BV113" s="909" t="s">
        <v>429</v>
      </c>
      <c r="BW113" s="909"/>
      <c r="BX113" s="909"/>
      <c r="BY113" s="909"/>
      <c r="BZ113" s="909"/>
      <c r="CA113" s="909" t="s">
        <v>429</v>
      </c>
      <c r="CB113" s="909"/>
      <c r="CC113" s="909"/>
      <c r="CD113" s="909"/>
      <c r="CE113" s="909"/>
      <c r="CF113" s="903" t="s">
        <v>429</v>
      </c>
      <c r="CG113" s="904"/>
      <c r="CH113" s="904"/>
      <c r="CI113" s="904"/>
      <c r="CJ113" s="904"/>
      <c r="CK113" s="931"/>
      <c r="CL113" s="932"/>
      <c r="CM113" s="905" t="s">
        <v>439</v>
      </c>
      <c r="CN113" s="906"/>
      <c r="CO113" s="906"/>
      <c r="CP113" s="906"/>
      <c r="CQ113" s="906"/>
      <c r="CR113" s="906"/>
      <c r="CS113" s="906"/>
      <c r="CT113" s="906"/>
      <c r="CU113" s="906"/>
      <c r="CV113" s="906"/>
      <c r="CW113" s="906"/>
      <c r="CX113" s="906"/>
      <c r="CY113" s="906"/>
      <c r="CZ113" s="906"/>
      <c r="DA113" s="906"/>
      <c r="DB113" s="906"/>
      <c r="DC113" s="906"/>
      <c r="DD113" s="906"/>
      <c r="DE113" s="906"/>
      <c r="DF113" s="907"/>
      <c r="DG113" s="908">
        <v>288045</v>
      </c>
      <c r="DH113" s="909"/>
      <c r="DI113" s="909"/>
      <c r="DJ113" s="909"/>
      <c r="DK113" s="909"/>
      <c r="DL113" s="909">
        <v>225524</v>
      </c>
      <c r="DM113" s="909"/>
      <c r="DN113" s="909"/>
      <c r="DO113" s="909"/>
      <c r="DP113" s="909"/>
      <c r="DQ113" s="909">
        <v>171256</v>
      </c>
      <c r="DR113" s="909"/>
      <c r="DS113" s="909"/>
      <c r="DT113" s="909"/>
      <c r="DU113" s="909"/>
      <c r="DV113" s="910">
        <v>0.1</v>
      </c>
      <c r="DW113" s="910"/>
      <c r="DX113" s="910"/>
      <c r="DY113" s="910"/>
      <c r="DZ113" s="911"/>
    </row>
    <row r="114" spans="1:130" s="231" customFormat="1" ht="26.25" customHeight="1" x14ac:dyDescent="0.2">
      <c r="A114" s="944"/>
      <c r="B114" s="945"/>
      <c r="C114" s="906" t="s">
        <v>440</v>
      </c>
      <c r="D114" s="906"/>
      <c r="E114" s="906"/>
      <c r="F114" s="906"/>
      <c r="G114" s="906"/>
      <c r="H114" s="906"/>
      <c r="I114" s="906"/>
      <c r="J114" s="906"/>
      <c r="K114" s="906"/>
      <c r="L114" s="906"/>
      <c r="M114" s="906"/>
      <c r="N114" s="906"/>
      <c r="O114" s="906"/>
      <c r="P114" s="906"/>
      <c r="Q114" s="906"/>
      <c r="R114" s="906"/>
      <c r="S114" s="906"/>
      <c r="T114" s="906"/>
      <c r="U114" s="906"/>
      <c r="V114" s="906"/>
      <c r="W114" s="906"/>
      <c r="X114" s="906"/>
      <c r="Y114" s="906"/>
      <c r="Z114" s="907"/>
      <c r="AA114" s="935" t="s">
        <v>429</v>
      </c>
      <c r="AB114" s="936"/>
      <c r="AC114" s="936"/>
      <c r="AD114" s="936"/>
      <c r="AE114" s="937"/>
      <c r="AF114" s="938" t="s">
        <v>429</v>
      </c>
      <c r="AG114" s="936"/>
      <c r="AH114" s="936"/>
      <c r="AI114" s="936"/>
      <c r="AJ114" s="937"/>
      <c r="AK114" s="938" t="s">
        <v>429</v>
      </c>
      <c r="AL114" s="936"/>
      <c r="AM114" s="936"/>
      <c r="AN114" s="936"/>
      <c r="AO114" s="937"/>
      <c r="AP114" s="939" t="s">
        <v>374</v>
      </c>
      <c r="AQ114" s="940"/>
      <c r="AR114" s="940"/>
      <c r="AS114" s="940"/>
      <c r="AT114" s="941"/>
      <c r="AU114" s="891"/>
      <c r="AV114" s="892"/>
      <c r="AW114" s="892"/>
      <c r="AX114" s="892"/>
      <c r="AY114" s="892"/>
      <c r="AZ114" s="905" t="s">
        <v>441</v>
      </c>
      <c r="BA114" s="906"/>
      <c r="BB114" s="906"/>
      <c r="BC114" s="906"/>
      <c r="BD114" s="906"/>
      <c r="BE114" s="906"/>
      <c r="BF114" s="906"/>
      <c r="BG114" s="906"/>
      <c r="BH114" s="906"/>
      <c r="BI114" s="906"/>
      <c r="BJ114" s="906"/>
      <c r="BK114" s="906"/>
      <c r="BL114" s="906"/>
      <c r="BM114" s="906"/>
      <c r="BN114" s="906"/>
      <c r="BO114" s="906"/>
      <c r="BP114" s="907"/>
      <c r="BQ114" s="908">
        <v>151754418</v>
      </c>
      <c r="BR114" s="909"/>
      <c r="BS114" s="909"/>
      <c r="BT114" s="909"/>
      <c r="BU114" s="909"/>
      <c r="BV114" s="909">
        <v>145785695</v>
      </c>
      <c r="BW114" s="909"/>
      <c r="BX114" s="909"/>
      <c r="BY114" s="909"/>
      <c r="BZ114" s="909"/>
      <c r="CA114" s="909">
        <v>138004151</v>
      </c>
      <c r="CB114" s="909"/>
      <c r="CC114" s="909"/>
      <c r="CD114" s="909"/>
      <c r="CE114" s="909"/>
      <c r="CF114" s="903">
        <v>41.8</v>
      </c>
      <c r="CG114" s="904"/>
      <c r="CH114" s="904"/>
      <c r="CI114" s="904"/>
      <c r="CJ114" s="904"/>
      <c r="CK114" s="931"/>
      <c r="CL114" s="932"/>
      <c r="CM114" s="905" t="s">
        <v>442</v>
      </c>
      <c r="CN114" s="906"/>
      <c r="CO114" s="906"/>
      <c r="CP114" s="906"/>
      <c r="CQ114" s="906"/>
      <c r="CR114" s="906"/>
      <c r="CS114" s="906"/>
      <c r="CT114" s="906"/>
      <c r="CU114" s="906"/>
      <c r="CV114" s="906"/>
      <c r="CW114" s="906"/>
      <c r="CX114" s="906"/>
      <c r="CY114" s="906"/>
      <c r="CZ114" s="906"/>
      <c r="DA114" s="906"/>
      <c r="DB114" s="906"/>
      <c r="DC114" s="906"/>
      <c r="DD114" s="906"/>
      <c r="DE114" s="906"/>
      <c r="DF114" s="907"/>
      <c r="DG114" s="908">
        <v>43849</v>
      </c>
      <c r="DH114" s="909"/>
      <c r="DI114" s="909"/>
      <c r="DJ114" s="909"/>
      <c r="DK114" s="909"/>
      <c r="DL114" s="909">
        <v>29233</v>
      </c>
      <c r="DM114" s="909"/>
      <c r="DN114" s="909"/>
      <c r="DO114" s="909"/>
      <c r="DP114" s="909"/>
      <c r="DQ114" s="909">
        <v>14616</v>
      </c>
      <c r="DR114" s="909"/>
      <c r="DS114" s="909"/>
      <c r="DT114" s="909"/>
      <c r="DU114" s="909"/>
      <c r="DV114" s="910">
        <v>0</v>
      </c>
      <c r="DW114" s="910"/>
      <c r="DX114" s="910"/>
      <c r="DY114" s="910"/>
      <c r="DZ114" s="911"/>
    </row>
    <row r="115" spans="1:130" s="231" customFormat="1" ht="26.25" customHeight="1" x14ac:dyDescent="0.2">
      <c r="A115" s="944"/>
      <c r="B115" s="945"/>
      <c r="C115" s="906" t="s">
        <v>443</v>
      </c>
      <c r="D115" s="906"/>
      <c r="E115" s="906"/>
      <c r="F115" s="906"/>
      <c r="G115" s="906"/>
      <c r="H115" s="906"/>
      <c r="I115" s="906"/>
      <c r="J115" s="906"/>
      <c r="K115" s="906"/>
      <c r="L115" s="906"/>
      <c r="M115" s="906"/>
      <c r="N115" s="906"/>
      <c r="O115" s="906"/>
      <c r="P115" s="906"/>
      <c r="Q115" s="906"/>
      <c r="R115" s="906"/>
      <c r="S115" s="906"/>
      <c r="T115" s="906"/>
      <c r="U115" s="906"/>
      <c r="V115" s="906"/>
      <c r="W115" s="906"/>
      <c r="X115" s="906"/>
      <c r="Y115" s="906"/>
      <c r="Z115" s="907"/>
      <c r="AA115" s="935">
        <v>660849</v>
      </c>
      <c r="AB115" s="936"/>
      <c r="AC115" s="936"/>
      <c r="AD115" s="936"/>
      <c r="AE115" s="937"/>
      <c r="AF115" s="938">
        <v>1422139</v>
      </c>
      <c r="AG115" s="936"/>
      <c r="AH115" s="936"/>
      <c r="AI115" s="936"/>
      <c r="AJ115" s="937"/>
      <c r="AK115" s="938">
        <v>2294257</v>
      </c>
      <c r="AL115" s="936"/>
      <c r="AM115" s="936"/>
      <c r="AN115" s="936"/>
      <c r="AO115" s="937"/>
      <c r="AP115" s="939">
        <v>0.7</v>
      </c>
      <c r="AQ115" s="940"/>
      <c r="AR115" s="940"/>
      <c r="AS115" s="940"/>
      <c r="AT115" s="941"/>
      <c r="AU115" s="891"/>
      <c r="AV115" s="892"/>
      <c r="AW115" s="892"/>
      <c r="AX115" s="892"/>
      <c r="AY115" s="892"/>
      <c r="AZ115" s="905" t="s">
        <v>444</v>
      </c>
      <c r="BA115" s="906"/>
      <c r="BB115" s="906"/>
      <c r="BC115" s="906"/>
      <c r="BD115" s="906"/>
      <c r="BE115" s="906"/>
      <c r="BF115" s="906"/>
      <c r="BG115" s="906"/>
      <c r="BH115" s="906"/>
      <c r="BI115" s="906"/>
      <c r="BJ115" s="906"/>
      <c r="BK115" s="906"/>
      <c r="BL115" s="906"/>
      <c r="BM115" s="906"/>
      <c r="BN115" s="906"/>
      <c r="BO115" s="906"/>
      <c r="BP115" s="907"/>
      <c r="BQ115" s="908">
        <v>1899042</v>
      </c>
      <c r="BR115" s="909"/>
      <c r="BS115" s="909"/>
      <c r="BT115" s="909"/>
      <c r="BU115" s="909"/>
      <c r="BV115" s="909">
        <v>1670273</v>
      </c>
      <c r="BW115" s="909"/>
      <c r="BX115" s="909"/>
      <c r="BY115" s="909"/>
      <c r="BZ115" s="909"/>
      <c r="CA115" s="909">
        <v>1981595</v>
      </c>
      <c r="CB115" s="909"/>
      <c r="CC115" s="909"/>
      <c r="CD115" s="909"/>
      <c r="CE115" s="909"/>
      <c r="CF115" s="903">
        <v>0.6</v>
      </c>
      <c r="CG115" s="904"/>
      <c r="CH115" s="904"/>
      <c r="CI115" s="904"/>
      <c r="CJ115" s="904"/>
      <c r="CK115" s="931"/>
      <c r="CL115" s="932"/>
      <c r="CM115" s="905" t="s">
        <v>445</v>
      </c>
      <c r="CN115" s="906"/>
      <c r="CO115" s="906"/>
      <c r="CP115" s="906"/>
      <c r="CQ115" s="906"/>
      <c r="CR115" s="906"/>
      <c r="CS115" s="906"/>
      <c r="CT115" s="906"/>
      <c r="CU115" s="906"/>
      <c r="CV115" s="906"/>
      <c r="CW115" s="906"/>
      <c r="CX115" s="906"/>
      <c r="CY115" s="906"/>
      <c r="CZ115" s="906"/>
      <c r="DA115" s="906"/>
      <c r="DB115" s="906"/>
      <c r="DC115" s="906"/>
      <c r="DD115" s="906"/>
      <c r="DE115" s="906"/>
      <c r="DF115" s="907"/>
      <c r="DG115" s="908" t="s">
        <v>429</v>
      </c>
      <c r="DH115" s="909"/>
      <c r="DI115" s="909"/>
      <c r="DJ115" s="909"/>
      <c r="DK115" s="909"/>
      <c r="DL115" s="909" t="s">
        <v>429</v>
      </c>
      <c r="DM115" s="909"/>
      <c r="DN115" s="909"/>
      <c r="DO115" s="909"/>
      <c r="DP115" s="909"/>
      <c r="DQ115" s="909" t="s">
        <v>429</v>
      </c>
      <c r="DR115" s="909"/>
      <c r="DS115" s="909"/>
      <c r="DT115" s="909"/>
      <c r="DU115" s="909"/>
      <c r="DV115" s="910" t="s">
        <v>429</v>
      </c>
      <c r="DW115" s="910"/>
      <c r="DX115" s="910"/>
      <c r="DY115" s="910"/>
      <c r="DZ115" s="911"/>
    </row>
    <row r="116" spans="1:130" s="231" customFormat="1" ht="26.25" customHeight="1" x14ac:dyDescent="0.2">
      <c r="A116" s="946"/>
      <c r="B116" s="947"/>
      <c r="C116" s="948" t="s">
        <v>446</v>
      </c>
      <c r="D116" s="948"/>
      <c r="E116" s="948"/>
      <c r="F116" s="948"/>
      <c r="G116" s="948"/>
      <c r="H116" s="948"/>
      <c r="I116" s="948"/>
      <c r="J116" s="948"/>
      <c r="K116" s="948"/>
      <c r="L116" s="948"/>
      <c r="M116" s="948"/>
      <c r="N116" s="948"/>
      <c r="O116" s="948"/>
      <c r="P116" s="948"/>
      <c r="Q116" s="948"/>
      <c r="R116" s="948"/>
      <c r="S116" s="948"/>
      <c r="T116" s="948"/>
      <c r="U116" s="948"/>
      <c r="V116" s="948"/>
      <c r="W116" s="948"/>
      <c r="X116" s="948"/>
      <c r="Y116" s="948"/>
      <c r="Z116" s="949"/>
      <c r="AA116" s="935">
        <v>2842</v>
      </c>
      <c r="AB116" s="936"/>
      <c r="AC116" s="936"/>
      <c r="AD116" s="936"/>
      <c r="AE116" s="937"/>
      <c r="AF116" s="938">
        <v>5396</v>
      </c>
      <c r="AG116" s="936"/>
      <c r="AH116" s="936"/>
      <c r="AI116" s="936"/>
      <c r="AJ116" s="937"/>
      <c r="AK116" s="938">
        <v>2700</v>
      </c>
      <c r="AL116" s="936"/>
      <c r="AM116" s="936"/>
      <c r="AN116" s="936"/>
      <c r="AO116" s="937"/>
      <c r="AP116" s="939">
        <v>0</v>
      </c>
      <c r="AQ116" s="940"/>
      <c r="AR116" s="940"/>
      <c r="AS116" s="940"/>
      <c r="AT116" s="941"/>
      <c r="AU116" s="891"/>
      <c r="AV116" s="892"/>
      <c r="AW116" s="892"/>
      <c r="AX116" s="892"/>
      <c r="AY116" s="892"/>
      <c r="AZ116" s="950" t="s">
        <v>447</v>
      </c>
      <c r="BA116" s="951"/>
      <c r="BB116" s="951"/>
      <c r="BC116" s="951"/>
      <c r="BD116" s="951"/>
      <c r="BE116" s="951"/>
      <c r="BF116" s="951"/>
      <c r="BG116" s="951"/>
      <c r="BH116" s="951"/>
      <c r="BI116" s="951"/>
      <c r="BJ116" s="951"/>
      <c r="BK116" s="951"/>
      <c r="BL116" s="951"/>
      <c r="BM116" s="951"/>
      <c r="BN116" s="951"/>
      <c r="BO116" s="951"/>
      <c r="BP116" s="952"/>
      <c r="BQ116" s="908" t="s">
        <v>374</v>
      </c>
      <c r="BR116" s="909"/>
      <c r="BS116" s="909"/>
      <c r="BT116" s="909"/>
      <c r="BU116" s="909"/>
      <c r="BV116" s="909" t="s">
        <v>429</v>
      </c>
      <c r="BW116" s="909"/>
      <c r="BX116" s="909"/>
      <c r="BY116" s="909"/>
      <c r="BZ116" s="909"/>
      <c r="CA116" s="909" t="s">
        <v>429</v>
      </c>
      <c r="CB116" s="909"/>
      <c r="CC116" s="909"/>
      <c r="CD116" s="909"/>
      <c r="CE116" s="909"/>
      <c r="CF116" s="903" t="s">
        <v>374</v>
      </c>
      <c r="CG116" s="904"/>
      <c r="CH116" s="904"/>
      <c r="CI116" s="904"/>
      <c r="CJ116" s="904"/>
      <c r="CK116" s="931"/>
      <c r="CL116" s="932"/>
      <c r="CM116" s="905" t="s">
        <v>448</v>
      </c>
      <c r="CN116" s="906"/>
      <c r="CO116" s="906"/>
      <c r="CP116" s="906"/>
      <c r="CQ116" s="906"/>
      <c r="CR116" s="906"/>
      <c r="CS116" s="906"/>
      <c r="CT116" s="906"/>
      <c r="CU116" s="906"/>
      <c r="CV116" s="906"/>
      <c r="CW116" s="906"/>
      <c r="CX116" s="906"/>
      <c r="CY116" s="906"/>
      <c r="CZ116" s="906"/>
      <c r="DA116" s="906"/>
      <c r="DB116" s="906"/>
      <c r="DC116" s="906"/>
      <c r="DD116" s="906"/>
      <c r="DE116" s="906"/>
      <c r="DF116" s="907"/>
      <c r="DG116" s="908" t="s">
        <v>429</v>
      </c>
      <c r="DH116" s="909"/>
      <c r="DI116" s="909"/>
      <c r="DJ116" s="909"/>
      <c r="DK116" s="909"/>
      <c r="DL116" s="909" t="s">
        <v>429</v>
      </c>
      <c r="DM116" s="909"/>
      <c r="DN116" s="909"/>
      <c r="DO116" s="909"/>
      <c r="DP116" s="909"/>
      <c r="DQ116" s="909" t="s">
        <v>429</v>
      </c>
      <c r="DR116" s="909"/>
      <c r="DS116" s="909"/>
      <c r="DT116" s="909"/>
      <c r="DU116" s="909"/>
      <c r="DV116" s="910" t="s">
        <v>371</v>
      </c>
      <c r="DW116" s="910"/>
      <c r="DX116" s="910"/>
      <c r="DY116" s="910"/>
      <c r="DZ116" s="911"/>
    </row>
    <row r="117" spans="1:130" s="231" customFormat="1" ht="26.25" customHeight="1" x14ac:dyDescent="0.2">
      <c r="A117" s="895" t="s">
        <v>158</v>
      </c>
      <c r="B117" s="876"/>
      <c r="C117" s="876"/>
      <c r="D117" s="876"/>
      <c r="E117" s="876"/>
      <c r="F117" s="876"/>
      <c r="G117" s="876"/>
      <c r="H117" s="876"/>
      <c r="I117" s="876"/>
      <c r="J117" s="876"/>
      <c r="K117" s="876"/>
      <c r="L117" s="876"/>
      <c r="M117" s="876"/>
      <c r="N117" s="876"/>
      <c r="O117" s="876"/>
      <c r="P117" s="876"/>
      <c r="Q117" s="876"/>
      <c r="R117" s="876"/>
      <c r="S117" s="876"/>
      <c r="T117" s="876"/>
      <c r="U117" s="876"/>
      <c r="V117" s="876"/>
      <c r="W117" s="876"/>
      <c r="X117" s="876"/>
      <c r="Y117" s="957" t="s">
        <v>449</v>
      </c>
      <c r="Z117" s="877"/>
      <c r="AA117" s="958">
        <v>94978276</v>
      </c>
      <c r="AB117" s="959"/>
      <c r="AC117" s="959"/>
      <c r="AD117" s="959"/>
      <c r="AE117" s="960"/>
      <c r="AF117" s="961">
        <v>92004329</v>
      </c>
      <c r="AG117" s="959"/>
      <c r="AH117" s="959"/>
      <c r="AI117" s="959"/>
      <c r="AJ117" s="960"/>
      <c r="AK117" s="961">
        <v>90553469</v>
      </c>
      <c r="AL117" s="959"/>
      <c r="AM117" s="959"/>
      <c r="AN117" s="959"/>
      <c r="AO117" s="960"/>
      <c r="AP117" s="962"/>
      <c r="AQ117" s="963"/>
      <c r="AR117" s="963"/>
      <c r="AS117" s="963"/>
      <c r="AT117" s="964"/>
      <c r="AU117" s="891"/>
      <c r="AV117" s="892"/>
      <c r="AW117" s="892"/>
      <c r="AX117" s="892"/>
      <c r="AY117" s="892"/>
      <c r="AZ117" s="905" t="s">
        <v>450</v>
      </c>
      <c r="BA117" s="906"/>
      <c r="BB117" s="906"/>
      <c r="BC117" s="906"/>
      <c r="BD117" s="906"/>
      <c r="BE117" s="906"/>
      <c r="BF117" s="906"/>
      <c r="BG117" s="906"/>
      <c r="BH117" s="906"/>
      <c r="BI117" s="906"/>
      <c r="BJ117" s="906"/>
      <c r="BK117" s="906"/>
      <c r="BL117" s="906"/>
      <c r="BM117" s="906"/>
      <c r="BN117" s="906"/>
      <c r="BO117" s="906"/>
      <c r="BP117" s="907"/>
      <c r="BQ117" s="908" t="s">
        <v>371</v>
      </c>
      <c r="BR117" s="909"/>
      <c r="BS117" s="909"/>
      <c r="BT117" s="909"/>
      <c r="BU117" s="909"/>
      <c r="BV117" s="909" t="s">
        <v>371</v>
      </c>
      <c r="BW117" s="909"/>
      <c r="BX117" s="909"/>
      <c r="BY117" s="909"/>
      <c r="BZ117" s="909"/>
      <c r="CA117" s="909" t="s">
        <v>371</v>
      </c>
      <c r="CB117" s="909"/>
      <c r="CC117" s="909"/>
      <c r="CD117" s="909"/>
      <c r="CE117" s="909"/>
      <c r="CF117" s="903" t="s">
        <v>371</v>
      </c>
      <c r="CG117" s="904"/>
      <c r="CH117" s="904"/>
      <c r="CI117" s="904"/>
      <c r="CJ117" s="904"/>
      <c r="CK117" s="931"/>
      <c r="CL117" s="932"/>
      <c r="CM117" s="905" t="s">
        <v>451</v>
      </c>
      <c r="CN117" s="906"/>
      <c r="CO117" s="906"/>
      <c r="CP117" s="906"/>
      <c r="CQ117" s="906"/>
      <c r="CR117" s="906"/>
      <c r="CS117" s="906"/>
      <c r="CT117" s="906"/>
      <c r="CU117" s="906"/>
      <c r="CV117" s="906"/>
      <c r="CW117" s="906"/>
      <c r="CX117" s="906"/>
      <c r="CY117" s="906"/>
      <c r="CZ117" s="906"/>
      <c r="DA117" s="906"/>
      <c r="DB117" s="906"/>
      <c r="DC117" s="906"/>
      <c r="DD117" s="906"/>
      <c r="DE117" s="906"/>
      <c r="DF117" s="907"/>
      <c r="DG117" s="908" t="s">
        <v>371</v>
      </c>
      <c r="DH117" s="909"/>
      <c r="DI117" s="909"/>
      <c r="DJ117" s="909"/>
      <c r="DK117" s="909"/>
      <c r="DL117" s="909" t="s">
        <v>371</v>
      </c>
      <c r="DM117" s="909"/>
      <c r="DN117" s="909"/>
      <c r="DO117" s="909"/>
      <c r="DP117" s="909"/>
      <c r="DQ117" s="909" t="s">
        <v>371</v>
      </c>
      <c r="DR117" s="909"/>
      <c r="DS117" s="909"/>
      <c r="DT117" s="909"/>
      <c r="DU117" s="909"/>
      <c r="DV117" s="910" t="s">
        <v>371</v>
      </c>
      <c r="DW117" s="910"/>
      <c r="DX117" s="910"/>
      <c r="DY117" s="910"/>
      <c r="DZ117" s="911"/>
    </row>
    <row r="118" spans="1:130" s="231" customFormat="1" ht="26.25" customHeight="1" x14ac:dyDescent="0.2">
      <c r="A118" s="895" t="s">
        <v>422</v>
      </c>
      <c r="B118" s="876"/>
      <c r="C118" s="876"/>
      <c r="D118" s="876"/>
      <c r="E118" s="876"/>
      <c r="F118" s="876"/>
      <c r="G118" s="876"/>
      <c r="H118" s="876"/>
      <c r="I118" s="876"/>
      <c r="J118" s="876"/>
      <c r="K118" s="876"/>
      <c r="L118" s="876"/>
      <c r="M118" s="876"/>
      <c r="N118" s="876"/>
      <c r="O118" s="876"/>
      <c r="P118" s="876"/>
      <c r="Q118" s="876"/>
      <c r="R118" s="876"/>
      <c r="S118" s="876"/>
      <c r="T118" s="876"/>
      <c r="U118" s="876"/>
      <c r="V118" s="876"/>
      <c r="W118" s="876"/>
      <c r="X118" s="876"/>
      <c r="Y118" s="876"/>
      <c r="Z118" s="877"/>
      <c r="AA118" s="875" t="s">
        <v>420</v>
      </c>
      <c r="AB118" s="876"/>
      <c r="AC118" s="876"/>
      <c r="AD118" s="876"/>
      <c r="AE118" s="877"/>
      <c r="AF118" s="875" t="s">
        <v>312</v>
      </c>
      <c r="AG118" s="876"/>
      <c r="AH118" s="876"/>
      <c r="AI118" s="876"/>
      <c r="AJ118" s="877"/>
      <c r="AK118" s="875" t="s">
        <v>311</v>
      </c>
      <c r="AL118" s="876"/>
      <c r="AM118" s="876"/>
      <c r="AN118" s="876"/>
      <c r="AO118" s="877"/>
      <c r="AP118" s="953" t="s">
        <v>421</v>
      </c>
      <c r="AQ118" s="954"/>
      <c r="AR118" s="954"/>
      <c r="AS118" s="954"/>
      <c r="AT118" s="955"/>
      <c r="AU118" s="891"/>
      <c r="AV118" s="892"/>
      <c r="AW118" s="892"/>
      <c r="AX118" s="892"/>
      <c r="AY118" s="892"/>
      <c r="AZ118" s="956" t="s">
        <v>452</v>
      </c>
      <c r="BA118" s="948"/>
      <c r="BB118" s="948"/>
      <c r="BC118" s="948"/>
      <c r="BD118" s="948"/>
      <c r="BE118" s="948"/>
      <c r="BF118" s="948"/>
      <c r="BG118" s="948"/>
      <c r="BH118" s="948"/>
      <c r="BI118" s="948"/>
      <c r="BJ118" s="948"/>
      <c r="BK118" s="948"/>
      <c r="BL118" s="948"/>
      <c r="BM118" s="948"/>
      <c r="BN118" s="948"/>
      <c r="BO118" s="948"/>
      <c r="BP118" s="949"/>
      <c r="BQ118" s="973" t="s">
        <v>453</v>
      </c>
      <c r="BR118" s="974"/>
      <c r="BS118" s="974"/>
      <c r="BT118" s="974"/>
      <c r="BU118" s="974"/>
      <c r="BV118" s="974" t="s">
        <v>374</v>
      </c>
      <c r="BW118" s="974"/>
      <c r="BX118" s="974"/>
      <c r="BY118" s="974"/>
      <c r="BZ118" s="974"/>
      <c r="CA118" s="974" t="s">
        <v>453</v>
      </c>
      <c r="CB118" s="974"/>
      <c r="CC118" s="974"/>
      <c r="CD118" s="974"/>
      <c r="CE118" s="974"/>
      <c r="CF118" s="903" t="s">
        <v>454</v>
      </c>
      <c r="CG118" s="904"/>
      <c r="CH118" s="904"/>
      <c r="CI118" s="904"/>
      <c r="CJ118" s="904"/>
      <c r="CK118" s="931"/>
      <c r="CL118" s="932"/>
      <c r="CM118" s="905" t="s">
        <v>455</v>
      </c>
      <c r="CN118" s="906"/>
      <c r="CO118" s="906"/>
      <c r="CP118" s="906"/>
      <c r="CQ118" s="906"/>
      <c r="CR118" s="906"/>
      <c r="CS118" s="906"/>
      <c r="CT118" s="906"/>
      <c r="CU118" s="906"/>
      <c r="CV118" s="906"/>
      <c r="CW118" s="906"/>
      <c r="CX118" s="906"/>
      <c r="CY118" s="906"/>
      <c r="CZ118" s="906"/>
      <c r="DA118" s="906"/>
      <c r="DB118" s="906"/>
      <c r="DC118" s="906"/>
      <c r="DD118" s="906"/>
      <c r="DE118" s="906"/>
      <c r="DF118" s="907"/>
      <c r="DG118" s="908" t="s">
        <v>456</v>
      </c>
      <c r="DH118" s="909"/>
      <c r="DI118" s="909"/>
      <c r="DJ118" s="909"/>
      <c r="DK118" s="909"/>
      <c r="DL118" s="909" t="s">
        <v>374</v>
      </c>
      <c r="DM118" s="909"/>
      <c r="DN118" s="909"/>
      <c r="DO118" s="909"/>
      <c r="DP118" s="909"/>
      <c r="DQ118" s="909" t="s">
        <v>456</v>
      </c>
      <c r="DR118" s="909"/>
      <c r="DS118" s="909"/>
      <c r="DT118" s="909"/>
      <c r="DU118" s="909"/>
      <c r="DV118" s="910" t="s">
        <v>453</v>
      </c>
      <c r="DW118" s="910"/>
      <c r="DX118" s="910"/>
      <c r="DY118" s="910"/>
      <c r="DZ118" s="911"/>
    </row>
    <row r="119" spans="1:130" s="231" customFormat="1" ht="26.25" customHeight="1" x14ac:dyDescent="0.2">
      <c r="A119" s="1037" t="s">
        <v>426</v>
      </c>
      <c r="B119" s="930"/>
      <c r="C119" s="912" t="s">
        <v>427</v>
      </c>
      <c r="D119" s="880"/>
      <c r="E119" s="880"/>
      <c r="F119" s="880"/>
      <c r="G119" s="880"/>
      <c r="H119" s="880"/>
      <c r="I119" s="880"/>
      <c r="J119" s="880"/>
      <c r="K119" s="880"/>
      <c r="L119" s="880"/>
      <c r="M119" s="880"/>
      <c r="N119" s="880"/>
      <c r="O119" s="880"/>
      <c r="P119" s="880"/>
      <c r="Q119" s="880"/>
      <c r="R119" s="880"/>
      <c r="S119" s="880"/>
      <c r="T119" s="880"/>
      <c r="U119" s="880"/>
      <c r="V119" s="880"/>
      <c r="W119" s="880"/>
      <c r="X119" s="880"/>
      <c r="Y119" s="880"/>
      <c r="Z119" s="881"/>
      <c r="AA119" s="882">
        <v>511235</v>
      </c>
      <c r="AB119" s="883"/>
      <c r="AC119" s="883"/>
      <c r="AD119" s="883"/>
      <c r="AE119" s="884"/>
      <c r="AF119" s="885">
        <v>491410</v>
      </c>
      <c r="AG119" s="883"/>
      <c r="AH119" s="883"/>
      <c r="AI119" s="883"/>
      <c r="AJ119" s="884"/>
      <c r="AK119" s="885">
        <v>4072</v>
      </c>
      <c r="AL119" s="883"/>
      <c r="AM119" s="883"/>
      <c r="AN119" s="883"/>
      <c r="AO119" s="884"/>
      <c r="AP119" s="886">
        <v>0</v>
      </c>
      <c r="AQ119" s="887"/>
      <c r="AR119" s="887"/>
      <c r="AS119" s="887"/>
      <c r="AT119" s="888"/>
      <c r="AU119" s="893"/>
      <c r="AV119" s="894"/>
      <c r="AW119" s="894"/>
      <c r="AX119" s="894"/>
      <c r="AY119" s="894"/>
      <c r="AZ119" s="252" t="s">
        <v>158</v>
      </c>
      <c r="BA119" s="252"/>
      <c r="BB119" s="252"/>
      <c r="BC119" s="252"/>
      <c r="BD119" s="252"/>
      <c r="BE119" s="252"/>
      <c r="BF119" s="252"/>
      <c r="BG119" s="252"/>
      <c r="BH119" s="252"/>
      <c r="BI119" s="252"/>
      <c r="BJ119" s="252"/>
      <c r="BK119" s="252"/>
      <c r="BL119" s="252"/>
      <c r="BM119" s="252"/>
      <c r="BN119" s="252"/>
      <c r="BO119" s="957" t="s">
        <v>457</v>
      </c>
      <c r="BP119" s="978"/>
      <c r="BQ119" s="973">
        <v>1389360300</v>
      </c>
      <c r="BR119" s="974"/>
      <c r="BS119" s="974"/>
      <c r="BT119" s="974"/>
      <c r="BU119" s="974"/>
      <c r="BV119" s="974">
        <v>1373324636</v>
      </c>
      <c r="BW119" s="974"/>
      <c r="BX119" s="974"/>
      <c r="BY119" s="974"/>
      <c r="BZ119" s="974"/>
      <c r="CA119" s="974">
        <v>1338046707</v>
      </c>
      <c r="CB119" s="974"/>
      <c r="CC119" s="974"/>
      <c r="CD119" s="974"/>
      <c r="CE119" s="974"/>
      <c r="CF119" s="975"/>
      <c r="CG119" s="976"/>
      <c r="CH119" s="976"/>
      <c r="CI119" s="976"/>
      <c r="CJ119" s="977"/>
      <c r="CK119" s="933"/>
      <c r="CL119" s="934"/>
      <c r="CM119" s="956" t="s">
        <v>458</v>
      </c>
      <c r="CN119" s="948"/>
      <c r="CO119" s="948"/>
      <c r="CP119" s="948"/>
      <c r="CQ119" s="948"/>
      <c r="CR119" s="948"/>
      <c r="CS119" s="948"/>
      <c r="CT119" s="948"/>
      <c r="CU119" s="948"/>
      <c r="CV119" s="948"/>
      <c r="CW119" s="948"/>
      <c r="CX119" s="948"/>
      <c r="CY119" s="948"/>
      <c r="CZ119" s="948"/>
      <c r="DA119" s="948"/>
      <c r="DB119" s="948"/>
      <c r="DC119" s="948"/>
      <c r="DD119" s="948"/>
      <c r="DE119" s="948"/>
      <c r="DF119" s="949"/>
      <c r="DG119" s="908" t="s">
        <v>374</v>
      </c>
      <c r="DH119" s="909"/>
      <c r="DI119" s="909"/>
      <c r="DJ119" s="909"/>
      <c r="DK119" s="909"/>
      <c r="DL119" s="909" t="s">
        <v>459</v>
      </c>
      <c r="DM119" s="909"/>
      <c r="DN119" s="909"/>
      <c r="DO119" s="909"/>
      <c r="DP119" s="909"/>
      <c r="DQ119" s="909" t="s">
        <v>459</v>
      </c>
      <c r="DR119" s="909"/>
      <c r="DS119" s="909"/>
      <c r="DT119" s="909"/>
      <c r="DU119" s="909"/>
      <c r="DV119" s="910" t="s">
        <v>459</v>
      </c>
      <c r="DW119" s="910"/>
      <c r="DX119" s="910"/>
      <c r="DY119" s="910"/>
      <c r="DZ119" s="911"/>
    </row>
    <row r="120" spans="1:130" s="231" customFormat="1" ht="26.25" customHeight="1" x14ac:dyDescent="0.2">
      <c r="A120" s="1038"/>
      <c r="B120" s="932"/>
      <c r="C120" s="905" t="s">
        <v>431</v>
      </c>
      <c r="D120" s="906"/>
      <c r="E120" s="906"/>
      <c r="F120" s="906"/>
      <c r="G120" s="906"/>
      <c r="H120" s="906"/>
      <c r="I120" s="906"/>
      <c r="J120" s="906"/>
      <c r="K120" s="906"/>
      <c r="L120" s="906"/>
      <c r="M120" s="906"/>
      <c r="N120" s="906"/>
      <c r="O120" s="906"/>
      <c r="P120" s="906"/>
      <c r="Q120" s="906"/>
      <c r="R120" s="906"/>
      <c r="S120" s="906"/>
      <c r="T120" s="906"/>
      <c r="U120" s="906"/>
      <c r="V120" s="906"/>
      <c r="W120" s="906"/>
      <c r="X120" s="906"/>
      <c r="Y120" s="906"/>
      <c r="Z120" s="907"/>
      <c r="AA120" s="935" t="s">
        <v>371</v>
      </c>
      <c r="AB120" s="936"/>
      <c r="AC120" s="936"/>
      <c r="AD120" s="936"/>
      <c r="AE120" s="937"/>
      <c r="AF120" s="938" t="s">
        <v>374</v>
      </c>
      <c r="AG120" s="936"/>
      <c r="AH120" s="936"/>
      <c r="AI120" s="936"/>
      <c r="AJ120" s="937"/>
      <c r="AK120" s="938" t="s">
        <v>374</v>
      </c>
      <c r="AL120" s="936"/>
      <c r="AM120" s="936"/>
      <c r="AN120" s="936"/>
      <c r="AO120" s="937"/>
      <c r="AP120" s="939" t="s">
        <v>371</v>
      </c>
      <c r="AQ120" s="940"/>
      <c r="AR120" s="940"/>
      <c r="AS120" s="940"/>
      <c r="AT120" s="941"/>
      <c r="AU120" s="965" t="s">
        <v>460</v>
      </c>
      <c r="AV120" s="966"/>
      <c r="AW120" s="966"/>
      <c r="AX120" s="966"/>
      <c r="AY120" s="967"/>
      <c r="AZ120" s="912" t="s">
        <v>461</v>
      </c>
      <c r="BA120" s="880"/>
      <c r="BB120" s="880"/>
      <c r="BC120" s="880"/>
      <c r="BD120" s="880"/>
      <c r="BE120" s="880"/>
      <c r="BF120" s="880"/>
      <c r="BG120" s="880"/>
      <c r="BH120" s="880"/>
      <c r="BI120" s="880"/>
      <c r="BJ120" s="880"/>
      <c r="BK120" s="880"/>
      <c r="BL120" s="880"/>
      <c r="BM120" s="880"/>
      <c r="BN120" s="880"/>
      <c r="BO120" s="880"/>
      <c r="BP120" s="881"/>
      <c r="BQ120" s="913">
        <v>17257623</v>
      </c>
      <c r="BR120" s="914"/>
      <c r="BS120" s="914"/>
      <c r="BT120" s="914"/>
      <c r="BU120" s="914"/>
      <c r="BV120" s="914">
        <v>18395729</v>
      </c>
      <c r="BW120" s="914"/>
      <c r="BX120" s="914"/>
      <c r="BY120" s="914"/>
      <c r="BZ120" s="914"/>
      <c r="CA120" s="914">
        <v>24525604</v>
      </c>
      <c r="CB120" s="914"/>
      <c r="CC120" s="914"/>
      <c r="CD120" s="914"/>
      <c r="CE120" s="914"/>
      <c r="CF120" s="927">
        <v>7.4</v>
      </c>
      <c r="CG120" s="928"/>
      <c r="CH120" s="928"/>
      <c r="CI120" s="928"/>
      <c r="CJ120" s="928"/>
      <c r="CK120" s="982" t="s">
        <v>462</v>
      </c>
      <c r="CL120" s="983"/>
      <c r="CM120" s="983"/>
      <c r="CN120" s="983"/>
      <c r="CO120" s="984"/>
      <c r="CP120" s="990" t="s">
        <v>463</v>
      </c>
      <c r="CQ120" s="991"/>
      <c r="CR120" s="991"/>
      <c r="CS120" s="991"/>
      <c r="CT120" s="991"/>
      <c r="CU120" s="991"/>
      <c r="CV120" s="991"/>
      <c r="CW120" s="991"/>
      <c r="CX120" s="991"/>
      <c r="CY120" s="991"/>
      <c r="CZ120" s="991"/>
      <c r="DA120" s="991"/>
      <c r="DB120" s="991"/>
      <c r="DC120" s="991"/>
      <c r="DD120" s="991"/>
      <c r="DE120" s="991"/>
      <c r="DF120" s="992"/>
      <c r="DG120" s="913" t="s">
        <v>453</v>
      </c>
      <c r="DH120" s="914"/>
      <c r="DI120" s="914"/>
      <c r="DJ120" s="914"/>
      <c r="DK120" s="914"/>
      <c r="DL120" s="914">
        <v>1003591</v>
      </c>
      <c r="DM120" s="914"/>
      <c r="DN120" s="914"/>
      <c r="DO120" s="914"/>
      <c r="DP120" s="914"/>
      <c r="DQ120" s="914">
        <v>1076706</v>
      </c>
      <c r="DR120" s="914"/>
      <c r="DS120" s="914"/>
      <c r="DT120" s="914"/>
      <c r="DU120" s="914"/>
      <c r="DV120" s="915">
        <v>0.3</v>
      </c>
      <c r="DW120" s="915"/>
      <c r="DX120" s="915"/>
      <c r="DY120" s="915"/>
      <c r="DZ120" s="916"/>
    </row>
    <row r="121" spans="1:130" s="231" customFormat="1" ht="26.25" customHeight="1" x14ac:dyDescent="0.2">
      <c r="A121" s="1038"/>
      <c r="B121" s="932"/>
      <c r="C121" s="979" t="s">
        <v>464</v>
      </c>
      <c r="D121" s="980"/>
      <c r="E121" s="980"/>
      <c r="F121" s="980"/>
      <c r="G121" s="980"/>
      <c r="H121" s="980"/>
      <c r="I121" s="980"/>
      <c r="J121" s="980"/>
      <c r="K121" s="980"/>
      <c r="L121" s="980"/>
      <c r="M121" s="980"/>
      <c r="N121" s="980"/>
      <c r="O121" s="980"/>
      <c r="P121" s="980"/>
      <c r="Q121" s="980"/>
      <c r="R121" s="980"/>
      <c r="S121" s="980"/>
      <c r="T121" s="980"/>
      <c r="U121" s="980"/>
      <c r="V121" s="980"/>
      <c r="W121" s="980"/>
      <c r="X121" s="980"/>
      <c r="Y121" s="980"/>
      <c r="Z121" s="981"/>
      <c r="AA121" s="935">
        <v>115516</v>
      </c>
      <c r="AB121" s="936"/>
      <c r="AC121" s="936"/>
      <c r="AD121" s="936"/>
      <c r="AE121" s="937"/>
      <c r="AF121" s="938">
        <v>62522</v>
      </c>
      <c r="AG121" s="936"/>
      <c r="AH121" s="936"/>
      <c r="AI121" s="936"/>
      <c r="AJ121" s="937"/>
      <c r="AK121" s="938">
        <v>54268</v>
      </c>
      <c r="AL121" s="936"/>
      <c r="AM121" s="936"/>
      <c r="AN121" s="936"/>
      <c r="AO121" s="937"/>
      <c r="AP121" s="939">
        <v>0</v>
      </c>
      <c r="AQ121" s="940"/>
      <c r="AR121" s="940"/>
      <c r="AS121" s="940"/>
      <c r="AT121" s="941"/>
      <c r="AU121" s="968"/>
      <c r="AV121" s="969"/>
      <c r="AW121" s="969"/>
      <c r="AX121" s="969"/>
      <c r="AY121" s="970"/>
      <c r="AZ121" s="905" t="s">
        <v>465</v>
      </c>
      <c r="BA121" s="906"/>
      <c r="BB121" s="906"/>
      <c r="BC121" s="906"/>
      <c r="BD121" s="906"/>
      <c r="BE121" s="906"/>
      <c r="BF121" s="906"/>
      <c r="BG121" s="906"/>
      <c r="BH121" s="906"/>
      <c r="BI121" s="906"/>
      <c r="BJ121" s="906"/>
      <c r="BK121" s="906"/>
      <c r="BL121" s="906"/>
      <c r="BM121" s="906"/>
      <c r="BN121" s="906"/>
      <c r="BO121" s="906"/>
      <c r="BP121" s="907"/>
      <c r="BQ121" s="908">
        <v>30356851</v>
      </c>
      <c r="BR121" s="909"/>
      <c r="BS121" s="909"/>
      <c r="BT121" s="909"/>
      <c r="BU121" s="909"/>
      <c r="BV121" s="909">
        <v>29420657</v>
      </c>
      <c r="BW121" s="909"/>
      <c r="BX121" s="909"/>
      <c r="BY121" s="909"/>
      <c r="BZ121" s="909"/>
      <c r="CA121" s="909">
        <v>27637969</v>
      </c>
      <c r="CB121" s="909"/>
      <c r="CC121" s="909"/>
      <c r="CD121" s="909"/>
      <c r="CE121" s="909"/>
      <c r="CF121" s="903">
        <v>8.4</v>
      </c>
      <c r="CG121" s="904"/>
      <c r="CH121" s="904"/>
      <c r="CI121" s="904"/>
      <c r="CJ121" s="904"/>
      <c r="CK121" s="985"/>
      <c r="CL121" s="986"/>
      <c r="CM121" s="986"/>
      <c r="CN121" s="986"/>
      <c r="CO121" s="987"/>
      <c r="CP121" s="995" t="s">
        <v>466</v>
      </c>
      <c r="CQ121" s="996"/>
      <c r="CR121" s="996"/>
      <c r="CS121" s="996"/>
      <c r="CT121" s="996"/>
      <c r="CU121" s="996"/>
      <c r="CV121" s="996"/>
      <c r="CW121" s="996"/>
      <c r="CX121" s="996"/>
      <c r="CY121" s="996"/>
      <c r="CZ121" s="996"/>
      <c r="DA121" s="996"/>
      <c r="DB121" s="996"/>
      <c r="DC121" s="996"/>
      <c r="DD121" s="996"/>
      <c r="DE121" s="996"/>
      <c r="DF121" s="997"/>
      <c r="DG121" s="908">
        <v>665424</v>
      </c>
      <c r="DH121" s="909"/>
      <c r="DI121" s="909"/>
      <c r="DJ121" s="909"/>
      <c r="DK121" s="909"/>
      <c r="DL121" s="909">
        <v>544794</v>
      </c>
      <c r="DM121" s="909"/>
      <c r="DN121" s="909"/>
      <c r="DO121" s="909"/>
      <c r="DP121" s="909"/>
      <c r="DQ121" s="909">
        <v>426466</v>
      </c>
      <c r="DR121" s="909"/>
      <c r="DS121" s="909"/>
      <c r="DT121" s="909"/>
      <c r="DU121" s="909"/>
      <c r="DV121" s="910">
        <v>0.1</v>
      </c>
      <c r="DW121" s="910"/>
      <c r="DX121" s="910"/>
      <c r="DY121" s="910"/>
      <c r="DZ121" s="911"/>
    </row>
    <row r="122" spans="1:130" s="231" customFormat="1" ht="26.25" customHeight="1" x14ac:dyDescent="0.2">
      <c r="A122" s="1038"/>
      <c r="B122" s="932"/>
      <c r="C122" s="905" t="s">
        <v>442</v>
      </c>
      <c r="D122" s="906"/>
      <c r="E122" s="906"/>
      <c r="F122" s="906"/>
      <c r="G122" s="906"/>
      <c r="H122" s="906"/>
      <c r="I122" s="906"/>
      <c r="J122" s="906"/>
      <c r="K122" s="906"/>
      <c r="L122" s="906"/>
      <c r="M122" s="906"/>
      <c r="N122" s="906"/>
      <c r="O122" s="906"/>
      <c r="P122" s="906"/>
      <c r="Q122" s="906"/>
      <c r="R122" s="906"/>
      <c r="S122" s="906"/>
      <c r="T122" s="906"/>
      <c r="U122" s="906"/>
      <c r="V122" s="906"/>
      <c r="W122" s="906"/>
      <c r="X122" s="906"/>
      <c r="Y122" s="906"/>
      <c r="Z122" s="907"/>
      <c r="AA122" s="935">
        <v>13887</v>
      </c>
      <c r="AB122" s="936"/>
      <c r="AC122" s="936"/>
      <c r="AD122" s="936"/>
      <c r="AE122" s="937"/>
      <c r="AF122" s="938">
        <v>13887</v>
      </c>
      <c r="AG122" s="936"/>
      <c r="AH122" s="936"/>
      <c r="AI122" s="936"/>
      <c r="AJ122" s="937"/>
      <c r="AK122" s="938">
        <v>13887</v>
      </c>
      <c r="AL122" s="936"/>
      <c r="AM122" s="936"/>
      <c r="AN122" s="936"/>
      <c r="AO122" s="937"/>
      <c r="AP122" s="939">
        <v>0</v>
      </c>
      <c r="AQ122" s="940"/>
      <c r="AR122" s="940"/>
      <c r="AS122" s="940"/>
      <c r="AT122" s="941"/>
      <c r="AU122" s="968"/>
      <c r="AV122" s="969"/>
      <c r="AW122" s="969"/>
      <c r="AX122" s="969"/>
      <c r="AY122" s="970"/>
      <c r="AZ122" s="956" t="s">
        <v>467</v>
      </c>
      <c r="BA122" s="948"/>
      <c r="BB122" s="948"/>
      <c r="BC122" s="948"/>
      <c r="BD122" s="948"/>
      <c r="BE122" s="948"/>
      <c r="BF122" s="948"/>
      <c r="BG122" s="948"/>
      <c r="BH122" s="948"/>
      <c r="BI122" s="948"/>
      <c r="BJ122" s="948"/>
      <c r="BK122" s="948"/>
      <c r="BL122" s="948"/>
      <c r="BM122" s="948"/>
      <c r="BN122" s="948"/>
      <c r="BO122" s="948"/>
      <c r="BP122" s="949"/>
      <c r="BQ122" s="973">
        <v>707501579</v>
      </c>
      <c r="BR122" s="974"/>
      <c r="BS122" s="974"/>
      <c r="BT122" s="974"/>
      <c r="BU122" s="974"/>
      <c r="BV122" s="974">
        <v>700061742</v>
      </c>
      <c r="BW122" s="974"/>
      <c r="BX122" s="974"/>
      <c r="BY122" s="974"/>
      <c r="BZ122" s="974"/>
      <c r="CA122" s="974">
        <v>688412524</v>
      </c>
      <c r="CB122" s="974"/>
      <c r="CC122" s="974"/>
      <c r="CD122" s="974"/>
      <c r="CE122" s="974"/>
      <c r="CF122" s="993">
        <v>208.7</v>
      </c>
      <c r="CG122" s="994"/>
      <c r="CH122" s="994"/>
      <c r="CI122" s="994"/>
      <c r="CJ122" s="994"/>
      <c r="CK122" s="985"/>
      <c r="CL122" s="986"/>
      <c r="CM122" s="986"/>
      <c r="CN122" s="986"/>
      <c r="CO122" s="987"/>
      <c r="CP122" s="995" t="s">
        <v>468</v>
      </c>
      <c r="CQ122" s="996"/>
      <c r="CR122" s="996"/>
      <c r="CS122" s="996"/>
      <c r="CT122" s="996"/>
      <c r="CU122" s="996"/>
      <c r="CV122" s="996"/>
      <c r="CW122" s="996"/>
      <c r="CX122" s="996"/>
      <c r="CY122" s="996"/>
      <c r="CZ122" s="996"/>
      <c r="DA122" s="996"/>
      <c r="DB122" s="996"/>
      <c r="DC122" s="996"/>
      <c r="DD122" s="996"/>
      <c r="DE122" s="996"/>
      <c r="DF122" s="997"/>
      <c r="DG122" s="908" t="s">
        <v>371</v>
      </c>
      <c r="DH122" s="909"/>
      <c r="DI122" s="909"/>
      <c r="DJ122" s="909"/>
      <c r="DK122" s="909"/>
      <c r="DL122" s="909" t="s">
        <v>374</v>
      </c>
      <c r="DM122" s="909"/>
      <c r="DN122" s="909"/>
      <c r="DO122" s="909"/>
      <c r="DP122" s="909"/>
      <c r="DQ122" s="909" t="s">
        <v>469</v>
      </c>
      <c r="DR122" s="909"/>
      <c r="DS122" s="909"/>
      <c r="DT122" s="909"/>
      <c r="DU122" s="909"/>
      <c r="DV122" s="910" t="s">
        <v>368</v>
      </c>
      <c r="DW122" s="910"/>
      <c r="DX122" s="910"/>
      <c r="DY122" s="910"/>
      <c r="DZ122" s="911"/>
    </row>
    <row r="123" spans="1:130" s="231" customFormat="1" ht="26.25" customHeight="1" x14ac:dyDescent="0.2">
      <c r="A123" s="1038"/>
      <c r="B123" s="932"/>
      <c r="C123" s="905" t="s">
        <v>448</v>
      </c>
      <c r="D123" s="906"/>
      <c r="E123" s="906"/>
      <c r="F123" s="906"/>
      <c r="G123" s="906"/>
      <c r="H123" s="906"/>
      <c r="I123" s="906"/>
      <c r="J123" s="906"/>
      <c r="K123" s="906"/>
      <c r="L123" s="906"/>
      <c r="M123" s="906"/>
      <c r="N123" s="906"/>
      <c r="O123" s="906"/>
      <c r="P123" s="906"/>
      <c r="Q123" s="906"/>
      <c r="R123" s="906"/>
      <c r="S123" s="906"/>
      <c r="T123" s="906"/>
      <c r="U123" s="906"/>
      <c r="V123" s="906"/>
      <c r="W123" s="906"/>
      <c r="X123" s="906"/>
      <c r="Y123" s="906"/>
      <c r="Z123" s="907"/>
      <c r="AA123" s="935" t="s">
        <v>456</v>
      </c>
      <c r="AB123" s="936"/>
      <c r="AC123" s="936"/>
      <c r="AD123" s="936"/>
      <c r="AE123" s="937"/>
      <c r="AF123" s="938" t="s">
        <v>456</v>
      </c>
      <c r="AG123" s="936"/>
      <c r="AH123" s="936"/>
      <c r="AI123" s="936"/>
      <c r="AJ123" s="937"/>
      <c r="AK123" s="938" t="s">
        <v>454</v>
      </c>
      <c r="AL123" s="936"/>
      <c r="AM123" s="936"/>
      <c r="AN123" s="936"/>
      <c r="AO123" s="937"/>
      <c r="AP123" s="939" t="s">
        <v>453</v>
      </c>
      <c r="AQ123" s="940"/>
      <c r="AR123" s="940"/>
      <c r="AS123" s="940"/>
      <c r="AT123" s="941"/>
      <c r="AU123" s="971"/>
      <c r="AV123" s="972"/>
      <c r="AW123" s="972"/>
      <c r="AX123" s="972"/>
      <c r="AY123" s="972"/>
      <c r="AZ123" s="252" t="s">
        <v>158</v>
      </c>
      <c r="BA123" s="252"/>
      <c r="BB123" s="252"/>
      <c r="BC123" s="252"/>
      <c r="BD123" s="252"/>
      <c r="BE123" s="252"/>
      <c r="BF123" s="252"/>
      <c r="BG123" s="252"/>
      <c r="BH123" s="252"/>
      <c r="BI123" s="252"/>
      <c r="BJ123" s="252"/>
      <c r="BK123" s="252"/>
      <c r="BL123" s="252"/>
      <c r="BM123" s="252"/>
      <c r="BN123" s="252"/>
      <c r="BO123" s="957" t="s">
        <v>470</v>
      </c>
      <c r="BP123" s="978"/>
      <c r="BQ123" s="1044">
        <v>755116053</v>
      </c>
      <c r="BR123" s="1045"/>
      <c r="BS123" s="1045"/>
      <c r="BT123" s="1045"/>
      <c r="BU123" s="1045"/>
      <c r="BV123" s="1045">
        <v>747878128</v>
      </c>
      <c r="BW123" s="1045"/>
      <c r="BX123" s="1045"/>
      <c r="BY123" s="1045"/>
      <c r="BZ123" s="1045"/>
      <c r="CA123" s="1045">
        <v>740576097</v>
      </c>
      <c r="CB123" s="1045"/>
      <c r="CC123" s="1045"/>
      <c r="CD123" s="1045"/>
      <c r="CE123" s="1045"/>
      <c r="CF123" s="975"/>
      <c r="CG123" s="976"/>
      <c r="CH123" s="976"/>
      <c r="CI123" s="976"/>
      <c r="CJ123" s="977"/>
      <c r="CK123" s="985"/>
      <c r="CL123" s="986"/>
      <c r="CM123" s="986"/>
      <c r="CN123" s="986"/>
      <c r="CO123" s="987"/>
      <c r="CP123" s="995" t="s">
        <v>471</v>
      </c>
      <c r="CQ123" s="996"/>
      <c r="CR123" s="996"/>
      <c r="CS123" s="996"/>
      <c r="CT123" s="996"/>
      <c r="CU123" s="996"/>
      <c r="CV123" s="996"/>
      <c r="CW123" s="996"/>
      <c r="CX123" s="996"/>
      <c r="CY123" s="996"/>
      <c r="CZ123" s="996"/>
      <c r="DA123" s="996"/>
      <c r="DB123" s="996"/>
      <c r="DC123" s="996"/>
      <c r="DD123" s="996"/>
      <c r="DE123" s="996"/>
      <c r="DF123" s="997"/>
      <c r="DG123" s="908" t="s">
        <v>459</v>
      </c>
      <c r="DH123" s="909"/>
      <c r="DI123" s="909"/>
      <c r="DJ123" s="909"/>
      <c r="DK123" s="909"/>
      <c r="DL123" s="909" t="s">
        <v>459</v>
      </c>
      <c r="DM123" s="909"/>
      <c r="DN123" s="909"/>
      <c r="DO123" s="909"/>
      <c r="DP123" s="909"/>
      <c r="DQ123" s="909" t="s">
        <v>374</v>
      </c>
      <c r="DR123" s="909"/>
      <c r="DS123" s="909"/>
      <c r="DT123" s="909"/>
      <c r="DU123" s="909"/>
      <c r="DV123" s="910" t="s">
        <v>456</v>
      </c>
      <c r="DW123" s="910"/>
      <c r="DX123" s="910"/>
      <c r="DY123" s="910"/>
      <c r="DZ123" s="911"/>
    </row>
    <row r="124" spans="1:130" s="231" customFormat="1" ht="26.25" customHeight="1" thickBot="1" x14ac:dyDescent="0.25">
      <c r="A124" s="1038"/>
      <c r="B124" s="932"/>
      <c r="C124" s="905" t="s">
        <v>451</v>
      </c>
      <c r="D124" s="906"/>
      <c r="E124" s="906"/>
      <c r="F124" s="906"/>
      <c r="G124" s="906"/>
      <c r="H124" s="906"/>
      <c r="I124" s="906"/>
      <c r="J124" s="906"/>
      <c r="K124" s="906"/>
      <c r="L124" s="906"/>
      <c r="M124" s="906"/>
      <c r="N124" s="906"/>
      <c r="O124" s="906"/>
      <c r="P124" s="906"/>
      <c r="Q124" s="906"/>
      <c r="R124" s="906"/>
      <c r="S124" s="906"/>
      <c r="T124" s="906"/>
      <c r="U124" s="906"/>
      <c r="V124" s="906"/>
      <c r="W124" s="906"/>
      <c r="X124" s="906"/>
      <c r="Y124" s="906"/>
      <c r="Z124" s="907"/>
      <c r="AA124" s="935" t="s">
        <v>374</v>
      </c>
      <c r="AB124" s="936"/>
      <c r="AC124" s="936"/>
      <c r="AD124" s="936"/>
      <c r="AE124" s="937"/>
      <c r="AF124" s="938" t="s">
        <v>374</v>
      </c>
      <c r="AG124" s="936"/>
      <c r="AH124" s="936"/>
      <c r="AI124" s="936"/>
      <c r="AJ124" s="937"/>
      <c r="AK124" s="938" t="s">
        <v>374</v>
      </c>
      <c r="AL124" s="936"/>
      <c r="AM124" s="936"/>
      <c r="AN124" s="936"/>
      <c r="AO124" s="937"/>
      <c r="AP124" s="939" t="s">
        <v>472</v>
      </c>
      <c r="AQ124" s="940"/>
      <c r="AR124" s="940"/>
      <c r="AS124" s="940"/>
      <c r="AT124" s="941"/>
      <c r="AU124" s="1040" t="s">
        <v>473</v>
      </c>
      <c r="AV124" s="1041"/>
      <c r="AW124" s="1041"/>
      <c r="AX124" s="1041"/>
      <c r="AY124" s="1041"/>
      <c r="AZ124" s="1041"/>
      <c r="BA124" s="1041"/>
      <c r="BB124" s="1041"/>
      <c r="BC124" s="1041"/>
      <c r="BD124" s="1041"/>
      <c r="BE124" s="1041"/>
      <c r="BF124" s="1041"/>
      <c r="BG124" s="1041"/>
      <c r="BH124" s="1041"/>
      <c r="BI124" s="1041"/>
      <c r="BJ124" s="1041"/>
      <c r="BK124" s="1041"/>
      <c r="BL124" s="1041"/>
      <c r="BM124" s="1041"/>
      <c r="BN124" s="1041"/>
      <c r="BO124" s="1041"/>
      <c r="BP124" s="1042"/>
      <c r="BQ124" s="1043">
        <v>206.7</v>
      </c>
      <c r="BR124" s="1005"/>
      <c r="BS124" s="1005"/>
      <c r="BT124" s="1005"/>
      <c r="BU124" s="1005"/>
      <c r="BV124" s="1005">
        <v>200.7</v>
      </c>
      <c r="BW124" s="1005"/>
      <c r="BX124" s="1005"/>
      <c r="BY124" s="1005"/>
      <c r="BZ124" s="1005"/>
      <c r="CA124" s="1005">
        <v>181.1</v>
      </c>
      <c r="CB124" s="1005"/>
      <c r="CC124" s="1005"/>
      <c r="CD124" s="1005"/>
      <c r="CE124" s="1005"/>
      <c r="CF124" s="1006"/>
      <c r="CG124" s="1007"/>
      <c r="CH124" s="1007"/>
      <c r="CI124" s="1007"/>
      <c r="CJ124" s="1008"/>
      <c r="CK124" s="988"/>
      <c r="CL124" s="988"/>
      <c r="CM124" s="988"/>
      <c r="CN124" s="988"/>
      <c r="CO124" s="989"/>
      <c r="CP124" s="1009" t="s">
        <v>474</v>
      </c>
      <c r="CQ124" s="1010"/>
      <c r="CR124" s="1010"/>
      <c r="CS124" s="1010"/>
      <c r="CT124" s="1010"/>
      <c r="CU124" s="1010"/>
      <c r="CV124" s="1010"/>
      <c r="CW124" s="1010"/>
      <c r="CX124" s="1010"/>
      <c r="CY124" s="1010"/>
      <c r="CZ124" s="1010"/>
      <c r="DA124" s="1010"/>
      <c r="DB124" s="1010"/>
      <c r="DC124" s="1010"/>
      <c r="DD124" s="1010"/>
      <c r="DE124" s="1010"/>
      <c r="DF124" s="1011"/>
      <c r="DG124" s="973">
        <v>981733</v>
      </c>
      <c r="DH124" s="974"/>
      <c r="DI124" s="974"/>
      <c r="DJ124" s="974"/>
      <c r="DK124" s="974"/>
      <c r="DL124" s="974" t="s">
        <v>454</v>
      </c>
      <c r="DM124" s="974"/>
      <c r="DN124" s="974"/>
      <c r="DO124" s="974"/>
      <c r="DP124" s="974"/>
      <c r="DQ124" s="974" t="s">
        <v>368</v>
      </c>
      <c r="DR124" s="974"/>
      <c r="DS124" s="974"/>
      <c r="DT124" s="974"/>
      <c r="DU124" s="974"/>
      <c r="DV124" s="998" t="s">
        <v>368</v>
      </c>
      <c r="DW124" s="998"/>
      <c r="DX124" s="998"/>
      <c r="DY124" s="998"/>
      <c r="DZ124" s="999"/>
    </row>
    <row r="125" spans="1:130" s="231" customFormat="1" ht="26.25" customHeight="1" x14ac:dyDescent="0.2">
      <c r="A125" s="1038"/>
      <c r="B125" s="932"/>
      <c r="C125" s="905" t="s">
        <v>455</v>
      </c>
      <c r="D125" s="906"/>
      <c r="E125" s="906"/>
      <c r="F125" s="906"/>
      <c r="G125" s="906"/>
      <c r="H125" s="906"/>
      <c r="I125" s="906"/>
      <c r="J125" s="906"/>
      <c r="K125" s="906"/>
      <c r="L125" s="906"/>
      <c r="M125" s="906"/>
      <c r="N125" s="906"/>
      <c r="O125" s="906"/>
      <c r="P125" s="906"/>
      <c r="Q125" s="906"/>
      <c r="R125" s="906"/>
      <c r="S125" s="906"/>
      <c r="T125" s="906"/>
      <c r="U125" s="906"/>
      <c r="V125" s="906"/>
      <c r="W125" s="906"/>
      <c r="X125" s="906"/>
      <c r="Y125" s="906"/>
      <c r="Z125" s="907"/>
      <c r="AA125" s="935" t="s">
        <v>377</v>
      </c>
      <c r="AB125" s="936"/>
      <c r="AC125" s="936"/>
      <c r="AD125" s="936"/>
      <c r="AE125" s="937"/>
      <c r="AF125" s="938" t="s">
        <v>371</v>
      </c>
      <c r="AG125" s="936"/>
      <c r="AH125" s="936"/>
      <c r="AI125" s="936"/>
      <c r="AJ125" s="937"/>
      <c r="AK125" s="938" t="s">
        <v>374</v>
      </c>
      <c r="AL125" s="936"/>
      <c r="AM125" s="936"/>
      <c r="AN125" s="936"/>
      <c r="AO125" s="937"/>
      <c r="AP125" s="939" t="s">
        <v>469</v>
      </c>
      <c r="AQ125" s="940"/>
      <c r="AR125" s="940"/>
      <c r="AS125" s="940"/>
      <c r="AT125" s="941"/>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1000" t="s">
        <v>475</v>
      </c>
      <c r="CL125" s="983"/>
      <c r="CM125" s="983"/>
      <c r="CN125" s="983"/>
      <c r="CO125" s="984"/>
      <c r="CP125" s="912" t="s">
        <v>476</v>
      </c>
      <c r="CQ125" s="880"/>
      <c r="CR125" s="880"/>
      <c r="CS125" s="880"/>
      <c r="CT125" s="880"/>
      <c r="CU125" s="880"/>
      <c r="CV125" s="880"/>
      <c r="CW125" s="880"/>
      <c r="CX125" s="880"/>
      <c r="CY125" s="880"/>
      <c r="CZ125" s="880"/>
      <c r="DA125" s="880"/>
      <c r="DB125" s="880"/>
      <c r="DC125" s="880"/>
      <c r="DD125" s="880"/>
      <c r="DE125" s="880"/>
      <c r="DF125" s="881"/>
      <c r="DG125" s="913" t="s">
        <v>459</v>
      </c>
      <c r="DH125" s="914"/>
      <c r="DI125" s="914"/>
      <c r="DJ125" s="914"/>
      <c r="DK125" s="914"/>
      <c r="DL125" s="914" t="s">
        <v>459</v>
      </c>
      <c r="DM125" s="914"/>
      <c r="DN125" s="914"/>
      <c r="DO125" s="914"/>
      <c r="DP125" s="914"/>
      <c r="DQ125" s="914" t="s">
        <v>477</v>
      </c>
      <c r="DR125" s="914"/>
      <c r="DS125" s="914"/>
      <c r="DT125" s="914"/>
      <c r="DU125" s="914"/>
      <c r="DV125" s="915" t="s">
        <v>469</v>
      </c>
      <c r="DW125" s="915"/>
      <c r="DX125" s="915"/>
      <c r="DY125" s="915"/>
      <c r="DZ125" s="916"/>
    </row>
    <row r="126" spans="1:130" s="231" customFormat="1" ht="26.25" customHeight="1" thickBot="1" x14ac:dyDescent="0.25">
      <c r="A126" s="1038"/>
      <c r="B126" s="932"/>
      <c r="C126" s="905" t="s">
        <v>458</v>
      </c>
      <c r="D126" s="906"/>
      <c r="E126" s="906"/>
      <c r="F126" s="906"/>
      <c r="G126" s="906"/>
      <c r="H126" s="906"/>
      <c r="I126" s="906"/>
      <c r="J126" s="906"/>
      <c r="K126" s="906"/>
      <c r="L126" s="906"/>
      <c r="M126" s="906"/>
      <c r="N126" s="906"/>
      <c r="O126" s="906"/>
      <c r="P126" s="906"/>
      <c r="Q126" s="906"/>
      <c r="R126" s="906"/>
      <c r="S126" s="906"/>
      <c r="T126" s="906"/>
      <c r="U126" s="906"/>
      <c r="V126" s="906"/>
      <c r="W126" s="906"/>
      <c r="X126" s="906"/>
      <c r="Y126" s="906"/>
      <c r="Z126" s="907"/>
      <c r="AA126" s="935" t="s">
        <v>374</v>
      </c>
      <c r="AB126" s="936"/>
      <c r="AC126" s="936"/>
      <c r="AD126" s="936"/>
      <c r="AE126" s="937"/>
      <c r="AF126" s="938" t="s">
        <v>469</v>
      </c>
      <c r="AG126" s="936"/>
      <c r="AH126" s="936"/>
      <c r="AI126" s="936"/>
      <c r="AJ126" s="937"/>
      <c r="AK126" s="938" t="s">
        <v>477</v>
      </c>
      <c r="AL126" s="936"/>
      <c r="AM126" s="936"/>
      <c r="AN126" s="936"/>
      <c r="AO126" s="937"/>
      <c r="AP126" s="939" t="s">
        <v>454</v>
      </c>
      <c r="AQ126" s="940"/>
      <c r="AR126" s="940"/>
      <c r="AS126" s="940"/>
      <c r="AT126" s="941"/>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1001"/>
      <c r="CL126" s="986"/>
      <c r="CM126" s="986"/>
      <c r="CN126" s="986"/>
      <c r="CO126" s="987"/>
      <c r="CP126" s="905" t="s">
        <v>478</v>
      </c>
      <c r="CQ126" s="906"/>
      <c r="CR126" s="906"/>
      <c r="CS126" s="906"/>
      <c r="CT126" s="906"/>
      <c r="CU126" s="906"/>
      <c r="CV126" s="906"/>
      <c r="CW126" s="906"/>
      <c r="CX126" s="906"/>
      <c r="CY126" s="906"/>
      <c r="CZ126" s="906"/>
      <c r="DA126" s="906"/>
      <c r="DB126" s="906"/>
      <c r="DC126" s="906"/>
      <c r="DD126" s="906"/>
      <c r="DE126" s="906"/>
      <c r="DF126" s="907"/>
      <c r="DG126" s="908" t="s">
        <v>479</v>
      </c>
      <c r="DH126" s="909"/>
      <c r="DI126" s="909"/>
      <c r="DJ126" s="909"/>
      <c r="DK126" s="909"/>
      <c r="DL126" s="909" t="s">
        <v>459</v>
      </c>
      <c r="DM126" s="909"/>
      <c r="DN126" s="909"/>
      <c r="DO126" s="909"/>
      <c r="DP126" s="909"/>
      <c r="DQ126" s="909" t="s">
        <v>371</v>
      </c>
      <c r="DR126" s="909"/>
      <c r="DS126" s="909"/>
      <c r="DT126" s="909"/>
      <c r="DU126" s="909"/>
      <c r="DV126" s="910" t="s">
        <v>374</v>
      </c>
      <c r="DW126" s="910"/>
      <c r="DX126" s="910"/>
      <c r="DY126" s="910"/>
      <c r="DZ126" s="911"/>
    </row>
    <row r="127" spans="1:130" s="231" customFormat="1" ht="26.25" customHeight="1" x14ac:dyDescent="0.2">
      <c r="A127" s="1039"/>
      <c r="B127" s="934"/>
      <c r="C127" s="956" t="s">
        <v>480</v>
      </c>
      <c r="D127" s="948"/>
      <c r="E127" s="948"/>
      <c r="F127" s="948"/>
      <c r="G127" s="948"/>
      <c r="H127" s="948"/>
      <c r="I127" s="948"/>
      <c r="J127" s="948"/>
      <c r="K127" s="948"/>
      <c r="L127" s="948"/>
      <c r="M127" s="948"/>
      <c r="N127" s="948"/>
      <c r="O127" s="948"/>
      <c r="P127" s="948"/>
      <c r="Q127" s="948"/>
      <c r="R127" s="948"/>
      <c r="S127" s="948"/>
      <c r="T127" s="948"/>
      <c r="U127" s="948"/>
      <c r="V127" s="948"/>
      <c r="W127" s="948"/>
      <c r="X127" s="948"/>
      <c r="Y127" s="948"/>
      <c r="Z127" s="949"/>
      <c r="AA127" s="935">
        <v>20211</v>
      </c>
      <c r="AB127" s="936"/>
      <c r="AC127" s="936"/>
      <c r="AD127" s="936"/>
      <c r="AE127" s="937"/>
      <c r="AF127" s="938">
        <v>854320</v>
      </c>
      <c r="AG127" s="936"/>
      <c r="AH127" s="936"/>
      <c r="AI127" s="936"/>
      <c r="AJ127" s="937"/>
      <c r="AK127" s="938">
        <v>2222030</v>
      </c>
      <c r="AL127" s="936"/>
      <c r="AM127" s="936"/>
      <c r="AN127" s="936"/>
      <c r="AO127" s="937"/>
      <c r="AP127" s="939">
        <v>0.7</v>
      </c>
      <c r="AQ127" s="940"/>
      <c r="AR127" s="940"/>
      <c r="AS127" s="940"/>
      <c r="AT127" s="941"/>
      <c r="AU127" s="233"/>
      <c r="AV127" s="233"/>
      <c r="AW127" s="233"/>
      <c r="AX127" s="1012" t="s">
        <v>481</v>
      </c>
      <c r="AY127" s="1013"/>
      <c r="AZ127" s="1013"/>
      <c r="BA127" s="1013"/>
      <c r="BB127" s="1013"/>
      <c r="BC127" s="1013"/>
      <c r="BD127" s="1013"/>
      <c r="BE127" s="1014"/>
      <c r="BF127" s="1015" t="s">
        <v>482</v>
      </c>
      <c r="BG127" s="1013"/>
      <c r="BH127" s="1013"/>
      <c r="BI127" s="1013"/>
      <c r="BJ127" s="1013"/>
      <c r="BK127" s="1013"/>
      <c r="BL127" s="1014"/>
      <c r="BM127" s="1015" t="s">
        <v>483</v>
      </c>
      <c r="BN127" s="1013"/>
      <c r="BO127" s="1013"/>
      <c r="BP127" s="1013"/>
      <c r="BQ127" s="1013"/>
      <c r="BR127" s="1013"/>
      <c r="BS127" s="1014"/>
      <c r="BT127" s="1015" t="s">
        <v>484</v>
      </c>
      <c r="BU127" s="1013"/>
      <c r="BV127" s="1013"/>
      <c r="BW127" s="1013"/>
      <c r="BX127" s="1013"/>
      <c r="BY127" s="1013"/>
      <c r="BZ127" s="1036"/>
      <c r="CA127" s="233"/>
      <c r="CB127" s="233"/>
      <c r="CC127" s="233"/>
      <c r="CD127" s="256"/>
      <c r="CE127" s="256"/>
      <c r="CF127" s="256"/>
      <c r="CG127" s="233"/>
      <c r="CH127" s="233"/>
      <c r="CI127" s="233"/>
      <c r="CJ127" s="255"/>
      <c r="CK127" s="1001"/>
      <c r="CL127" s="986"/>
      <c r="CM127" s="986"/>
      <c r="CN127" s="986"/>
      <c r="CO127" s="987"/>
      <c r="CP127" s="905" t="s">
        <v>485</v>
      </c>
      <c r="CQ127" s="906"/>
      <c r="CR127" s="906"/>
      <c r="CS127" s="906"/>
      <c r="CT127" s="906"/>
      <c r="CU127" s="906"/>
      <c r="CV127" s="906"/>
      <c r="CW127" s="906"/>
      <c r="CX127" s="906"/>
      <c r="CY127" s="906"/>
      <c r="CZ127" s="906"/>
      <c r="DA127" s="906"/>
      <c r="DB127" s="906"/>
      <c r="DC127" s="906"/>
      <c r="DD127" s="906"/>
      <c r="DE127" s="906"/>
      <c r="DF127" s="907"/>
      <c r="DG127" s="908" t="s">
        <v>459</v>
      </c>
      <c r="DH127" s="909"/>
      <c r="DI127" s="909"/>
      <c r="DJ127" s="909"/>
      <c r="DK127" s="909"/>
      <c r="DL127" s="909" t="s">
        <v>377</v>
      </c>
      <c r="DM127" s="909"/>
      <c r="DN127" s="909"/>
      <c r="DO127" s="909"/>
      <c r="DP127" s="909"/>
      <c r="DQ127" s="909" t="s">
        <v>472</v>
      </c>
      <c r="DR127" s="909"/>
      <c r="DS127" s="909"/>
      <c r="DT127" s="909"/>
      <c r="DU127" s="909"/>
      <c r="DV127" s="910" t="s">
        <v>377</v>
      </c>
      <c r="DW127" s="910"/>
      <c r="DX127" s="910"/>
      <c r="DY127" s="910"/>
      <c r="DZ127" s="911"/>
    </row>
    <row r="128" spans="1:130" s="231" customFormat="1" ht="26.25" customHeight="1" thickBot="1" x14ac:dyDescent="0.25">
      <c r="A128" s="1022" t="s">
        <v>486</v>
      </c>
      <c r="B128" s="1023"/>
      <c r="C128" s="1023"/>
      <c r="D128" s="1023"/>
      <c r="E128" s="1023"/>
      <c r="F128" s="1023"/>
      <c r="G128" s="1023"/>
      <c r="H128" s="1023"/>
      <c r="I128" s="1023"/>
      <c r="J128" s="1023"/>
      <c r="K128" s="1023"/>
      <c r="L128" s="1023"/>
      <c r="M128" s="1023"/>
      <c r="N128" s="1023"/>
      <c r="O128" s="1023"/>
      <c r="P128" s="1023"/>
      <c r="Q128" s="1023"/>
      <c r="R128" s="1023"/>
      <c r="S128" s="1023"/>
      <c r="T128" s="1023"/>
      <c r="U128" s="1023"/>
      <c r="V128" s="1023"/>
      <c r="W128" s="1024" t="s">
        <v>487</v>
      </c>
      <c r="X128" s="1024"/>
      <c r="Y128" s="1024"/>
      <c r="Z128" s="1025"/>
      <c r="AA128" s="1026">
        <v>3203249</v>
      </c>
      <c r="AB128" s="1027"/>
      <c r="AC128" s="1027"/>
      <c r="AD128" s="1027"/>
      <c r="AE128" s="1028"/>
      <c r="AF128" s="1029">
        <v>3977598</v>
      </c>
      <c r="AG128" s="1027"/>
      <c r="AH128" s="1027"/>
      <c r="AI128" s="1027"/>
      <c r="AJ128" s="1028"/>
      <c r="AK128" s="1029">
        <v>6235983</v>
      </c>
      <c r="AL128" s="1027"/>
      <c r="AM128" s="1027"/>
      <c r="AN128" s="1027"/>
      <c r="AO128" s="1028"/>
      <c r="AP128" s="1030"/>
      <c r="AQ128" s="1031"/>
      <c r="AR128" s="1031"/>
      <c r="AS128" s="1031"/>
      <c r="AT128" s="1032"/>
      <c r="AU128" s="233"/>
      <c r="AV128" s="233"/>
      <c r="AW128" s="233"/>
      <c r="AX128" s="879" t="s">
        <v>488</v>
      </c>
      <c r="AY128" s="880"/>
      <c r="AZ128" s="880"/>
      <c r="BA128" s="880"/>
      <c r="BB128" s="880"/>
      <c r="BC128" s="880"/>
      <c r="BD128" s="880"/>
      <c r="BE128" s="881"/>
      <c r="BF128" s="1033" t="s">
        <v>368</v>
      </c>
      <c r="BG128" s="1034"/>
      <c r="BH128" s="1034"/>
      <c r="BI128" s="1034"/>
      <c r="BJ128" s="1034"/>
      <c r="BK128" s="1034"/>
      <c r="BL128" s="1035"/>
      <c r="BM128" s="1033">
        <v>3.75</v>
      </c>
      <c r="BN128" s="1034"/>
      <c r="BO128" s="1034"/>
      <c r="BP128" s="1034"/>
      <c r="BQ128" s="1034"/>
      <c r="BR128" s="1034"/>
      <c r="BS128" s="1035"/>
      <c r="BT128" s="1033">
        <v>5</v>
      </c>
      <c r="BU128" s="1034"/>
      <c r="BV128" s="1034"/>
      <c r="BW128" s="1034"/>
      <c r="BX128" s="1034"/>
      <c r="BY128" s="1034"/>
      <c r="BZ128" s="1057"/>
      <c r="CA128" s="256"/>
      <c r="CB128" s="256"/>
      <c r="CC128" s="256"/>
      <c r="CD128" s="256"/>
      <c r="CE128" s="256"/>
      <c r="CF128" s="256"/>
      <c r="CG128" s="233"/>
      <c r="CH128" s="233"/>
      <c r="CI128" s="233"/>
      <c r="CJ128" s="255"/>
      <c r="CK128" s="1002"/>
      <c r="CL128" s="1003"/>
      <c r="CM128" s="1003"/>
      <c r="CN128" s="1003"/>
      <c r="CO128" s="1004"/>
      <c r="CP128" s="1016" t="s">
        <v>489</v>
      </c>
      <c r="CQ128" s="694"/>
      <c r="CR128" s="694"/>
      <c r="CS128" s="694"/>
      <c r="CT128" s="694"/>
      <c r="CU128" s="694"/>
      <c r="CV128" s="694"/>
      <c r="CW128" s="694"/>
      <c r="CX128" s="694"/>
      <c r="CY128" s="694"/>
      <c r="CZ128" s="694"/>
      <c r="DA128" s="694"/>
      <c r="DB128" s="694"/>
      <c r="DC128" s="694"/>
      <c r="DD128" s="694"/>
      <c r="DE128" s="694"/>
      <c r="DF128" s="1017"/>
      <c r="DG128" s="1018">
        <v>1899042</v>
      </c>
      <c r="DH128" s="1019"/>
      <c r="DI128" s="1019"/>
      <c r="DJ128" s="1019"/>
      <c r="DK128" s="1019"/>
      <c r="DL128" s="1019">
        <v>1670273</v>
      </c>
      <c r="DM128" s="1019"/>
      <c r="DN128" s="1019"/>
      <c r="DO128" s="1019"/>
      <c r="DP128" s="1019"/>
      <c r="DQ128" s="1019">
        <v>1981595</v>
      </c>
      <c r="DR128" s="1019"/>
      <c r="DS128" s="1019"/>
      <c r="DT128" s="1019"/>
      <c r="DU128" s="1019"/>
      <c r="DV128" s="1020">
        <v>0.6</v>
      </c>
      <c r="DW128" s="1020"/>
      <c r="DX128" s="1020"/>
      <c r="DY128" s="1020"/>
      <c r="DZ128" s="1021"/>
    </row>
    <row r="129" spans="1:131" s="231" customFormat="1" ht="26.25" customHeight="1" x14ac:dyDescent="0.2">
      <c r="A129" s="917" t="s">
        <v>101</v>
      </c>
      <c r="B129" s="918"/>
      <c r="C129" s="918"/>
      <c r="D129" s="918"/>
      <c r="E129" s="918"/>
      <c r="F129" s="918"/>
      <c r="G129" s="918"/>
      <c r="H129" s="918"/>
      <c r="I129" s="918"/>
      <c r="J129" s="918"/>
      <c r="K129" s="918"/>
      <c r="L129" s="918"/>
      <c r="M129" s="918"/>
      <c r="N129" s="918"/>
      <c r="O129" s="918"/>
      <c r="P129" s="918"/>
      <c r="Q129" s="918"/>
      <c r="R129" s="918"/>
      <c r="S129" s="918"/>
      <c r="T129" s="918"/>
      <c r="U129" s="918"/>
      <c r="V129" s="918"/>
      <c r="W129" s="1051" t="s">
        <v>490</v>
      </c>
      <c r="X129" s="1052"/>
      <c r="Y129" s="1052"/>
      <c r="Z129" s="1053"/>
      <c r="AA129" s="935">
        <v>371740097</v>
      </c>
      <c r="AB129" s="936"/>
      <c r="AC129" s="936"/>
      <c r="AD129" s="936"/>
      <c r="AE129" s="937"/>
      <c r="AF129" s="938">
        <v>373160540</v>
      </c>
      <c r="AG129" s="936"/>
      <c r="AH129" s="936"/>
      <c r="AI129" s="936"/>
      <c r="AJ129" s="937"/>
      <c r="AK129" s="938">
        <v>387586051</v>
      </c>
      <c r="AL129" s="936"/>
      <c r="AM129" s="936"/>
      <c r="AN129" s="936"/>
      <c r="AO129" s="937"/>
      <c r="AP129" s="1054"/>
      <c r="AQ129" s="1055"/>
      <c r="AR129" s="1055"/>
      <c r="AS129" s="1055"/>
      <c r="AT129" s="1056"/>
      <c r="AU129" s="234"/>
      <c r="AV129" s="234"/>
      <c r="AW129" s="234"/>
      <c r="AX129" s="1046" t="s">
        <v>491</v>
      </c>
      <c r="AY129" s="906"/>
      <c r="AZ129" s="906"/>
      <c r="BA129" s="906"/>
      <c r="BB129" s="906"/>
      <c r="BC129" s="906"/>
      <c r="BD129" s="906"/>
      <c r="BE129" s="907"/>
      <c r="BF129" s="1047" t="s">
        <v>454</v>
      </c>
      <c r="BG129" s="1048"/>
      <c r="BH129" s="1048"/>
      <c r="BI129" s="1048"/>
      <c r="BJ129" s="1048"/>
      <c r="BK129" s="1048"/>
      <c r="BL129" s="1049"/>
      <c r="BM129" s="1047">
        <v>8.75</v>
      </c>
      <c r="BN129" s="1048"/>
      <c r="BO129" s="1048"/>
      <c r="BP129" s="1048"/>
      <c r="BQ129" s="1048"/>
      <c r="BR129" s="1048"/>
      <c r="BS129" s="1049"/>
      <c r="BT129" s="1047">
        <v>15</v>
      </c>
      <c r="BU129" s="1048"/>
      <c r="BV129" s="1048"/>
      <c r="BW129" s="1048"/>
      <c r="BX129" s="1048"/>
      <c r="BY129" s="1048"/>
      <c r="BZ129" s="1050"/>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917" t="s">
        <v>492</v>
      </c>
      <c r="B130" s="918"/>
      <c r="C130" s="918"/>
      <c r="D130" s="918"/>
      <c r="E130" s="918"/>
      <c r="F130" s="918"/>
      <c r="G130" s="918"/>
      <c r="H130" s="918"/>
      <c r="I130" s="918"/>
      <c r="J130" s="918"/>
      <c r="K130" s="918"/>
      <c r="L130" s="918"/>
      <c r="M130" s="918"/>
      <c r="N130" s="918"/>
      <c r="O130" s="918"/>
      <c r="P130" s="918"/>
      <c r="Q130" s="918"/>
      <c r="R130" s="918"/>
      <c r="S130" s="918"/>
      <c r="T130" s="918"/>
      <c r="U130" s="918"/>
      <c r="V130" s="918"/>
      <c r="W130" s="1051" t="s">
        <v>493</v>
      </c>
      <c r="X130" s="1052"/>
      <c r="Y130" s="1052"/>
      <c r="Z130" s="1053"/>
      <c r="AA130" s="935">
        <v>65013060</v>
      </c>
      <c r="AB130" s="936"/>
      <c r="AC130" s="936"/>
      <c r="AD130" s="936"/>
      <c r="AE130" s="937"/>
      <c r="AF130" s="938">
        <v>61671998</v>
      </c>
      <c r="AG130" s="936"/>
      <c r="AH130" s="936"/>
      <c r="AI130" s="936"/>
      <c r="AJ130" s="937"/>
      <c r="AK130" s="938">
        <v>57706593</v>
      </c>
      <c r="AL130" s="936"/>
      <c r="AM130" s="936"/>
      <c r="AN130" s="936"/>
      <c r="AO130" s="937"/>
      <c r="AP130" s="1054"/>
      <c r="AQ130" s="1055"/>
      <c r="AR130" s="1055"/>
      <c r="AS130" s="1055"/>
      <c r="AT130" s="1056"/>
      <c r="AU130" s="234"/>
      <c r="AV130" s="234"/>
      <c r="AW130" s="234"/>
      <c r="AX130" s="1046" t="s">
        <v>494</v>
      </c>
      <c r="AY130" s="906"/>
      <c r="AZ130" s="906"/>
      <c r="BA130" s="906"/>
      <c r="BB130" s="906"/>
      <c r="BC130" s="906"/>
      <c r="BD130" s="906"/>
      <c r="BE130" s="907"/>
      <c r="BF130" s="1082">
        <v>8.4</v>
      </c>
      <c r="BG130" s="1083"/>
      <c r="BH130" s="1083"/>
      <c r="BI130" s="1083"/>
      <c r="BJ130" s="1083"/>
      <c r="BK130" s="1083"/>
      <c r="BL130" s="1084"/>
      <c r="BM130" s="1082">
        <v>25</v>
      </c>
      <c r="BN130" s="1083"/>
      <c r="BO130" s="1083"/>
      <c r="BP130" s="1083"/>
      <c r="BQ130" s="1083"/>
      <c r="BR130" s="1083"/>
      <c r="BS130" s="1084"/>
      <c r="BT130" s="1082">
        <v>35</v>
      </c>
      <c r="BU130" s="1083"/>
      <c r="BV130" s="1083"/>
      <c r="BW130" s="1083"/>
      <c r="BX130" s="1083"/>
      <c r="BY130" s="1083"/>
      <c r="BZ130" s="1085"/>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1086"/>
      <c r="B131" s="1087"/>
      <c r="C131" s="1087"/>
      <c r="D131" s="1087"/>
      <c r="E131" s="1087"/>
      <c r="F131" s="1087"/>
      <c r="G131" s="1087"/>
      <c r="H131" s="1087"/>
      <c r="I131" s="1087"/>
      <c r="J131" s="1087"/>
      <c r="K131" s="1087"/>
      <c r="L131" s="1087"/>
      <c r="M131" s="1087"/>
      <c r="N131" s="1087"/>
      <c r="O131" s="1087"/>
      <c r="P131" s="1087"/>
      <c r="Q131" s="1087"/>
      <c r="R131" s="1087"/>
      <c r="S131" s="1087"/>
      <c r="T131" s="1087"/>
      <c r="U131" s="1087"/>
      <c r="V131" s="1087"/>
      <c r="W131" s="1088" t="s">
        <v>495</v>
      </c>
      <c r="X131" s="1089"/>
      <c r="Y131" s="1089"/>
      <c r="Z131" s="1090"/>
      <c r="AA131" s="1091">
        <v>306727037</v>
      </c>
      <c r="AB131" s="1092"/>
      <c r="AC131" s="1092"/>
      <c r="AD131" s="1092"/>
      <c r="AE131" s="1093"/>
      <c r="AF131" s="1094">
        <v>311488542</v>
      </c>
      <c r="AG131" s="1092"/>
      <c r="AH131" s="1092"/>
      <c r="AI131" s="1092"/>
      <c r="AJ131" s="1093"/>
      <c r="AK131" s="1094">
        <v>329879458</v>
      </c>
      <c r="AL131" s="1092"/>
      <c r="AM131" s="1092"/>
      <c r="AN131" s="1092"/>
      <c r="AO131" s="1093"/>
      <c r="AP131" s="1095"/>
      <c r="AQ131" s="1096"/>
      <c r="AR131" s="1096"/>
      <c r="AS131" s="1096"/>
      <c r="AT131" s="1097"/>
      <c r="AU131" s="234"/>
      <c r="AV131" s="234"/>
      <c r="AW131" s="234"/>
      <c r="AX131" s="1064" t="s">
        <v>496</v>
      </c>
      <c r="AY131" s="694"/>
      <c r="AZ131" s="694"/>
      <c r="BA131" s="694"/>
      <c r="BB131" s="694"/>
      <c r="BC131" s="694"/>
      <c r="BD131" s="694"/>
      <c r="BE131" s="1017"/>
      <c r="BF131" s="1065">
        <v>181.1</v>
      </c>
      <c r="BG131" s="1066"/>
      <c r="BH131" s="1066"/>
      <c r="BI131" s="1066"/>
      <c r="BJ131" s="1066"/>
      <c r="BK131" s="1066"/>
      <c r="BL131" s="1067"/>
      <c r="BM131" s="1065">
        <v>400</v>
      </c>
      <c r="BN131" s="1066"/>
      <c r="BO131" s="1066"/>
      <c r="BP131" s="1066"/>
      <c r="BQ131" s="1066"/>
      <c r="BR131" s="1066"/>
      <c r="BS131" s="1067"/>
      <c r="BT131" s="1068"/>
      <c r="BU131" s="1069"/>
      <c r="BV131" s="1069"/>
      <c r="BW131" s="1069"/>
      <c r="BX131" s="1069"/>
      <c r="BY131" s="1069"/>
      <c r="BZ131" s="1070"/>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1071" t="s">
        <v>497</v>
      </c>
      <c r="B132" s="1072"/>
      <c r="C132" s="1072"/>
      <c r="D132" s="1072"/>
      <c r="E132" s="1072"/>
      <c r="F132" s="1072"/>
      <c r="G132" s="1072"/>
      <c r="H132" s="1072"/>
      <c r="I132" s="1072"/>
      <c r="J132" s="1072"/>
      <c r="K132" s="1072"/>
      <c r="L132" s="1072"/>
      <c r="M132" s="1072"/>
      <c r="N132" s="1072"/>
      <c r="O132" s="1072"/>
      <c r="P132" s="1072"/>
      <c r="Q132" s="1072"/>
      <c r="R132" s="1072"/>
      <c r="S132" s="1072"/>
      <c r="T132" s="1072"/>
      <c r="U132" s="1072"/>
      <c r="V132" s="1075" t="s">
        <v>498</v>
      </c>
      <c r="W132" s="1075"/>
      <c r="X132" s="1075"/>
      <c r="Y132" s="1075"/>
      <c r="Z132" s="1076"/>
      <c r="AA132" s="1077">
        <v>8.7250107660000005</v>
      </c>
      <c r="AB132" s="1078"/>
      <c r="AC132" s="1078"/>
      <c r="AD132" s="1078"/>
      <c r="AE132" s="1079"/>
      <c r="AF132" s="1080">
        <v>8.4608996629999993</v>
      </c>
      <c r="AG132" s="1078"/>
      <c r="AH132" s="1078"/>
      <c r="AI132" s="1078"/>
      <c r="AJ132" s="1079"/>
      <c r="AK132" s="1080">
        <v>8.0668536199999998</v>
      </c>
      <c r="AL132" s="1078"/>
      <c r="AM132" s="1078"/>
      <c r="AN132" s="1078"/>
      <c r="AO132" s="1079"/>
      <c r="AP132" s="975"/>
      <c r="AQ132" s="976"/>
      <c r="AR132" s="976"/>
      <c r="AS132" s="976"/>
      <c r="AT132" s="1081"/>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1073"/>
      <c r="B133" s="1074"/>
      <c r="C133" s="1074"/>
      <c r="D133" s="1074"/>
      <c r="E133" s="1074"/>
      <c r="F133" s="1074"/>
      <c r="G133" s="1074"/>
      <c r="H133" s="1074"/>
      <c r="I133" s="1074"/>
      <c r="J133" s="1074"/>
      <c r="K133" s="1074"/>
      <c r="L133" s="1074"/>
      <c r="M133" s="1074"/>
      <c r="N133" s="1074"/>
      <c r="O133" s="1074"/>
      <c r="P133" s="1074"/>
      <c r="Q133" s="1074"/>
      <c r="R133" s="1074"/>
      <c r="S133" s="1074"/>
      <c r="T133" s="1074"/>
      <c r="U133" s="1074"/>
      <c r="V133" s="1058" t="s">
        <v>499</v>
      </c>
      <c r="W133" s="1058"/>
      <c r="X133" s="1058"/>
      <c r="Y133" s="1058"/>
      <c r="Z133" s="1059"/>
      <c r="AA133" s="1060">
        <v>10</v>
      </c>
      <c r="AB133" s="1061"/>
      <c r="AC133" s="1061"/>
      <c r="AD133" s="1061"/>
      <c r="AE133" s="1062"/>
      <c r="AF133" s="1060">
        <v>8.6999999999999993</v>
      </c>
      <c r="AG133" s="1061"/>
      <c r="AH133" s="1061"/>
      <c r="AI133" s="1061"/>
      <c r="AJ133" s="1062"/>
      <c r="AK133" s="1060">
        <v>8.4</v>
      </c>
      <c r="AL133" s="1061"/>
      <c r="AM133" s="1061"/>
      <c r="AN133" s="1061"/>
      <c r="AO133" s="1062"/>
      <c r="AP133" s="1006"/>
      <c r="AQ133" s="1007"/>
      <c r="AR133" s="1007"/>
      <c r="AS133" s="1007"/>
      <c r="AT133" s="1063"/>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qwYjku1D45CFwiat5Dx3ESNv4rda90ZfPSIA1nRIIViJVSDOKvXk3f3wxPTTRc+u6cFfRjybOhIe2Gqo6CX4yg==" saltValue="sFhmVD3FtIJRUStYWM4YRw=="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500</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E46" zoomScale="85" zoomScaleNormal="85" zoomScaleSheetLayoutView="55" workbookViewId="0">
      <selection activeCell="CQ32" sqref="CQ32:DE32"/>
    </sheetView>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501</v>
      </c>
    </row>
  </sheetData>
  <sheetProtection algorithmName="SHA-512" hashValue="VEk9pfyT7/ChVrLpjMAc5niu80OR8yy32KbjXAcccZM+qIQW2hT8+XrMtSL+OxbgQjOuY5X816eCQ5Zbe/LS3Q==" saltValue="QPCj6C1/85ZtkFlJPTse3A==" spinCount="100000" sheet="1" objects="1" scenarios="1"/>
  <dataConsolidate/>
  <phoneticPr fontId="2"/>
  <printOptions horizontalCentered="1" verticalCentered="1"/>
  <pageMargins left="0" right="0" top="0" bottom="0" header="0" footer="0"/>
  <pageSetup paperSize="9" scale="48" orientation="landscape"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85" zoomScaleSheetLayoutView="85" workbookViewId="0">
      <selection activeCell="CQ32" sqref="CQ32:DE32"/>
    </sheetView>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502</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503</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08" t="s">
        <v>504</v>
      </c>
      <c r="AP7" s="273"/>
      <c r="AQ7" s="274" t="s">
        <v>505</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09"/>
      <c r="AP8" s="279" t="s">
        <v>506</v>
      </c>
      <c r="AQ8" s="280" t="s">
        <v>507</v>
      </c>
      <c r="AR8" s="281" t="s">
        <v>508</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098" t="s">
        <v>509</v>
      </c>
      <c r="AL9" s="1099"/>
      <c r="AM9" s="1099"/>
      <c r="AN9" s="1100"/>
      <c r="AO9" s="282">
        <v>170614516</v>
      </c>
      <c r="AP9" s="282">
        <v>127281</v>
      </c>
      <c r="AQ9" s="283">
        <v>112152</v>
      </c>
      <c r="AR9" s="284">
        <v>13.5</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098" t="s">
        <v>510</v>
      </c>
      <c r="AL10" s="1099"/>
      <c r="AM10" s="1099"/>
      <c r="AN10" s="1100"/>
      <c r="AO10" s="282" t="s">
        <v>511</v>
      </c>
      <c r="AP10" s="282" t="s">
        <v>511</v>
      </c>
      <c r="AQ10" s="283">
        <v>506</v>
      </c>
      <c r="AR10" s="284" t="s">
        <v>511</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098" t="s">
        <v>512</v>
      </c>
      <c r="AL11" s="1099"/>
      <c r="AM11" s="1099"/>
      <c r="AN11" s="1100"/>
      <c r="AO11" s="282" t="s">
        <v>511</v>
      </c>
      <c r="AP11" s="282" t="s">
        <v>511</v>
      </c>
      <c r="AQ11" s="283" t="s">
        <v>511</v>
      </c>
      <c r="AR11" s="284" t="s">
        <v>511</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098" t="s">
        <v>513</v>
      </c>
      <c r="AL12" s="1099"/>
      <c r="AM12" s="1099"/>
      <c r="AN12" s="1100"/>
      <c r="AO12" s="282">
        <v>78879</v>
      </c>
      <c r="AP12" s="282">
        <v>59</v>
      </c>
      <c r="AQ12" s="283">
        <v>20</v>
      </c>
      <c r="AR12" s="284">
        <v>195</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098" t="s">
        <v>514</v>
      </c>
      <c r="AL13" s="1099"/>
      <c r="AM13" s="1099"/>
      <c r="AN13" s="1100"/>
      <c r="AO13" s="282">
        <v>2751576</v>
      </c>
      <c r="AP13" s="282">
        <v>2053</v>
      </c>
      <c r="AQ13" s="283">
        <v>1890</v>
      </c>
      <c r="AR13" s="284">
        <v>8.6</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098" t="s">
        <v>515</v>
      </c>
      <c r="AL14" s="1099"/>
      <c r="AM14" s="1099"/>
      <c r="AN14" s="1100"/>
      <c r="AO14" s="282">
        <v>-17995712</v>
      </c>
      <c r="AP14" s="282">
        <v>-13425</v>
      </c>
      <c r="AQ14" s="283">
        <v>-10117</v>
      </c>
      <c r="AR14" s="284">
        <v>32.700000000000003</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01" t="s">
        <v>158</v>
      </c>
      <c r="AL15" s="1102"/>
      <c r="AM15" s="1102"/>
      <c r="AN15" s="1103"/>
      <c r="AO15" s="282">
        <v>155449259</v>
      </c>
      <c r="AP15" s="282">
        <v>115967</v>
      </c>
      <c r="AQ15" s="283">
        <v>104451</v>
      </c>
      <c r="AR15" s="284">
        <v>11</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516</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517</v>
      </c>
      <c r="AP20" s="293" t="s">
        <v>518</v>
      </c>
      <c r="AQ20" s="294" t="s">
        <v>519</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04" t="s">
        <v>520</v>
      </c>
      <c r="AL21" s="1105"/>
      <c r="AM21" s="1105"/>
      <c r="AN21" s="1106"/>
      <c r="AO21" s="297">
        <v>1435.11</v>
      </c>
      <c r="AP21" s="298">
        <v>1269.3900000000001</v>
      </c>
      <c r="AQ21" s="299">
        <v>165.72</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04" t="s">
        <v>521</v>
      </c>
      <c r="AL22" s="1105"/>
      <c r="AM22" s="1105"/>
      <c r="AN22" s="1106"/>
      <c r="AO22" s="302">
        <v>98.9</v>
      </c>
      <c r="AP22" s="303">
        <v>99.2</v>
      </c>
      <c r="AQ22" s="304">
        <v>-0.3</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07" t="s">
        <v>522</v>
      </c>
      <c r="B26" s="1107"/>
      <c r="C26" s="1107"/>
      <c r="D26" s="1107"/>
      <c r="E26" s="1107"/>
      <c r="F26" s="1107"/>
      <c r="G26" s="1107"/>
      <c r="H26" s="1107"/>
      <c r="I26" s="1107"/>
      <c r="J26" s="1107"/>
      <c r="K26" s="1107"/>
      <c r="L26" s="1107"/>
      <c r="M26" s="1107"/>
      <c r="N26" s="1107"/>
      <c r="O26" s="1107"/>
      <c r="P26" s="1107"/>
      <c r="Q26" s="1107"/>
      <c r="R26" s="1107"/>
      <c r="S26" s="1107"/>
      <c r="T26" s="1107"/>
      <c r="U26" s="1107"/>
      <c r="V26" s="1107"/>
      <c r="W26" s="1107"/>
      <c r="X26" s="1107"/>
      <c r="Y26" s="1107"/>
      <c r="Z26" s="1107"/>
      <c r="AA26" s="1107"/>
      <c r="AB26" s="1107"/>
      <c r="AC26" s="1107"/>
      <c r="AD26" s="1107"/>
      <c r="AE26" s="1107"/>
      <c r="AF26" s="1107"/>
      <c r="AG26" s="1107"/>
      <c r="AH26" s="1107"/>
      <c r="AI26" s="1107"/>
      <c r="AJ26" s="1107"/>
      <c r="AK26" s="1107"/>
      <c r="AL26" s="1107"/>
      <c r="AM26" s="1107"/>
      <c r="AN26" s="1107"/>
      <c r="AO26" s="1107"/>
      <c r="AP26" s="1107"/>
      <c r="AQ26" s="1107"/>
      <c r="AR26" s="1107"/>
      <c r="AS26" s="1107"/>
      <c r="AT26" s="268"/>
    </row>
    <row r="27" spans="1:46" ht="13" x14ac:dyDescent="0.2">
      <c r="A27" s="309"/>
      <c r="AO27" s="263"/>
      <c r="AP27" s="263"/>
      <c r="AQ27" s="263"/>
      <c r="AR27" s="263"/>
      <c r="AS27" s="263"/>
      <c r="AT27" s="263"/>
    </row>
    <row r="28" spans="1:46" ht="16.5" x14ac:dyDescent="0.2">
      <c r="A28" s="264" t="s">
        <v>523</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524</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08" t="s">
        <v>504</v>
      </c>
      <c r="AP30" s="273"/>
      <c r="AQ30" s="274" t="s">
        <v>505</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09"/>
      <c r="AP31" s="279" t="s">
        <v>506</v>
      </c>
      <c r="AQ31" s="280" t="s">
        <v>507</v>
      </c>
      <c r="AR31" s="281" t="s">
        <v>508</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18" t="s">
        <v>525</v>
      </c>
      <c r="AL32" s="1119"/>
      <c r="AM32" s="1119"/>
      <c r="AN32" s="1120"/>
      <c r="AO32" s="282">
        <v>88037898</v>
      </c>
      <c r="AP32" s="282">
        <v>65677</v>
      </c>
      <c r="AQ32" s="283">
        <v>55831</v>
      </c>
      <c r="AR32" s="284">
        <v>17.600000000000001</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18" t="s">
        <v>526</v>
      </c>
      <c r="AL33" s="1119"/>
      <c r="AM33" s="1119"/>
      <c r="AN33" s="1120"/>
      <c r="AO33" s="282" t="s">
        <v>511</v>
      </c>
      <c r="AP33" s="282" t="s">
        <v>511</v>
      </c>
      <c r="AQ33" s="283">
        <v>4356</v>
      </c>
      <c r="AR33" s="284" t="s">
        <v>511</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18" t="s">
        <v>527</v>
      </c>
      <c r="AL34" s="1119"/>
      <c r="AM34" s="1119"/>
      <c r="AN34" s="1120"/>
      <c r="AO34" s="282" t="s">
        <v>511</v>
      </c>
      <c r="AP34" s="282" t="s">
        <v>511</v>
      </c>
      <c r="AQ34" s="283">
        <v>14585</v>
      </c>
      <c r="AR34" s="284" t="s">
        <v>511</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18" t="s">
        <v>528</v>
      </c>
      <c r="AL35" s="1119"/>
      <c r="AM35" s="1119"/>
      <c r="AN35" s="1120"/>
      <c r="AO35" s="282">
        <v>218614</v>
      </c>
      <c r="AP35" s="282">
        <v>163</v>
      </c>
      <c r="AQ35" s="283">
        <v>1345</v>
      </c>
      <c r="AR35" s="284">
        <v>-87.9</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18" t="s">
        <v>529</v>
      </c>
      <c r="AL36" s="1119"/>
      <c r="AM36" s="1119"/>
      <c r="AN36" s="1120"/>
      <c r="AO36" s="282" t="s">
        <v>511</v>
      </c>
      <c r="AP36" s="282" t="s">
        <v>511</v>
      </c>
      <c r="AQ36" s="283">
        <v>46</v>
      </c>
      <c r="AR36" s="284" t="s">
        <v>511</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18" t="s">
        <v>530</v>
      </c>
      <c r="AL37" s="1119"/>
      <c r="AM37" s="1119"/>
      <c r="AN37" s="1120"/>
      <c r="AO37" s="282">
        <v>2294257</v>
      </c>
      <c r="AP37" s="282">
        <v>1712</v>
      </c>
      <c r="AQ37" s="283">
        <v>958</v>
      </c>
      <c r="AR37" s="284">
        <v>78.7</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15" t="s">
        <v>531</v>
      </c>
      <c r="AL38" s="1116"/>
      <c r="AM38" s="1116"/>
      <c r="AN38" s="1117"/>
      <c r="AO38" s="312">
        <v>2700</v>
      </c>
      <c r="AP38" s="312">
        <v>2</v>
      </c>
      <c r="AQ38" s="313">
        <v>2</v>
      </c>
      <c r="AR38" s="304">
        <v>0</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15" t="s">
        <v>532</v>
      </c>
      <c r="AL39" s="1116"/>
      <c r="AM39" s="1116"/>
      <c r="AN39" s="1117"/>
      <c r="AO39" s="282">
        <v>-6235983</v>
      </c>
      <c r="AP39" s="282">
        <v>-4652</v>
      </c>
      <c r="AQ39" s="283">
        <v>-2144</v>
      </c>
      <c r="AR39" s="284">
        <v>117</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18" t="s">
        <v>533</v>
      </c>
      <c r="AL40" s="1119"/>
      <c r="AM40" s="1119"/>
      <c r="AN40" s="1120"/>
      <c r="AO40" s="282">
        <v>-57706593</v>
      </c>
      <c r="AP40" s="282">
        <v>-43050</v>
      </c>
      <c r="AQ40" s="283">
        <v>-42879</v>
      </c>
      <c r="AR40" s="284">
        <v>0.4</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01" t="s">
        <v>534</v>
      </c>
      <c r="AL41" s="1102"/>
      <c r="AM41" s="1102"/>
      <c r="AN41" s="1103"/>
      <c r="AO41" s="282">
        <v>26610893</v>
      </c>
      <c r="AP41" s="282">
        <v>19852</v>
      </c>
      <c r="AQ41" s="283">
        <v>32100</v>
      </c>
      <c r="AR41" s="284">
        <v>-38.200000000000003</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535</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536</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10" t="s">
        <v>504</v>
      </c>
      <c r="AN49" s="1112" t="s">
        <v>537</v>
      </c>
      <c r="AO49" s="1113"/>
      <c r="AP49" s="1113"/>
      <c r="AQ49" s="1113"/>
      <c r="AR49" s="1114"/>
      <c r="AU49" s="320"/>
      <c r="AV49" s="321"/>
      <c r="AW49" s="1110"/>
      <c r="AX49" s="1112"/>
      <c r="AY49" s="1113"/>
      <c r="AZ49" s="1113"/>
      <c r="BA49" s="1113"/>
      <c r="BB49" s="1114"/>
      <c r="BC49" s="269"/>
      <c r="BD49" s="267"/>
      <c r="BE49" s="320"/>
      <c r="BF49" s="321"/>
      <c r="BG49" s="1110"/>
      <c r="BH49" s="1112"/>
      <c r="BI49" s="1113"/>
      <c r="BJ49" s="1113"/>
      <c r="BK49" s="1113"/>
      <c r="BL49" s="1114"/>
      <c r="BM49" s="269"/>
      <c r="BN49" s="267"/>
      <c r="BO49" s="320"/>
      <c r="BP49" s="321"/>
      <c r="BQ49" s="1110"/>
      <c r="BR49" s="1112"/>
      <c r="BS49" s="1113"/>
      <c r="BT49" s="1113"/>
      <c r="BU49" s="1113"/>
      <c r="BV49" s="1114"/>
      <c r="BW49" s="269"/>
      <c r="BX49" s="267"/>
      <c r="BY49" s="320"/>
      <c r="BZ49" s="321"/>
      <c r="CA49" s="1110"/>
      <c r="CB49" s="1112"/>
      <c r="CC49" s="1113"/>
      <c r="CD49" s="1113"/>
      <c r="CE49" s="1113"/>
      <c r="CF49" s="1114"/>
      <c r="CG49" s="269"/>
      <c r="CH49" s="267"/>
      <c r="CI49" s="320"/>
      <c r="CJ49" s="321"/>
      <c r="CK49" s="1110"/>
      <c r="CL49" s="1112"/>
      <c r="CM49" s="1113"/>
      <c r="CN49" s="1113"/>
      <c r="CO49" s="1113"/>
      <c r="CP49" s="1114"/>
      <c r="CQ49" s="269"/>
      <c r="CR49" s="267"/>
      <c r="CS49" s="320"/>
      <c r="CT49" s="321"/>
      <c r="CU49" s="1110"/>
      <c r="CV49" s="1112"/>
      <c r="CW49" s="1113"/>
      <c r="CX49" s="1113"/>
      <c r="CY49" s="1113"/>
      <c r="CZ49" s="1114"/>
      <c r="DA49" s="269"/>
      <c r="DB49" s="267"/>
      <c r="DC49" s="320"/>
      <c r="DD49" s="321"/>
      <c r="DE49" s="1110"/>
      <c r="DF49" s="1112"/>
      <c r="DG49" s="1113"/>
      <c r="DH49" s="1113"/>
      <c r="DI49" s="1113"/>
      <c r="DJ49" s="1114"/>
      <c r="DK49" s="269"/>
      <c r="DL49" s="267"/>
      <c r="DM49" s="320"/>
      <c r="DN49" s="321"/>
      <c r="DO49" s="1110"/>
      <c r="DP49" s="1112"/>
      <c r="DQ49" s="1113"/>
      <c r="DR49" s="1113"/>
      <c r="DS49" s="1113"/>
      <c r="DT49" s="1114"/>
      <c r="DU49" s="269"/>
      <c r="DV49" s="267"/>
      <c r="DW49" s="320"/>
      <c r="DX49" s="321"/>
      <c r="DY49" s="1110"/>
      <c r="DZ49" s="1112"/>
      <c r="EA49" s="1113"/>
      <c r="EB49" s="1113"/>
      <c r="EC49" s="1113"/>
      <c r="ED49" s="1114"/>
      <c r="EE49" s="269"/>
      <c r="EF49" s="267"/>
      <c r="EG49" s="320"/>
      <c r="EH49" s="321"/>
      <c r="EI49" s="1110"/>
      <c r="EJ49" s="1112"/>
      <c r="EK49" s="1113"/>
      <c r="EL49" s="1113"/>
      <c r="EM49" s="1113"/>
      <c r="EN49" s="1114"/>
      <c r="EO49" s="269"/>
      <c r="EP49" s="267"/>
      <c r="EQ49" s="320"/>
      <c r="ER49" s="321"/>
      <c r="ES49" s="1110"/>
      <c r="ET49" s="1112"/>
      <c r="EU49" s="1113"/>
      <c r="EV49" s="1113"/>
      <c r="EW49" s="1113"/>
      <c r="EX49" s="1114"/>
      <c r="EY49" s="269"/>
      <c r="EZ49" s="267"/>
      <c r="FA49" s="320"/>
      <c r="FB49" s="321"/>
      <c r="FC49" s="1110"/>
      <c r="FD49" s="1112"/>
      <c r="FE49" s="1113"/>
      <c r="FF49" s="1113"/>
      <c r="FG49" s="1113"/>
      <c r="FH49" s="1114"/>
      <c r="FI49" s="269"/>
      <c r="FJ49" s="267"/>
      <c r="FK49" s="320"/>
      <c r="FL49" s="321"/>
      <c r="FM49" s="1110"/>
      <c r="FN49" s="1112"/>
      <c r="FO49" s="1113"/>
      <c r="FP49" s="1113"/>
      <c r="FQ49" s="1113"/>
      <c r="FR49" s="1114"/>
      <c r="FS49" s="269"/>
      <c r="FT49" s="267"/>
      <c r="FU49" s="320"/>
      <c r="FV49" s="321"/>
      <c r="FW49" s="1110"/>
      <c r="FX49" s="1112"/>
      <c r="FY49" s="1113"/>
      <c r="FZ49" s="1113"/>
      <c r="GA49" s="1113"/>
      <c r="GB49" s="1114"/>
      <c r="GC49" s="269"/>
      <c r="GD49" s="267"/>
      <c r="GE49" s="320"/>
      <c r="GF49" s="321"/>
      <c r="GG49" s="1110"/>
      <c r="GH49" s="1112"/>
      <c r="GI49" s="1113"/>
      <c r="GJ49" s="1113"/>
      <c r="GK49" s="1113"/>
      <c r="GL49" s="1114"/>
      <c r="GM49" s="269"/>
      <c r="GN49" s="267"/>
      <c r="GO49" s="320"/>
      <c r="GP49" s="321"/>
      <c r="GQ49" s="1110"/>
      <c r="GR49" s="1112"/>
      <c r="GS49" s="1113"/>
      <c r="GT49" s="1113"/>
      <c r="GU49" s="1113"/>
      <c r="GV49" s="1114"/>
      <c r="GW49" s="269"/>
      <c r="GX49" s="267"/>
      <c r="GY49" s="320"/>
      <c r="GZ49" s="321"/>
      <c r="HA49" s="1110"/>
      <c r="HB49" s="1112"/>
      <c r="HC49" s="1113"/>
      <c r="HD49" s="1113"/>
      <c r="HE49" s="1113"/>
      <c r="HF49" s="1114"/>
      <c r="HG49" s="269"/>
      <c r="HH49" s="267"/>
      <c r="HI49" s="320"/>
      <c r="HJ49" s="321"/>
      <c r="HK49" s="1110"/>
      <c r="HL49" s="1112"/>
      <c r="HM49" s="1113"/>
      <c r="HN49" s="1113"/>
      <c r="HO49" s="1113"/>
      <c r="HP49" s="1114"/>
      <c r="HQ49" s="269"/>
      <c r="HR49" s="267"/>
      <c r="HS49" s="320"/>
      <c r="HT49" s="321"/>
      <c r="HU49" s="1110"/>
      <c r="HV49" s="1112"/>
      <c r="HW49" s="1113"/>
      <c r="HX49" s="1113"/>
      <c r="HY49" s="1113"/>
      <c r="HZ49" s="1114"/>
      <c r="IA49" s="269"/>
      <c r="IB49" s="267"/>
      <c r="IC49" s="320"/>
      <c r="ID49" s="321"/>
      <c r="IE49" s="1110"/>
      <c r="IF49" s="1112"/>
      <c r="IG49" s="1113"/>
      <c r="IH49" s="1113"/>
      <c r="II49" s="1113"/>
      <c r="IJ49" s="1114"/>
      <c r="IK49" s="269"/>
      <c r="IL49" s="267"/>
      <c r="IM49" s="320"/>
      <c r="IN49" s="321"/>
      <c r="IO49" s="1110"/>
      <c r="IP49" s="1112"/>
      <c r="IQ49" s="1113"/>
      <c r="IR49" s="1113"/>
      <c r="IS49" s="1113"/>
      <c r="IT49" s="1114"/>
      <c r="IU49" s="269"/>
      <c r="IV49" s="267"/>
      <c r="IW49" s="320"/>
      <c r="IX49" s="321"/>
      <c r="IY49" s="1110"/>
      <c r="IZ49" s="1112"/>
      <c r="JA49" s="1113"/>
      <c r="JB49" s="1113"/>
      <c r="JC49" s="1113"/>
      <c r="JD49" s="1114"/>
      <c r="JE49" s="269"/>
      <c r="JF49" s="267"/>
      <c r="JG49" s="320"/>
      <c r="JH49" s="321"/>
      <c r="JI49" s="1110"/>
      <c r="JJ49" s="1112"/>
      <c r="JK49" s="1113"/>
      <c r="JL49" s="1113"/>
      <c r="JM49" s="1113"/>
      <c r="JN49" s="1114"/>
      <c r="JO49" s="269"/>
      <c r="JP49" s="267"/>
      <c r="JQ49" s="320"/>
      <c r="JR49" s="321"/>
      <c r="JS49" s="1110"/>
      <c r="JT49" s="1112"/>
      <c r="JU49" s="1113"/>
      <c r="JV49" s="1113"/>
      <c r="JW49" s="1113"/>
      <c r="JX49" s="1114"/>
      <c r="JY49" s="269"/>
      <c r="JZ49" s="267"/>
      <c r="KA49" s="320"/>
      <c r="KB49" s="321"/>
      <c r="KC49" s="1110"/>
      <c r="KD49" s="1112"/>
      <c r="KE49" s="1113"/>
      <c r="KF49" s="1113"/>
      <c r="KG49" s="1113"/>
      <c r="KH49" s="1114"/>
      <c r="KI49" s="269"/>
      <c r="KJ49" s="267"/>
      <c r="KK49" s="320"/>
      <c r="KL49" s="321"/>
      <c r="KM49" s="1110"/>
      <c r="KN49" s="1112"/>
      <c r="KO49" s="1113"/>
      <c r="KP49" s="1113"/>
      <c r="KQ49" s="1113"/>
      <c r="KR49" s="1114"/>
      <c r="KS49" s="269"/>
      <c r="KT49" s="267"/>
      <c r="KU49" s="320"/>
      <c r="KV49" s="321"/>
      <c r="KW49" s="1110"/>
      <c r="KX49" s="1112"/>
      <c r="KY49" s="1113"/>
      <c r="KZ49" s="1113"/>
      <c r="LA49" s="1113"/>
      <c r="LB49" s="1114"/>
      <c r="LC49" s="269"/>
      <c r="LD49" s="267"/>
      <c r="LE49" s="320"/>
      <c r="LF49" s="321"/>
      <c r="LG49" s="1110"/>
      <c r="LH49" s="1112"/>
      <c r="LI49" s="1113"/>
      <c r="LJ49" s="1113"/>
      <c r="LK49" s="1113"/>
      <c r="LL49" s="1114"/>
      <c r="LM49" s="269"/>
      <c r="LN49" s="267"/>
      <c r="LO49" s="320"/>
      <c r="LP49" s="321"/>
      <c r="LQ49" s="1110"/>
      <c r="LR49" s="1112"/>
      <c r="LS49" s="1113"/>
      <c r="LT49" s="1113"/>
      <c r="LU49" s="1113"/>
      <c r="LV49" s="1114"/>
      <c r="LW49" s="269"/>
      <c r="LX49" s="267"/>
      <c r="LY49" s="320"/>
      <c r="LZ49" s="321"/>
      <c r="MA49" s="1110"/>
      <c r="MB49" s="1112"/>
      <c r="MC49" s="1113"/>
      <c r="MD49" s="1113"/>
      <c r="ME49" s="1113"/>
      <c r="MF49" s="1114"/>
      <c r="MG49" s="269"/>
      <c r="MH49" s="267"/>
      <c r="MI49" s="320"/>
      <c r="MJ49" s="321"/>
      <c r="MK49" s="1110"/>
      <c r="ML49" s="1112"/>
      <c r="MM49" s="1113"/>
      <c r="MN49" s="1113"/>
      <c r="MO49" s="1113"/>
      <c r="MP49" s="1114"/>
      <c r="MQ49" s="269"/>
      <c r="MR49" s="267"/>
      <c r="MS49" s="320"/>
      <c r="MT49" s="321"/>
      <c r="MU49" s="1110"/>
      <c r="MV49" s="1112"/>
      <c r="MW49" s="1113"/>
      <c r="MX49" s="1113"/>
      <c r="MY49" s="1113"/>
      <c r="MZ49" s="1114"/>
      <c r="NA49" s="269"/>
      <c r="NB49" s="267"/>
      <c r="NC49" s="320"/>
      <c r="ND49" s="321"/>
      <c r="NE49" s="1110"/>
      <c r="NF49" s="1112"/>
      <c r="NG49" s="1113"/>
      <c r="NH49" s="1113"/>
      <c r="NI49" s="1113"/>
      <c r="NJ49" s="1114"/>
      <c r="NK49" s="269"/>
      <c r="NL49" s="267"/>
      <c r="NM49" s="320"/>
      <c r="NN49" s="321"/>
      <c r="NO49" s="1110"/>
      <c r="NP49" s="1112"/>
      <c r="NQ49" s="1113"/>
      <c r="NR49" s="1113"/>
      <c r="NS49" s="1113"/>
      <c r="NT49" s="1114"/>
      <c r="NU49" s="269"/>
      <c r="NV49" s="267"/>
      <c r="NW49" s="320"/>
      <c r="NX49" s="321"/>
      <c r="NY49" s="1110"/>
      <c r="NZ49" s="1112"/>
      <c r="OA49" s="1113"/>
      <c r="OB49" s="1113"/>
      <c r="OC49" s="1113"/>
      <c r="OD49" s="1114"/>
      <c r="OE49" s="269"/>
      <c r="OF49" s="267"/>
      <c r="OG49" s="320"/>
      <c r="OH49" s="321"/>
      <c r="OI49" s="1110"/>
      <c r="OJ49" s="1112"/>
      <c r="OK49" s="1113"/>
      <c r="OL49" s="1113"/>
      <c r="OM49" s="1113"/>
      <c r="ON49" s="1114"/>
      <c r="OO49" s="269"/>
      <c r="OP49" s="267"/>
      <c r="OQ49" s="320"/>
      <c r="OR49" s="321"/>
      <c r="OS49" s="1110"/>
      <c r="OT49" s="1112"/>
      <c r="OU49" s="1113"/>
      <c r="OV49" s="1113"/>
      <c r="OW49" s="1113"/>
      <c r="OX49" s="1114"/>
      <c r="OY49" s="269"/>
      <c r="OZ49" s="267"/>
      <c r="PA49" s="320"/>
      <c r="PB49" s="321"/>
      <c r="PC49" s="1110"/>
      <c r="PD49" s="1112"/>
      <c r="PE49" s="1113"/>
      <c r="PF49" s="1113"/>
      <c r="PG49" s="1113"/>
      <c r="PH49" s="1114"/>
      <c r="PI49" s="269"/>
      <c r="PJ49" s="267"/>
      <c r="PK49" s="320"/>
      <c r="PL49" s="321"/>
      <c r="PM49" s="1110"/>
      <c r="PN49" s="1112"/>
      <c r="PO49" s="1113"/>
      <c r="PP49" s="1113"/>
      <c r="PQ49" s="1113"/>
      <c r="PR49" s="1114"/>
      <c r="PS49" s="269"/>
      <c r="PT49" s="267"/>
      <c r="PU49" s="320"/>
      <c r="PV49" s="321"/>
      <c r="PW49" s="1110"/>
      <c r="PX49" s="1112"/>
      <c r="PY49" s="1113"/>
      <c r="PZ49" s="1113"/>
      <c r="QA49" s="1113"/>
      <c r="QB49" s="1114"/>
      <c r="QC49" s="269"/>
      <c r="QD49" s="267"/>
      <c r="QE49" s="320"/>
      <c r="QF49" s="321"/>
      <c r="QG49" s="1110"/>
      <c r="QH49" s="1112"/>
      <c r="QI49" s="1113"/>
      <c r="QJ49" s="1113"/>
      <c r="QK49" s="1113"/>
      <c r="QL49" s="1114"/>
      <c r="QM49" s="269"/>
      <c r="QN49" s="267"/>
      <c r="QO49" s="320"/>
      <c r="QP49" s="321"/>
      <c r="QQ49" s="1110"/>
      <c r="QR49" s="1112"/>
      <c r="QS49" s="1113"/>
      <c r="QT49" s="1113"/>
      <c r="QU49" s="1113"/>
      <c r="QV49" s="1114"/>
      <c r="QW49" s="269"/>
      <c r="QX49" s="267"/>
      <c r="QY49" s="320"/>
      <c r="QZ49" s="321"/>
      <c r="RA49" s="1110"/>
      <c r="RB49" s="1112"/>
      <c r="RC49" s="1113"/>
      <c r="RD49" s="1113"/>
      <c r="RE49" s="1113"/>
      <c r="RF49" s="1114"/>
      <c r="RG49" s="269"/>
      <c r="RH49" s="267"/>
      <c r="RI49" s="320"/>
      <c r="RJ49" s="321"/>
      <c r="RK49" s="1110"/>
      <c r="RL49" s="1112"/>
      <c r="RM49" s="1113"/>
      <c r="RN49" s="1113"/>
      <c r="RO49" s="1113"/>
      <c r="RP49" s="1114"/>
      <c r="RQ49" s="269"/>
      <c r="RR49" s="267"/>
      <c r="RS49" s="320"/>
      <c r="RT49" s="321"/>
      <c r="RU49" s="1110"/>
      <c r="RV49" s="1112"/>
      <c r="RW49" s="1113"/>
      <c r="RX49" s="1113"/>
      <c r="RY49" s="1113"/>
      <c r="RZ49" s="1114"/>
      <c r="SA49" s="269"/>
      <c r="SB49" s="267"/>
      <c r="SC49" s="320"/>
      <c r="SD49" s="321"/>
      <c r="SE49" s="1110"/>
      <c r="SF49" s="1112"/>
      <c r="SG49" s="1113"/>
      <c r="SH49" s="1113"/>
      <c r="SI49" s="1113"/>
      <c r="SJ49" s="1114"/>
      <c r="SK49" s="269"/>
      <c r="SL49" s="267"/>
      <c r="SM49" s="320"/>
      <c r="SN49" s="321"/>
      <c r="SO49" s="1110"/>
      <c r="SP49" s="1112"/>
      <c r="SQ49" s="1113"/>
      <c r="SR49" s="1113"/>
      <c r="SS49" s="1113"/>
      <c r="ST49" s="1114"/>
      <c r="SU49" s="269"/>
      <c r="SV49" s="267"/>
      <c r="SW49" s="320"/>
      <c r="SX49" s="321"/>
      <c r="SY49" s="1110"/>
      <c r="SZ49" s="1112"/>
      <c r="TA49" s="1113"/>
      <c r="TB49" s="1113"/>
      <c r="TC49" s="1113"/>
      <c r="TD49" s="1114"/>
      <c r="TE49" s="269"/>
      <c r="TF49" s="267"/>
      <c r="TG49" s="320"/>
      <c r="TH49" s="321"/>
      <c r="TI49" s="1110"/>
      <c r="TJ49" s="1112"/>
      <c r="TK49" s="1113"/>
      <c r="TL49" s="1113"/>
      <c r="TM49" s="1113"/>
      <c r="TN49" s="1114"/>
      <c r="TO49" s="269"/>
      <c r="TP49" s="267"/>
      <c r="TQ49" s="320"/>
      <c r="TR49" s="321"/>
      <c r="TS49" s="1110"/>
      <c r="TT49" s="1112"/>
      <c r="TU49" s="1113"/>
      <c r="TV49" s="1113"/>
      <c r="TW49" s="1113"/>
      <c r="TX49" s="1114"/>
      <c r="TY49" s="269"/>
      <c r="TZ49" s="267"/>
      <c r="UA49" s="320"/>
      <c r="UB49" s="321"/>
      <c r="UC49" s="1110"/>
      <c r="UD49" s="1112"/>
      <c r="UE49" s="1113"/>
      <c r="UF49" s="1113"/>
      <c r="UG49" s="1113"/>
      <c r="UH49" s="1114"/>
      <c r="UI49" s="269"/>
      <c r="UJ49" s="267"/>
      <c r="UK49" s="320"/>
      <c r="UL49" s="321"/>
      <c r="UM49" s="1110"/>
      <c r="UN49" s="1112"/>
      <c r="UO49" s="1113"/>
      <c r="UP49" s="1113"/>
      <c r="UQ49" s="1113"/>
      <c r="UR49" s="1114"/>
      <c r="US49" s="269"/>
      <c r="UT49" s="267"/>
      <c r="UU49" s="320"/>
      <c r="UV49" s="321"/>
      <c r="UW49" s="1110"/>
      <c r="UX49" s="1112"/>
      <c r="UY49" s="1113"/>
      <c r="UZ49" s="1113"/>
      <c r="VA49" s="1113"/>
      <c r="VB49" s="1114"/>
      <c r="VC49" s="269"/>
      <c r="VD49" s="267"/>
      <c r="VE49" s="320"/>
      <c r="VF49" s="321"/>
      <c r="VG49" s="1110"/>
      <c r="VH49" s="1112"/>
      <c r="VI49" s="1113"/>
      <c r="VJ49" s="1113"/>
      <c r="VK49" s="1113"/>
      <c r="VL49" s="1114"/>
      <c r="VM49" s="269"/>
      <c r="VN49" s="267"/>
      <c r="VO49" s="320"/>
      <c r="VP49" s="321"/>
      <c r="VQ49" s="1110"/>
      <c r="VR49" s="1112"/>
      <c r="VS49" s="1113"/>
      <c r="VT49" s="1113"/>
      <c r="VU49" s="1113"/>
      <c r="VV49" s="1114"/>
      <c r="VW49" s="269"/>
      <c r="VX49" s="267"/>
      <c r="VY49" s="320"/>
      <c r="VZ49" s="321"/>
      <c r="WA49" s="1110"/>
      <c r="WB49" s="1112"/>
      <c r="WC49" s="1113"/>
      <c r="WD49" s="1113"/>
      <c r="WE49" s="1113"/>
      <c r="WF49" s="1114"/>
      <c r="WG49" s="269"/>
      <c r="WH49" s="267"/>
      <c r="WI49" s="320"/>
      <c r="WJ49" s="321"/>
      <c r="WK49" s="1110"/>
      <c r="WL49" s="1112"/>
      <c r="WM49" s="1113"/>
      <c r="WN49" s="1113"/>
      <c r="WO49" s="1113"/>
      <c r="WP49" s="1114"/>
      <c r="WQ49" s="269"/>
      <c r="WR49" s="267"/>
      <c r="WS49" s="320"/>
      <c r="WT49" s="321"/>
      <c r="WU49" s="1110"/>
      <c r="WV49" s="1112"/>
      <c r="WW49" s="1113"/>
      <c r="WX49" s="1113"/>
      <c r="WY49" s="1113"/>
      <c r="WZ49" s="1114"/>
      <c r="XA49" s="269"/>
      <c r="XB49" s="267"/>
      <c r="XC49" s="320"/>
      <c r="XD49" s="321"/>
      <c r="XE49" s="1110"/>
      <c r="XF49" s="1112"/>
      <c r="XG49" s="1113"/>
      <c r="XH49" s="1113"/>
      <c r="XI49" s="1113"/>
      <c r="XJ49" s="1114"/>
      <c r="XK49" s="269"/>
      <c r="XL49" s="267"/>
      <c r="XM49" s="320"/>
      <c r="XN49" s="321"/>
      <c r="XO49" s="1110"/>
      <c r="XP49" s="1112"/>
      <c r="XQ49" s="1113"/>
      <c r="XR49" s="1113"/>
      <c r="XS49" s="1113"/>
      <c r="XT49" s="1114"/>
      <c r="XU49" s="269"/>
      <c r="XV49" s="267"/>
      <c r="XW49" s="320"/>
      <c r="XX49" s="321"/>
      <c r="XY49" s="1110"/>
      <c r="XZ49" s="1112"/>
      <c r="YA49" s="1113"/>
      <c r="YB49" s="1113"/>
      <c r="YC49" s="1113"/>
      <c r="YD49" s="1114"/>
      <c r="YE49" s="269"/>
      <c r="YF49" s="267"/>
      <c r="YG49" s="320"/>
      <c r="YH49" s="321"/>
      <c r="YI49" s="1110"/>
      <c r="YJ49" s="1112"/>
      <c r="YK49" s="1113"/>
      <c r="YL49" s="1113"/>
      <c r="YM49" s="1113"/>
      <c r="YN49" s="1114"/>
      <c r="YO49" s="269"/>
      <c r="YP49" s="267"/>
      <c r="YQ49" s="320"/>
      <c r="YR49" s="321"/>
      <c r="YS49" s="1110"/>
      <c r="YT49" s="1112"/>
      <c r="YU49" s="1113"/>
      <c r="YV49" s="1113"/>
      <c r="YW49" s="1113"/>
      <c r="YX49" s="1114"/>
      <c r="YY49" s="269"/>
      <c r="YZ49" s="267"/>
      <c r="ZA49" s="320"/>
      <c r="ZB49" s="321"/>
      <c r="ZC49" s="1110"/>
      <c r="ZD49" s="1112"/>
      <c r="ZE49" s="1113"/>
      <c r="ZF49" s="1113"/>
      <c r="ZG49" s="1113"/>
      <c r="ZH49" s="1114"/>
      <c r="ZI49" s="269"/>
      <c r="ZJ49" s="267"/>
      <c r="ZK49" s="320"/>
      <c r="ZL49" s="321"/>
      <c r="ZM49" s="1110"/>
      <c r="ZN49" s="1112"/>
      <c r="ZO49" s="1113"/>
      <c r="ZP49" s="1113"/>
      <c r="ZQ49" s="1113"/>
      <c r="ZR49" s="1114"/>
      <c r="ZS49" s="269"/>
      <c r="ZT49" s="267"/>
      <c r="ZU49" s="320"/>
      <c r="ZV49" s="321"/>
      <c r="ZW49" s="1110"/>
      <c r="ZX49" s="1112"/>
      <c r="ZY49" s="1113"/>
      <c r="ZZ49" s="1113"/>
      <c r="AAA49" s="1113"/>
      <c r="AAB49" s="1114"/>
      <c r="AAC49" s="269"/>
      <c r="AAD49" s="267"/>
      <c r="AAE49" s="320"/>
      <c r="AAF49" s="321"/>
      <c r="AAG49" s="1110"/>
      <c r="AAH49" s="1112"/>
      <c r="AAI49" s="1113"/>
      <c r="AAJ49" s="1113"/>
      <c r="AAK49" s="1113"/>
      <c r="AAL49" s="1114"/>
      <c r="AAM49" s="269"/>
      <c r="AAN49" s="267"/>
      <c r="AAO49" s="320"/>
      <c r="AAP49" s="321"/>
      <c r="AAQ49" s="1110"/>
      <c r="AAR49" s="1112"/>
      <c r="AAS49" s="1113"/>
      <c r="AAT49" s="1113"/>
      <c r="AAU49" s="1113"/>
      <c r="AAV49" s="1114"/>
      <c r="AAW49" s="269"/>
      <c r="AAX49" s="267"/>
      <c r="AAY49" s="320"/>
      <c r="AAZ49" s="321"/>
      <c r="ABA49" s="1110"/>
      <c r="ABB49" s="1112"/>
      <c r="ABC49" s="1113"/>
      <c r="ABD49" s="1113"/>
      <c r="ABE49" s="1113"/>
      <c r="ABF49" s="1114"/>
      <c r="ABG49" s="269"/>
      <c r="ABH49" s="267"/>
      <c r="ABI49" s="320"/>
      <c r="ABJ49" s="321"/>
      <c r="ABK49" s="1110"/>
      <c r="ABL49" s="1112"/>
      <c r="ABM49" s="1113"/>
      <c r="ABN49" s="1113"/>
      <c r="ABO49" s="1113"/>
      <c r="ABP49" s="1114"/>
      <c r="ABQ49" s="269"/>
      <c r="ABR49" s="267"/>
      <c r="ABS49" s="320"/>
      <c r="ABT49" s="321"/>
      <c r="ABU49" s="1110"/>
      <c r="ABV49" s="1112"/>
      <c r="ABW49" s="1113"/>
      <c r="ABX49" s="1113"/>
      <c r="ABY49" s="1113"/>
      <c r="ABZ49" s="1114"/>
      <c r="ACA49" s="269"/>
      <c r="ACB49" s="267"/>
      <c r="ACC49" s="320"/>
      <c r="ACD49" s="321"/>
      <c r="ACE49" s="1110"/>
      <c r="ACF49" s="1112"/>
      <c r="ACG49" s="1113"/>
      <c r="ACH49" s="1113"/>
      <c r="ACI49" s="1113"/>
      <c r="ACJ49" s="1114"/>
      <c r="ACK49" s="269"/>
      <c r="ACL49" s="267"/>
      <c r="ACM49" s="320"/>
      <c r="ACN49" s="321"/>
      <c r="ACO49" s="1110"/>
      <c r="ACP49" s="1112"/>
      <c r="ACQ49" s="1113"/>
      <c r="ACR49" s="1113"/>
      <c r="ACS49" s="1113"/>
      <c r="ACT49" s="1114"/>
      <c r="ACU49" s="269"/>
      <c r="ACV49" s="267"/>
      <c r="ACW49" s="320"/>
      <c r="ACX49" s="321"/>
      <c r="ACY49" s="1110"/>
      <c r="ACZ49" s="1112"/>
      <c r="ADA49" s="1113"/>
      <c r="ADB49" s="1113"/>
      <c r="ADC49" s="1113"/>
      <c r="ADD49" s="1114"/>
      <c r="ADE49" s="269"/>
      <c r="ADF49" s="267"/>
      <c r="ADG49" s="320"/>
      <c r="ADH49" s="321"/>
      <c r="ADI49" s="1110"/>
      <c r="ADJ49" s="1112"/>
      <c r="ADK49" s="1113"/>
      <c r="ADL49" s="1113"/>
      <c r="ADM49" s="1113"/>
      <c r="ADN49" s="1114"/>
      <c r="ADO49" s="269"/>
      <c r="ADP49" s="267"/>
      <c r="ADQ49" s="320"/>
      <c r="ADR49" s="321"/>
      <c r="ADS49" s="1110"/>
      <c r="ADT49" s="1112"/>
      <c r="ADU49" s="1113"/>
      <c r="ADV49" s="1113"/>
      <c r="ADW49" s="1113"/>
      <c r="ADX49" s="1114"/>
      <c r="ADY49" s="269"/>
      <c r="ADZ49" s="267"/>
      <c r="AEA49" s="320"/>
      <c r="AEB49" s="321"/>
      <c r="AEC49" s="1110"/>
      <c r="AED49" s="1112"/>
      <c r="AEE49" s="1113"/>
      <c r="AEF49" s="1113"/>
      <c r="AEG49" s="1113"/>
      <c r="AEH49" s="1114"/>
      <c r="AEI49" s="269"/>
      <c r="AEJ49" s="267"/>
      <c r="AEK49" s="320"/>
      <c r="AEL49" s="321"/>
      <c r="AEM49" s="1110"/>
      <c r="AEN49" s="1112"/>
      <c r="AEO49" s="1113"/>
      <c r="AEP49" s="1113"/>
      <c r="AEQ49" s="1113"/>
      <c r="AER49" s="1114"/>
      <c r="AES49" s="269"/>
      <c r="AET49" s="267"/>
      <c r="AEU49" s="320"/>
      <c r="AEV49" s="321"/>
      <c r="AEW49" s="1110"/>
      <c r="AEX49" s="1112"/>
      <c r="AEY49" s="1113"/>
      <c r="AEZ49" s="1113"/>
      <c r="AFA49" s="1113"/>
      <c r="AFB49" s="1114"/>
      <c r="AFC49" s="269"/>
      <c r="AFD49" s="267"/>
      <c r="AFE49" s="320"/>
      <c r="AFF49" s="321"/>
      <c r="AFG49" s="1110"/>
      <c r="AFH49" s="1112"/>
      <c r="AFI49" s="1113"/>
      <c r="AFJ49" s="1113"/>
      <c r="AFK49" s="1113"/>
      <c r="AFL49" s="1114"/>
      <c r="AFM49" s="269"/>
      <c r="AFN49" s="267"/>
      <c r="AFO49" s="320"/>
      <c r="AFP49" s="321"/>
      <c r="AFQ49" s="1110"/>
      <c r="AFR49" s="1112"/>
      <c r="AFS49" s="1113"/>
      <c r="AFT49" s="1113"/>
      <c r="AFU49" s="1113"/>
      <c r="AFV49" s="1114"/>
      <c r="AFW49" s="269"/>
      <c r="AFX49" s="267"/>
      <c r="AFY49" s="320"/>
      <c r="AFZ49" s="321"/>
      <c r="AGA49" s="1110"/>
      <c r="AGB49" s="1112"/>
      <c r="AGC49" s="1113"/>
      <c r="AGD49" s="1113"/>
      <c r="AGE49" s="1113"/>
      <c r="AGF49" s="1114"/>
      <c r="AGG49" s="269"/>
      <c r="AGH49" s="267"/>
      <c r="AGI49" s="320"/>
      <c r="AGJ49" s="321"/>
      <c r="AGK49" s="1110"/>
      <c r="AGL49" s="1112"/>
      <c r="AGM49" s="1113"/>
      <c r="AGN49" s="1113"/>
      <c r="AGO49" s="1113"/>
      <c r="AGP49" s="1114"/>
      <c r="AGQ49" s="269"/>
      <c r="AGR49" s="267"/>
      <c r="AGS49" s="320"/>
      <c r="AGT49" s="321"/>
      <c r="AGU49" s="1110"/>
      <c r="AGV49" s="1112"/>
      <c r="AGW49" s="1113"/>
      <c r="AGX49" s="1113"/>
      <c r="AGY49" s="1113"/>
      <c r="AGZ49" s="1114"/>
      <c r="AHA49" s="269"/>
      <c r="AHB49" s="267"/>
      <c r="AHC49" s="320"/>
      <c r="AHD49" s="321"/>
      <c r="AHE49" s="1110"/>
      <c r="AHF49" s="1112"/>
      <c r="AHG49" s="1113"/>
      <c r="AHH49" s="1113"/>
      <c r="AHI49" s="1113"/>
      <c r="AHJ49" s="1114"/>
      <c r="AHK49" s="269"/>
      <c r="AHL49" s="267"/>
      <c r="AHM49" s="320"/>
      <c r="AHN49" s="321"/>
      <c r="AHO49" s="1110"/>
      <c r="AHP49" s="1112"/>
      <c r="AHQ49" s="1113"/>
      <c r="AHR49" s="1113"/>
      <c r="AHS49" s="1113"/>
      <c r="AHT49" s="1114"/>
      <c r="AHU49" s="269"/>
      <c r="AHV49" s="267"/>
      <c r="AHW49" s="320"/>
      <c r="AHX49" s="321"/>
      <c r="AHY49" s="1110"/>
      <c r="AHZ49" s="1112"/>
      <c r="AIA49" s="1113"/>
      <c r="AIB49" s="1113"/>
      <c r="AIC49" s="1113"/>
      <c r="AID49" s="1114"/>
      <c r="AIE49" s="269"/>
      <c r="AIF49" s="267"/>
      <c r="AIG49" s="320"/>
      <c r="AIH49" s="321"/>
      <c r="AII49" s="1110"/>
      <c r="AIJ49" s="1112"/>
      <c r="AIK49" s="1113"/>
      <c r="AIL49" s="1113"/>
      <c r="AIM49" s="1113"/>
      <c r="AIN49" s="1114"/>
      <c r="AIO49" s="269"/>
      <c r="AIP49" s="267"/>
      <c r="AIQ49" s="320"/>
      <c r="AIR49" s="321"/>
      <c r="AIS49" s="1110"/>
      <c r="AIT49" s="1112"/>
      <c r="AIU49" s="1113"/>
      <c r="AIV49" s="1113"/>
      <c r="AIW49" s="1113"/>
      <c r="AIX49" s="1114"/>
      <c r="AIY49" s="269"/>
      <c r="AIZ49" s="267"/>
      <c r="AJA49" s="320"/>
      <c r="AJB49" s="321"/>
      <c r="AJC49" s="1110"/>
      <c r="AJD49" s="1112"/>
      <c r="AJE49" s="1113"/>
      <c r="AJF49" s="1113"/>
      <c r="AJG49" s="1113"/>
      <c r="AJH49" s="1114"/>
      <c r="AJI49" s="269"/>
      <c r="AJJ49" s="267"/>
      <c r="AJK49" s="320"/>
      <c r="AJL49" s="321"/>
      <c r="AJM49" s="1110"/>
      <c r="AJN49" s="1112"/>
      <c r="AJO49" s="1113"/>
      <c r="AJP49" s="1113"/>
      <c r="AJQ49" s="1113"/>
      <c r="AJR49" s="1114"/>
      <c r="AJS49" s="269"/>
      <c r="AJT49" s="267"/>
      <c r="AJU49" s="320"/>
      <c r="AJV49" s="321"/>
      <c r="AJW49" s="1110"/>
      <c r="AJX49" s="1112"/>
      <c r="AJY49" s="1113"/>
      <c r="AJZ49" s="1113"/>
      <c r="AKA49" s="1113"/>
      <c r="AKB49" s="1114"/>
      <c r="AKC49" s="269"/>
      <c r="AKD49" s="267"/>
      <c r="AKE49" s="320"/>
      <c r="AKF49" s="321"/>
      <c r="AKG49" s="1110"/>
      <c r="AKH49" s="1112"/>
      <c r="AKI49" s="1113"/>
      <c r="AKJ49" s="1113"/>
      <c r="AKK49" s="1113"/>
      <c r="AKL49" s="1114"/>
      <c r="AKM49" s="269"/>
      <c r="AKN49" s="267"/>
      <c r="AKO49" s="320"/>
      <c r="AKP49" s="321"/>
      <c r="AKQ49" s="1110"/>
      <c r="AKR49" s="1112"/>
      <c r="AKS49" s="1113"/>
      <c r="AKT49" s="1113"/>
      <c r="AKU49" s="1113"/>
      <c r="AKV49" s="1114"/>
      <c r="AKW49" s="269"/>
      <c r="AKX49" s="267"/>
      <c r="AKY49" s="320"/>
      <c r="AKZ49" s="321"/>
      <c r="ALA49" s="1110"/>
      <c r="ALB49" s="1112"/>
      <c r="ALC49" s="1113"/>
      <c r="ALD49" s="1113"/>
      <c r="ALE49" s="1113"/>
      <c r="ALF49" s="1114"/>
      <c r="ALG49" s="269"/>
      <c r="ALH49" s="267"/>
      <c r="ALI49" s="320"/>
      <c r="ALJ49" s="321"/>
      <c r="ALK49" s="1110"/>
      <c r="ALL49" s="1112"/>
      <c r="ALM49" s="1113"/>
      <c r="ALN49" s="1113"/>
      <c r="ALO49" s="1113"/>
      <c r="ALP49" s="1114"/>
      <c r="ALQ49" s="269"/>
      <c r="ALR49" s="267"/>
      <c r="ALS49" s="320"/>
      <c r="ALT49" s="321"/>
      <c r="ALU49" s="1110"/>
      <c r="ALV49" s="1112"/>
      <c r="ALW49" s="1113"/>
      <c r="ALX49" s="1113"/>
      <c r="ALY49" s="1113"/>
      <c r="ALZ49" s="1114"/>
      <c r="AMA49" s="269"/>
      <c r="AMB49" s="267"/>
      <c r="AMC49" s="320"/>
      <c r="AMD49" s="321"/>
      <c r="AME49" s="1110"/>
      <c r="AMF49" s="1112"/>
      <c r="AMG49" s="1113"/>
      <c r="AMH49" s="1113"/>
      <c r="AMI49" s="1113"/>
      <c r="AMJ49" s="1114"/>
      <c r="AMK49" s="269"/>
      <c r="AML49" s="267"/>
      <c r="AMM49" s="320"/>
      <c r="AMN49" s="321"/>
      <c r="AMO49" s="1110"/>
      <c r="AMP49" s="1112"/>
      <c r="AMQ49" s="1113"/>
      <c r="AMR49" s="1113"/>
      <c r="AMS49" s="1113"/>
      <c r="AMT49" s="1114"/>
      <c r="AMU49" s="269"/>
      <c r="AMV49" s="267"/>
      <c r="AMW49" s="320"/>
      <c r="AMX49" s="321"/>
      <c r="AMY49" s="1110"/>
      <c r="AMZ49" s="1112"/>
      <c r="ANA49" s="1113"/>
      <c r="ANB49" s="1113"/>
      <c r="ANC49" s="1113"/>
      <c r="AND49" s="1114"/>
      <c r="ANE49" s="269"/>
      <c r="ANF49" s="267"/>
      <c r="ANG49" s="320"/>
      <c r="ANH49" s="321"/>
      <c r="ANI49" s="1110"/>
      <c r="ANJ49" s="1112"/>
      <c r="ANK49" s="1113"/>
      <c r="ANL49" s="1113"/>
      <c r="ANM49" s="1113"/>
      <c r="ANN49" s="1114"/>
      <c r="ANO49" s="269"/>
      <c r="ANP49" s="267"/>
      <c r="ANQ49" s="320"/>
      <c r="ANR49" s="321"/>
      <c r="ANS49" s="1110"/>
      <c r="ANT49" s="1112"/>
      <c r="ANU49" s="1113"/>
      <c r="ANV49" s="1113"/>
      <c r="ANW49" s="1113"/>
      <c r="ANX49" s="1114"/>
      <c r="ANY49" s="269"/>
      <c r="ANZ49" s="267"/>
      <c r="AOA49" s="320"/>
      <c r="AOB49" s="321"/>
      <c r="AOC49" s="1110"/>
      <c r="AOD49" s="1112"/>
      <c r="AOE49" s="1113"/>
      <c r="AOF49" s="1113"/>
      <c r="AOG49" s="1113"/>
      <c r="AOH49" s="1114"/>
      <c r="AOI49" s="269"/>
      <c r="AOJ49" s="267"/>
      <c r="AOK49" s="320"/>
      <c r="AOL49" s="321"/>
      <c r="AOM49" s="1110"/>
      <c r="AON49" s="1112"/>
      <c r="AOO49" s="1113"/>
      <c r="AOP49" s="1113"/>
      <c r="AOQ49" s="1113"/>
      <c r="AOR49" s="1114"/>
      <c r="AOS49" s="269"/>
      <c r="AOT49" s="267"/>
      <c r="AOU49" s="320"/>
      <c r="AOV49" s="321"/>
      <c r="AOW49" s="1110"/>
      <c r="AOX49" s="1112"/>
      <c r="AOY49" s="1113"/>
      <c r="AOZ49" s="1113"/>
      <c r="APA49" s="1113"/>
      <c r="APB49" s="1114"/>
      <c r="APC49" s="269"/>
      <c r="APD49" s="267"/>
      <c r="APE49" s="320"/>
      <c r="APF49" s="321"/>
      <c r="APG49" s="1110"/>
      <c r="APH49" s="1112"/>
      <c r="API49" s="1113"/>
      <c r="APJ49" s="1113"/>
      <c r="APK49" s="1113"/>
      <c r="APL49" s="1114"/>
      <c r="APM49" s="269"/>
      <c r="APN49" s="267"/>
      <c r="APO49" s="320"/>
      <c r="APP49" s="321"/>
      <c r="APQ49" s="1110"/>
      <c r="APR49" s="1112"/>
      <c r="APS49" s="1113"/>
      <c r="APT49" s="1113"/>
      <c r="APU49" s="1113"/>
      <c r="APV49" s="1114"/>
      <c r="APW49" s="269"/>
      <c r="APX49" s="267"/>
      <c r="APY49" s="320"/>
      <c r="APZ49" s="321"/>
      <c r="AQA49" s="1110"/>
      <c r="AQB49" s="1112"/>
      <c r="AQC49" s="1113"/>
      <c r="AQD49" s="1113"/>
      <c r="AQE49" s="1113"/>
      <c r="AQF49" s="1114"/>
      <c r="AQG49" s="269"/>
      <c r="AQH49" s="267"/>
      <c r="AQI49" s="320"/>
      <c r="AQJ49" s="321"/>
      <c r="AQK49" s="1110"/>
      <c r="AQL49" s="1112"/>
      <c r="AQM49" s="1113"/>
      <c r="AQN49" s="1113"/>
      <c r="AQO49" s="1113"/>
      <c r="AQP49" s="1114"/>
      <c r="AQQ49" s="269"/>
      <c r="AQR49" s="267"/>
      <c r="AQS49" s="320"/>
      <c r="AQT49" s="321"/>
      <c r="AQU49" s="1110"/>
      <c r="AQV49" s="1112"/>
      <c r="AQW49" s="1113"/>
      <c r="AQX49" s="1113"/>
      <c r="AQY49" s="1113"/>
      <c r="AQZ49" s="1114"/>
      <c r="ARA49" s="269"/>
      <c r="ARB49" s="267"/>
      <c r="ARC49" s="320"/>
      <c r="ARD49" s="321"/>
      <c r="ARE49" s="1110"/>
      <c r="ARF49" s="1112"/>
      <c r="ARG49" s="1113"/>
      <c r="ARH49" s="1113"/>
      <c r="ARI49" s="1113"/>
      <c r="ARJ49" s="1114"/>
      <c r="ARK49" s="269"/>
      <c r="ARL49" s="267"/>
      <c r="ARM49" s="320"/>
      <c r="ARN49" s="321"/>
      <c r="ARO49" s="1110"/>
      <c r="ARP49" s="1112"/>
      <c r="ARQ49" s="1113"/>
      <c r="ARR49" s="1113"/>
      <c r="ARS49" s="1113"/>
      <c r="ART49" s="1114"/>
      <c r="ARU49" s="269"/>
      <c r="ARV49" s="267"/>
      <c r="ARW49" s="320"/>
      <c r="ARX49" s="321"/>
      <c r="ARY49" s="1110"/>
      <c r="ARZ49" s="1112"/>
      <c r="ASA49" s="1113"/>
      <c r="ASB49" s="1113"/>
      <c r="ASC49" s="1113"/>
      <c r="ASD49" s="1114"/>
      <c r="ASE49" s="269"/>
      <c r="ASF49" s="267"/>
      <c r="ASG49" s="320"/>
      <c r="ASH49" s="321"/>
      <c r="ASI49" s="1110"/>
      <c r="ASJ49" s="1112"/>
      <c r="ASK49" s="1113"/>
      <c r="ASL49" s="1113"/>
      <c r="ASM49" s="1113"/>
      <c r="ASN49" s="1114"/>
      <c r="ASO49" s="269"/>
      <c r="ASP49" s="267"/>
      <c r="ASQ49" s="320"/>
      <c r="ASR49" s="321"/>
      <c r="ASS49" s="1110"/>
      <c r="AST49" s="1112"/>
      <c r="ASU49" s="1113"/>
      <c r="ASV49" s="1113"/>
      <c r="ASW49" s="1113"/>
      <c r="ASX49" s="1114"/>
      <c r="ASY49" s="269"/>
      <c r="ASZ49" s="267"/>
      <c r="ATA49" s="320"/>
      <c r="ATB49" s="321"/>
      <c r="ATC49" s="1110"/>
      <c r="ATD49" s="1112"/>
      <c r="ATE49" s="1113"/>
      <c r="ATF49" s="1113"/>
      <c r="ATG49" s="1113"/>
      <c r="ATH49" s="1114"/>
      <c r="ATI49" s="269"/>
      <c r="ATJ49" s="267"/>
      <c r="ATK49" s="320"/>
      <c r="ATL49" s="321"/>
      <c r="ATM49" s="1110"/>
      <c r="ATN49" s="1112"/>
      <c r="ATO49" s="1113"/>
      <c r="ATP49" s="1113"/>
      <c r="ATQ49" s="1113"/>
      <c r="ATR49" s="1114"/>
      <c r="ATS49" s="269"/>
      <c r="ATT49" s="267"/>
      <c r="ATU49" s="320"/>
      <c r="ATV49" s="321"/>
      <c r="ATW49" s="1110"/>
      <c r="ATX49" s="1112"/>
      <c r="ATY49" s="1113"/>
      <c r="ATZ49" s="1113"/>
      <c r="AUA49" s="1113"/>
      <c r="AUB49" s="1114"/>
      <c r="AUC49" s="269"/>
      <c r="AUD49" s="267"/>
      <c r="AUE49" s="320"/>
      <c r="AUF49" s="321"/>
      <c r="AUG49" s="1110"/>
      <c r="AUH49" s="1112"/>
      <c r="AUI49" s="1113"/>
      <c r="AUJ49" s="1113"/>
      <c r="AUK49" s="1113"/>
      <c r="AUL49" s="1114"/>
      <c r="AUM49" s="269"/>
      <c r="AUN49" s="267"/>
      <c r="AUO49" s="320"/>
      <c r="AUP49" s="321"/>
      <c r="AUQ49" s="1110"/>
      <c r="AUR49" s="1112"/>
      <c r="AUS49" s="1113"/>
      <c r="AUT49" s="1113"/>
      <c r="AUU49" s="1113"/>
      <c r="AUV49" s="1114"/>
      <c r="AUW49" s="269"/>
      <c r="AUX49" s="267"/>
      <c r="AUY49" s="320"/>
      <c r="AUZ49" s="321"/>
      <c r="AVA49" s="1110"/>
      <c r="AVB49" s="1112"/>
      <c r="AVC49" s="1113"/>
      <c r="AVD49" s="1113"/>
      <c r="AVE49" s="1113"/>
      <c r="AVF49" s="1114"/>
      <c r="AVG49" s="269"/>
      <c r="AVH49" s="267"/>
      <c r="AVI49" s="320"/>
      <c r="AVJ49" s="321"/>
      <c r="AVK49" s="1110"/>
      <c r="AVL49" s="1112"/>
      <c r="AVM49" s="1113"/>
      <c r="AVN49" s="1113"/>
      <c r="AVO49" s="1113"/>
      <c r="AVP49" s="1114"/>
      <c r="AVQ49" s="269"/>
      <c r="AVR49" s="267"/>
      <c r="AVS49" s="320"/>
      <c r="AVT49" s="321"/>
      <c r="AVU49" s="1110"/>
      <c r="AVV49" s="1112"/>
      <c r="AVW49" s="1113"/>
      <c r="AVX49" s="1113"/>
      <c r="AVY49" s="1113"/>
      <c r="AVZ49" s="1114"/>
      <c r="AWA49" s="269"/>
      <c r="AWB49" s="267"/>
      <c r="AWC49" s="320"/>
      <c r="AWD49" s="321"/>
      <c r="AWE49" s="1110"/>
      <c r="AWF49" s="1112"/>
      <c r="AWG49" s="1113"/>
      <c r="AWH49" s="1113"/>
      <c r="AWI49" s="1113"/>
      <c r="AWJ49" s="1114"/>
      <c r="AWK49" s="269"/>
      <c r="AWL49" s="267"/>
      <c r="AWM49" s="320"/>
      <c r="AWN49" s="321"/>
      <c r="AWO49" s="1110"/>
      <c r="AWP49" s="1112"/>
      <c r="AWQ49" s="1113"/>
      <c r="AWR49" s="1113"/>
      <c r="AWS49" s="1113"/>
      <c r="AWT49" s="1114"/>
      <c r="AWU49" s="269"/>
      <c r="AWV49" s="267"/>
      <c r="AWW49" s="320"/>
      <c r="AWX49" s="321"/>
      <c r="AWY49" s="1110"/>
      <c r="AWZ49" s="1112"/>
      <c r="AXA49" s="1113"/>
      <c r="AXB49" s="1113"/>
      <c r="AXC49" s="1113"/>
      <c r="AXD49" s="1114"/>
      <c r="AXE49" s="269"/>
      <c r="AXF49" s="267"/>
      <c r="AXG49" s="320"/>
      <c r="AXH49" s="321"/>
      <c r="AXI49" s="1110"/>
      <c r="AXJ49" s="1112"/>
      <c r="AXK49" s="1113"/>
      <c r="AXL49" s="1113"/>
      <c r="AXM49" s="1113"/>
      <c r="AXN49" s="1114"/>
      <c r="AXO49" s="269"/>
      <c r="AXP49" s="267"/>
      <c r="AXQ49" s="320"/>
      <c r="AXR49" s="321"/>
      <c r="AXS49" s="1110"/>
      <c r="AXT49" s="1112"/>
      <c r="AXU49" s="1113"/>
      <c r="AXV49" s="1113"/>
      <c r="AXW49" s="1113"/>
      <c r="AXX49" s="1114"/>
      <c r="AXY49" s="269"/>
      <c r="AXZ49" s="267"/>
      <c r="AYA49" s="320"/>
      <c r="AYB49" s="321"/>
      <c r="AYC49" s="1110"/>
      <c r="AYD49" s="1112"/>
      <c r="AYE49" s="1113"/>
      <c r="AYF49" s="1113"/>
      <c r="AYG49" s="1113"/>
      <c r="AYH49" s="1114"/>
      <c r="AYI49" s="269"/>
      <c r="AYJ49" s="267"/>
      <c r="AYK49" s="320"/>
      <c r="AYL49" s="321"/>
      <c r="AYM49" s="1110"/>
      <c r="AYN49" s="1112"/>
      <c r="AYO49" s="1113"/>
      <c r="AYP49" s="1113"/>
      <c r="AYQ49" s="1113"/>
      <c r="AYR49" s="1114"/>
      <c r="AYS49" s="269"/>
      <c r="AYT49" s="267"/>
      <c r="AYU49" s="320"/>
      <c r="AYV49" s="321"/>
      <c r="AYW49" s="1110"/>
      <c r="AYX49" s="1112"/>
      <c r="AYY49" s="1113"/>
      <c r="AYZ49" s="1113"/>
      <c r="AZA49" s="1113"/>
      <c r="AZB49" s="1114"/>
      <c r="AZC49" s="269"/>
      <c r="AZD49" s="267"/>
      <c r="AZE49" s="320"/>
      <c r="AZF49" s="321"/>
      <c r="AZG49" s="1110"/>
      <c r="AZH49" s="1112"/>
      <c r="AZI49" s="1113"/>
      <c r="AZJ49" s="1113"/>
      <c r="AZK49" s="1113"/>
      <c r="AZL49" s="1114"/>
      <c r="AZM49" s="269"/>
      <c r="AZN49" s="267"/>
      <c r="AZO49" s="320"/>
      <c r="AZP49" s="321"/>
      <c r="AZQ49" s="1110"/>
      <c r="AZR49" s="1112"/>
      <c r="AZS49" s="1113"/>
      <c r="AZT49" s="1113"/>
      <c r="AZU49" s="1113"/>
      <c r="AZV49" s="1114"/>
      <c r="AZW49" s="269"/>
      <c r="AZX49" s="267"/>
      <c r="AZY49" s="320"/>
      <c r="AZZ49" s="321"/>
      <c r="BAA49" s="1110"/>
      <c r="BAB49" s="1112"/>
      <c r="BAC49" s="1113"/>
      <c r="BAD49" s="1113"/>
      <c r="BAE49" s="1113"/>
      <c r="BAF49" s="1114"/>
      <c r="BAG49" s="269"/>
      <c r="BAH49" s="267"/>
      <c r="BAI49" s="320"/>
      <c r="BAJ49" s="321"/>
      <c r="BAK49" s="1110"/>
      <c r="BAL49" s="1112"/>
      <c r="BAM49" s="1113"/>
      <c r="BAN49" s="1113"/>
      <c r="BAO49" s="1113"/>
      <c r="BAP49" s="1114"/>
      <c r="BAQ49" s="269"/>
      <c r="BAR49" s="267"/>
      <c r="BAS49" s="320"/>
      <c r="BAT49" s="321"/>
      <c r="BAU49" s="1110"/>
      <c r="BAV49" s="1112"/>
      <c r="BAW49" s="1113"/>
      <c r="BAX49" s="1113"/>
      <c r="BAY49" s="1113"/>
      <c r="BAZ49" s="1114"/>
      <c r="BBA49" s="269"/>
      <c r="BBB49" s="267"/>
      <c r="BBC49" s="320"/>
      <c r="BBD49" s="321"/>
      <c r="BBE49" s="1110"/>
      <c r="BBF49" s="1112"/>
      <c r="BBG49" s="1113"/>
      <c r="BBH49" s="1113"/>
      <c r="BBI49" s="1113"/>
      <c r="BBJ49" s="1114"/>
      <c r="BBK49" s="269"/>
      <c r="BBL49" s="267"/>
      <c r="BBM49" s="320"/>
      <c r="BBN49" s="321"/>
      <c r="BBO49" s="1110"/>
      <c r="BBP49" s="1112"/>
      <c r="BBQ49" s="1113"/>
      <c r="BBR49" s="1113"/>
      <c r="BBS49" s="1113"/>
      <c r="BBT49" s="1114"/>
      <c r="BBU49" s="269"/>
      <c r="BBV49" s="267"/>
      <c r="BBW49" s="320"/>
      <c r="BBX49" s="321"/>
      <c r="BBY49" s="1110"/>
      <c r="BBZ49" s="1112"/>
      <c r="BCA49" s="1113"/>
      <c r="BCB49" s="1113"/>
      <c r="BCC49" s="1113"/>
      <c r="BCD49" s="1114"/>
      <c r="BCE49" s="269"/>
      <c r="BCF49" s="267"/>
      <c r="BCG49" s="320"/>
      <c r="BCH49" s="321"/>
      <c r="BCI49" s="1110"/>
      <c r="BCJ49" s="1112"/>
      <c r="BCK49" s="1113"/>
      <c r="BCL49" s="1113"/>
      <c r="BCM49" s="1113"/>
      <c r="BCN49" s="1114"/>
      <c r="BCO49" s="269"/>
      <c r="BCP49" s="267"/>
      <c r="BCQ49" s="320"/>
      <c r="BCR49" s="321"/>
      <c r="BCS49" s="1110"/>
      <c r="BCT49" s="1112"/>
      <c r="BCU49" s="1113"/>
      <c r="BCV49" s="1113"/>
      <c r="BCW49" s="1113"/>
      <c r="BCX49" s="1114"/>
      <c r="BCY49" s="269"/>
      <c r="BCZ49" s="267"/>
      <c r="BDA49" s="320"/>
      <c r="BDB49" s="321"/>
      <c r="BDC49" s="1110"/>
      <c r="BDD49" s="1112"/>
      <c r="BDE49" s="1113"/>
      <c r="BDF49" s="1113"/>
      <c r="BDG49" s="1113"/>
      <c r="BDH49" s="1114"/>
      <c r="BDI49" s="269"/>
      <c r="BDJ49" s="267"/>
      <c r="BDK49" s="320"/>
      <c r="BDL49" s="321"/>
      <c r="BDM49" s="1110"/>
      <c r="BDN49" s="1112"/>
      <c r="BDO49" s="1113"/>
      <c r="BDP49" s="1113"/>
      <c r="BDQ49" s="1113"/>
      <c r="BDR49" s="1114"/>
      <c r="BDS49" s="269"/>
      <c r="BDT49" s="267"/>
      <c r="BDU49" s="320"/>
      <c r="BDV49" s="321"/>
      <c r="BDW49" s="1110"/>
      <c r="BDX49" s="1112"/>
      <c r="BDY49" s="1113"/>
      <c r="BDZ49" s="1113"/>
      <c r="BEA49" s="1113"/>
      <c r="BEB49" s="1114"/>
      <c r="BEC49" s="269"/>
      <c r="BED49" s="267"/>
      <c r="BEE49" s="320"/>
      <c r="BEF49" s="321"/>
      <c r="BEG49" s="1110"/>
      <c r="BEH49" s="1112"/>
      <c r="BEI49" s="1113"/>
      <c r="BEJ49" s="1113"/>
      <c r="BEK49" s="1113"/>
      <c r="BEL49" s="1114"/>
      <c r="BEM49" s="269"/>
      <c r="BEN49" s="267"/>
      <c r="BEO49" s="320"/>
      <c r="BEP49" s="321"/>
      <c r="BEQ49" s="1110"/>
      <c r="BER49" s="1112"/>
      <c r="BES49" s="1113"/>
      <c r="BET49" s="1113"/>
      <c r="BEU49" s="1113"/>
      <c r="BEV49" s="1114"/>
      <c r="BEW49" s="269"/>
      <c r="BEX49" s="267"/>
      <c r="BEY49" s="320"/>
      <c r="BEZ49" s="321"/>
      <c r="BFA49" s="1110"/>
      <c r="BFB49" s="1112"/>
      <c r="BFC49" s="1113"/>
      <c r="BFD49" s="1113"/>
      <c r="BFE49" s="1113"/>
      <c r="BFF49" s="1114"/>
      <c r="BFG49" s="269"/>
      <c r="BFH49" s="267"/>
      <c r="BFI49" s="320"/>
      <c r="BFJ49" s="321"/>
      <c r="BFK49" s="1110"/>
      <c r="BFL49" s="1112"/>
      <c r="BFM49" s="1113"/>
      <c r="BFN49" s="1113"/>
      <c r="BFO49" s="1113"/>
      <c r="BFP49" s="1114"/>
      <c r="BFQ49" s="269"/>
      <c r="BFR49" s="267"/>
      <c r="BFS49" s="320"/>
      <c r="BFT49" s="321"/>
      <c r="BFU49" s="1110"/>
      <c r="BFV49" s="1112"/>
      <c r="BFW49" s="1113"/>
      <c r="BFX49" s="1113"/>
      <c r="BFY49" s="1113"/>
      <c r="BFZ49" s="1114"/>
      <c r="BGA49" s="269"/>
      <c r="BGB49" s="267"/>
      <c r="BGC49" s="320"/>
      <c r="BGD49" s="321"/>
      <c r="BGE49" s="1110"/>
      <c r="BGF49" s="1112"/>
      <c r="BGG49" s="1113"/>
      <c r="BGH49" s="1113"/>
      <c r="BGI49" s="1113"/>
      <c r="BGJ49" s="1114"/>
      <c r="BGK49" s="269"/>
      <c r="BGL49" s="267"/>
      <c r="BGM49" s="320"/>
      <c r="BGN49" s="321"/>
      <c r="BGO49" s="1110"/>
      <c r="BGP49" s="1112"/>
      <c r="BGQ49" s="1113"/>
      <c r="BGR49" s="1113"/>
      <c r="BGS49" s="1113"/>
      <c r="BGT49" s="1114"/>
      <c r="BGU49" s="269"/>
      <c r="BGV49" s="267"/>
      <c r="BGW49" s="320"/>
      <c r="BGX49" s="321"/>
      <c r="BGY49" s="1110"/>
      <c r="BGZ49" s="1112"/>
      <c r="BHA49" s="1113"/>
      <c r="BHB49" s="1113"/>
      <c r="BHC49" s="1113"/>
      <c r="BHD49" s="1114"/>
      <c r="BHE49" s="269"/>
      <c r="BHF49" s="267"/>
      <c r="BHG49" s="320"/>
      <c r="BHH49" s="321"/>
      <c r="BHI49" s="1110"/>
      <c r="BHJ49" s="1112"/>
      <c r="BHK49" s="1113"/>
      <c r="BHL49" s="1113"/>
      <c r="BHM49" s="1113"/>
      <c r="BHN49" s="1114"/>
      <c r="BHO49" s="269"/>
      <c r="BHP49" s="267"/>
      <c r="BHQ49" s="320"/>
      <c r="BHR49" s="321"/>
      <c r="BHS49" s="1110"/>
      <c r="BHT49" s="1112"/>
      <c r="BHU49" s="1113"/>
      <c r="BHV49" s="1113"/>
      <c r="BHW49" s="1113"/>
      <c r="BHX49" s="1114"/>
      <c r="BHY49" s="269"/>
      <c r="BHZ49" s="267"/>
      <c r="BIA49" s="320"/>
      <c r="BIB49" s="321"/>
      <c r="BIC49" s="1110"/>
      <c r="BID49" s="1112"/>
      <c r="BIE49" s="1113"/>
      <c r="BIF49" s="1113"/>
      <c r="BIG49" s="1113"/>
      <c r="BIH49" s="1114"/>
      <c r="BII49" s="269"/>
      <c r="BIJ49" s="267"/>
      <c r="BIK49" s="320"/>
      <c r="BIL49" s="321"/>
      <c r="BIM49" s="1110"/>
      <c r="BIN49" s="1112"/>
      <c r="BIO49" s="1113"/>
      <c r="BIP49" s="1113"/>
      <c r="BIQ49" s="1113"/>
      <c r="BIR49" s="1114"/>
      <c r="BIS49" s="269"/>
      <c r="BIT49" s="267"/>
      <c r="BIU49" s="320"/>
      <c r="BIV49" s="321"/>
      <c r="BIW49" s="1110"/>
      <c r="BIX49" s="1112"/>
      <c r="BIY49" s="1113"/>
      <c r="BIZ49" s="1113"/>
      <c r="BJA49" s="1113"/>
      <c r="BJB49" s="1114"/>
      <c r="BJC49" s="269"/>
      <c r="BJD49" s="267"/>
      <c r="BJE49" s="320"/>
      <c r="BJF49" s="321"/>
      <c r="BJG49" s="1110"/>
      <c r="BJH49" s="1112"/>
      <c r="BJI49" s="1113"/>
      <c r="BJJ49" s="1113"/>
      <c r="BJK49" s="1113"/>
      <c r="BJL49" s="1114"/>
      <c r="BJM49" s="269"/>
      <c r="BJN49" s="267"/>
      <c r="BJO49" s="320"/>
      <c r="BJP49" s="321"/>
      <c r="BJQ49" s="1110"/>
      <c r="BJR49" s="1112"/>
      <c r="BJS49" s="1113"/>
      <c r="BJT49" s="1113"/>
      <c r="BJU49" s="1113"/>
      <c r="BJV49" s="1114"/>
      <c r="BJW49" s="269"/>
      <c r="BJX49" s="267"/>
      <c r="BJY49" s="320"/>
      <c r="BJZ49" s="321"/>
      <c r="BKA49" s="1110"/>
      <c r="BKB49" s="1112"/>
      <c r="BKC49" s="1113"/>
      <c r="BKD49" s="1113"/>
      <c r="BKE49" s="1113"/>
      <c r="BKF49" s="1114"/>
      <c r="BKG49" s="269"/>
      <c r="BKH49" s="267"/>
      <c r="BKI49" s="320"/>
      <c r="BKJ49" s="321"/>
      <c r="BKK49" s="1110"/>
      <c r="BKL49" s="1112"/>
      <c r="BKM49" s="1113"/>
      <c r="BKN49" s="1113"/>
      <c r="BKO49" s="1113"/>
      <c r="BKP49" s="1114"/>
      <c r="BKQ49" s="269"/>
      <c r="BKR49" s="267"/>
      <c r="BKS49" s="320"/>
      <c r="BKT49" s="321"/>
      <c r="BKU49" s="1110"/>
      <c r="BKV49" s="1112"/>
      <c r="BKW49" s="1113"/>
      <c r="BKX49" s="1113"/>
      <c r="BKY49" s="1113"/>
      <c r="BKZ49" s="1114"/>
      <c r="BLA49" s="269"/>
      <c r="BLB49" s="267"/>
      <c r="BLC49" s="320"/>
      <c r="BLD49" s="321"/>
      <c r="BLE49" s="1110"/>
      <c r="BLF49" s="1112"/>
      <c r="BLG49" s="1113"/>
      <c r="BLH49" s="1113"/>
      <c r="BLI49" s="1113"/>
      <c r="BLJ49" s="1114"/>
      <c r="BLK49" s="269"/>
      <c r="BLL49" s="267"/>
      <c r="BLM49" s="320"/>
      <c r="BLN49" s="321"/>
      <c r="BLO49" s="1110"/>
      <c r="BLP49" s="1112"/>
      <c r="BLQ49" s="1113"/>
      <c r="BLR49" s="1113"/>
      <c r="BLS49" s="1113"/>
      <c r="BLT49" s="1114"/>
      <c r="BLU49" s="269"/>
      <c r="BLV49" s="267"/>
      <c r="BLW49" s="320"/>
      <c r="BLX49" s="321"/>
      <c r="BLY49" s="1110"/>
      <c r="BLZ49" s="1112"/>
      <c r="BMA49" s="1113"/>
      <c r="BMB49" s="1113"/>
      <c r="BMC49" s="1113"/>
      <c r="BMD49" s="1114"/>
      <c r="BME49" s="269"/>
      <c r="BMF49" s="267"/>
      <c r="BMG49" s="320"/>
      <c r="BMH49" s="321"/>
      <c r="BMI49" s="1110"/>
      <c r="BMJ49" s="1112"/>
      <c r="BMK49" s="1113"/>
      <c r="BML49" s="1113"/>
      <c r="BMM49" s="1113"/>
      <c r="BMN49" s="1114"/>
      <c r="BMO49" s="269"/>
      <c r="BMP49" s="267"/>
      <c r="BMQ49" s="320"/>
      <c r="BMR49" s="321"/>
      <c r="BMS49" s="1110"/>
      <c r="BMT49" s="1112"/>
      <c r="BMU49" s="1113"/>
      <c r="BMV49" s="1113"/>
      <c r="BMW49" s="1113"/>
      <c r="BMX49" s="1114"/>
      <c r="BMY49" s="269"/>
      <c r="BMZ49" s="267"/>
      <c r="BNA49" s="320"/>
      <c r="BNB49" s="321"/>
      <c r="BNC49" s="1110"/>
      <c r="BND49" s="1112"/>
      <c r="BNE49" s="1113"/>
      <c r="BNF49" s="1113"/>
      <c r="BNG49" s="1113"/>
      <c r="BNH49" s="1114"/>
      <c r="BNI49" s="269"/>
      <c r="BNJ49" s="267"/>
      <c r="BNK49" s="320"/>
      <c r="BNL49" s="321"/>
      <c r="BNM49" s="1110"/>
      <c r="BNN49" s="1112"/>
      <c r="BNO49" s="1113"/>
      <c r="BNP49" s="1113"/>
      <c r="BNQ49" s="1113"/>
      <c r="BNR49" s="1114"/>
      <c r="BNS49" s="269"/>
      <c r="BNT49" s="267"/>
      <c r="BNU49" s="320"/>
      <c r="BNV49" s="321"/>
      <c r="BNW49" s="1110"/>
      <c r="BNX49" s="1112"/>
      <c r="BNY49" s="1113"/>
      <c r="BNZ49" s="1113"/>
      <c r="BOA49" s="1113"/>
      <c r="BOB49" s="1114"/>
      <c r="BOC49" s="269"/>
      <c r="BOD49" s="267"/>
      <c r="BOE49" s="320"/>
      <c r="BOF49" s="321"/>
      <c r="BOG49" s="1110"/>
      <c r="BOH49" s="1112"/>
      <c r="BOI49" s="1113"/>
      <c r="BOJ49" s="1113"/>
      <c r="BOK49" s="1113"/>
      <c r="BOL49" s="1114"/>
      <c r="BOM49" s="269"/>
      <c r="BON49" s="267"/>
      <c r="BOO49" s="320"/>
      <c r="BOP49" s="321"/>
      <c r="BOQ49" s="1110"/>
      <c r="BOR49" s="1112"/>
      <c r="BOS49" s="1113"/>
      <c r="BOT49" s="1113"/>
      <c r="BOU49" s="1113"/>
      <c r="BOV49" s="1114"/>
      <c r="BOW49" s="269"/>
      <c r="BOX49" s="267"/>
      <c r="BOY49" s="320"/>
      <c r="BOZ49" s="321"/>
      <c r="BPA49" s="1110"/>
      <c r="BPB49" s="1112"/>
      <c r="BPC49" s="1113"/>
      <c r="BPD49" s="1113"/>
      <c r="BPE49" s="1113"/>
      <c r="BPF49" s="1114"/>
      <c r="BPG49" s="269"/>
      <c r="BPH49" s="267"/>
      <c r="BPI49" s="320"/>
      <c r="BPJ49" s="321"/>
      <c r="BPK49" s="1110"/>
      <c r="BPL49" s="1112"/>
      <c r="BPM49" s="1113"/>
      <c r="BPN49" s="1113"/>
      <c r="BPO49" s="1113"/>
      <c r="BPP49" s="1114"/>
      <c r="BPQ49" s="269"/>
      <c r="BPR49" s="267"/>
      <c r="BPS49" s="320"/>
      <c r="BPT49" s="321"/>
      <c r="BPU49" s="1110"/>
      <c r="BPV49" s="1112"/>
      <c r="BPW49" s="1113"/>
      <c r="BPX49" s="1113"/>
      <c r="BPY49" s="1113"/>
      <c r="BPZ49" s="1114"/>
      <c r="BQA49" s="269"/>
      <c r="BQB49" s="267"/>
      <c r="BQC49" s="320"/>
      <c r="BQD49" s="321"/>
      <c r="BQE49" s="1110"/>
      <c r="BQF49" s="1112"/>
      <c r="BQG49" s="1113"/>
      <c r="BQH49" s="1113"/>
      <c r="BQI49" s="1113"/>
      <c r="BQJ49" s="1114"/>
      <c r="BQK49" s="269"/>
      <c r="BQL49" s="267"/>
      <c r="BQM49" s="320"/>
      <c r="BQN49" s="321"/>
      <c r="BQO49" s="1110"/>
      <c r="BQP49" s="1112"/>
      <c r="BQQ49" s="1113"/>
      <c r="BQR49" s="1113"/>
      <c r="BQS49" s="1113"/>
      <c r="BQT49" s="1114"/>
      <c r="BQU49" s="269"/>
      <c r="BQV49" s="267"/>
      <c r="BQW49" s="320"/>
      <c r="BQX49" s="321"/>
      <c r="BQY49" s="1110"/>
      <c r="BQZ49" s="1112"/>
      <c r="BRA49" s="1113"/>
      <c r="BRB49" s="1113"/>
      <c r="BRC49" s="1113"/>
      <c r="BRD49" s="1114"/>
      <c r="BRE49" s="269"/>
      <c r="BRF49" s="267"/>
      <c r="BRG49" s="320"/>
      <c r="BRH49" s="321"/>
      <c r="BRI49" s="1110"/>
      <c r="BRJ49" s="1112"/>
      <c r="BRK49" s="1113"/>
      <c r="BRL49" s="1113"/>
      <c r="BRM49" s="1113"/>
      <c r="BRN49" s="1114"/>
      <c r="BRO49" s="269"/>
      <c r="BRP49" s="267"/>
      <c r="BRQ49" s="320"/>
      <c r="BRR49" s="321"/>
      <c r="BRS49" s="1110"/>
      <c r="BRT49" s="1112"/>
      <c r="BRU49" s="1113"/>
      <c r="BRV49" s="1113"/>
      <c r="BRW49" s="1113"/>
      <c r="BRX49" s="1114"/>
      <c r="BRY49" s="269"/>
      <c r="BRZ49" s="267"/>
      <c r="BSA49" s="320"/>
      <c r="BSB49" s="321"/>
      <c r="BSC49" s="1110"/>
      <c r="BSD49" s="1112"/>
      <c r="BSE49" s="1113"/>
      <c r="BSF49" s="1113"/>
      <c r="BSG49" s="1113"/>
      <c r="BSH49" s="1114"/>
      <c r="BSI49" s="269"/>
      <c r="BSJ49" s="267"/>
      <c r="BSK49" s="320"/>
      <c r="BSL49" s="321"/>
      <c r="BSM49" s="1110"/>
      <c r="BSN49" s="1112"/>
      <c r="BSO49" s="1113"/>
      <c r="BSP49" s="1113"/>
      <c r="BSQ49" s="1113"/>
      <c r="BSR49" s="1114"/>
      <c r="BSS49" s="269"/>
      <c r="BST49" s="267"/>
      <c r="BSU49" s="320"/>
      <c r="BSV49" s="321"/>
      <c r="BSW49" s="1110"/>
      <c r="BSX49" s="1112"/>
      <c r="BSY49" s="1113"/>
      <c r="BSZ49" s="1113"/>
      <c r="BTA49" s="1113"/>
      <c r="BTB49" s="1114"/>
      <c r="BTC49" s="269"/>
      <c r="BTD49" s="267"/>
      <c r="BTE49" s="320"/>
      <c r="BTF49" s="321"/>
      <c r="BTG49" s="1110"/>
      <c r="BTH49" s="1112"/>
      <c r="BTI49" s="1113"/>
      <c r="BTJ49" s="1113"/>
      <c r="BTK49" s="1113"/>
      <c r="BTL49" s="1114"/>
      <c r="BTM49" s="269"/>
      <c r="BTN49" s="267"/>
      <c r="BTO49" s="320"/>
      <c r="BTP49" s="321"/>
      <c r="BTQ49" s="1110"/>
      <c r="BTR49" s="1112"/>
      <c r="BTS49" s="1113"/>
      <c r="BTT49" s="1113"/>
      <c r="BTU49" s="1113"/>
      <c r="BTV49" s="1114"/>
      <c r="BTW49" s="269"/>
      <c r="BTX49" s="267"/>
      <c r="BTY49" s="320"/>
      <c r="BTZ49" s="321"/>
      <c r="BUA49" s="1110"/>
      <c r="BUB49" s="1112"/>
      <c r="BUC49" s="1113"/>
      <c r="BUD49" s="1113"/>
      <c r="BUE49" s="1113"/>
      <c r="BUF49" s="1114"/>
      <c r="BUG49" s="269"/>
      <c r="BUH49" s="267"/>
      <c r="BUI49" s="320"/>
      <c r="BUJ49" s="321"/>
      <c r="BUK49" s="1110"/>
      <c r="BUL49" s="1112"/>
      <c r="BUM49" s="1113"/>
      <c r="BUN49" s="1113"/>
      <c r="BUO49" s="1113"/>
      <c r="BUP49" s="1114"/>
      <c r="BUQ49" s="269"/>
      <c r="BUR49" s="267"/>
      <c r="BUS49" s="320"/>
      <c r="BUT49" s="321"/>
      <c r="BUU49" s="1110"/>
      <c r="BUV49" s="1112"/>
      <c r="BUW49" s="1113"/>
      <c r="BUX49" s="1113"/>
      <c r="BUY49" s="1113"/>
      <c r="BUZ49" s="1114"/>
      <c r="BVA49" s="269"/>
      <c r="BVB49" s="267"/>
      <c r="BVC49" s="320"/>
      <c r="BVD49" s="321"/>
      <c r="BVE49" s="1110"/>
      <c r="BVF49" s="1112"/>
      <c r="BVG49" s="1113"/>
      <c r="BVH49" s="1113"/>
      <c r="BVI49" s="1113"/>
      <c r="BVJ49" s="1114"/>
      <c r="BVK49" s="269"/>
      <c r="BVL49" s="267"/>
      <c r="BVM49" s="320"/>
      <c r="BVN49" s="321"/>
      <c r="BVO49" s="1110"/>
      <c r="BVP49" s="1112"/>
      <c r="BVQ49" s="1113"/>
      <c r="BVR49" s="1113"/>
      <c r="BVS49" s="1113"/>
      <c r="BVT49" s="1114"/>
      <c r="BVU49" s="269"/>
      <c r="BVV49" s="267"/>
      <c r="BVW49" s="320"/>
      <c r="BVX49" s="321"/>
      <c r="BVY49" s="1110"/>
      <c r="BVZ49" s="1112"/>
      <c r="BWA49" s="1113"/>
      <c r="BWB49" s="1113"/>
      <c r="BWC49" s="1113"/>
      <c r="BWD49" s="1114"/>
      <c r="BWE49" s="269"/>
      <c r="BWF49" s="267"/>
      <c r="BWG49" s="320"/>
      <c r="BWH49" s="321"/>
      <c r="BWI49" s="1110"/>
      <c r="BWJ49" s="1112"/>
      <c r="BWK49" s="1113"/>
      <c r="BWL49" s="1113"/>
      <c r="BWM49" s="1113"/>
      <c r="BWN49" s="1114"/>
      <c r="BWO49" s="269"/>
      <c r="BWP49" s="267"/>
      <c r="BWQ49" s="320"/>
      <c r="BWR49" s="321"/>
      <c r="BWS49" s="1110"/>
      <c r="BWT49" s="1112"/>
      <c r="BWU49" s="1113"/>
      <c r="BWV49" s="1113"/>
      <c r="BWW49" s="1113"/>
      <c r="BWX49" s="1114"/>
      <c r="BWY49" s="269"/>
      <c r="BWZ49" s="267"/>
      <c r="BXA49" s="320"/>
      <c r="BXB49" s="321"/>
      <c r="BXC49" s="1110"/>
      <c r="BXD49" s="1112"/>
      <c r="BXE49" s="1113"/>
      <c r="BXF49" s="1113"/>
      <c r="BXG49" s="1113"/>
      <c r="BXH49" s="1114"/>
      <c r="BXI49" s="269"/>
      <c r="BXJ49" s="267"/>
      <c r="BXK49" s="320"/>
      <c r="BXL49" s="321"/>
      <c r="BXM49" s="1110"/>
      <c r="BXN49" s="1112"/>
      <c r="BXO49" s="1113"/>
      <c r="BXP49" s="1113"/>
      <c r="BXQ49" s="1113"/>
      <c r="BXR49" s="1114"/>
      <c r="BXS49" s="269"/>
      <c r="BXT49" s="267"/>
      <c r="BXU49" s="320"/>
      <c r="BXV49" s="321"/>
      <c r="BXW49" s="1110"/>
      <c r="BXX49" s="1112"/>
      <c r="BXY49" s="1113"/>
      <c r="BXZ49" s="1113"/>
      <c r="BYA49" s="1113"/>
      <c r="BYB49" s="1114"/>
      <c r="BYC49" s="269"/>
      <c r="BYD49" s="267"/>
      <c r="BYE49" s="320"/>
      <c r="BYF49" s="321"/>
      <c r="BYG49" s="1110"/>
      <c r="BYH49" s="1112"/>
      <c r="BYI49" s="1113"/>
      <c r="BYJ49" s="1113"/>
      <c r="BYK49" s="1113"/>
      <c r="BYL49" s="1114"/>
      <c r="BYM49" s="269"/>
      <c r="BYN49" s="267"/>
      <c r="BYO49" s="320"/>
      <c r="BYP49" s="321"/>
      <c r="BYQ49" s="1110"/>
      <c r="BYR49" s="1112"/>
      <c r="BYS49" s="1113"/>
      <c r="BYT49" s="1113"/>
      <c r="BYU49" s="1113"/>
      <c r="BYV49" s="1114"/>
      <c r="BYW49" s="269"/>
      <c r="BYX49" s="267"/>
      <c r="BYY49" s="320"/>
      <c r="BYZ49" s="321"/>
      <c r="BZA49" s="1110"/>
      <c r="BZB49" s="1112"/>
      <c r="BZC49" s="1113"/>
      <c r="BZD49" s="1113"/>
      <c r="BZE49" s="1113"/>
      <c r="BZF49" s="1114"/>
      <c r="BZG49" s="269"/>
      <c r="BZH49" s="267"/>
      <c r="BZI49" s="320"/>
      <c r="BZJ49" s="321"/>
      <c r="BZK49" s="1110"/>
      <c r="BZL49" s="1112"/>
      <c r="BZM49" s="1113"/>
      <c r="BZN49" s="1113"/>
      <c r="BZO49" s="1113"/>
      <c r="BZP49" s="1114"/>
      <c r="BZQ49" s="269"/>
      <c r="BZR49" s="267"/>
      <c r="BZS49" s="320"/>
      <c r="BZT49" s="321"/>
      <c r="BZU49" s="1110"/>
      <c r="BZV49" s="1112"/>
      <c r="BZW49" s="1113"/>
      <c r="BZX49" s="1113"/>
      <c r="BZY49" s="1113"/>
      <c r="BZZ49" s="1114"/>
      <c r="CAA49" s="269"/>
      <c r="CAB49" s="267"/>
      <c r="CAC49" s="320"/>
      <c r="CAD49" s="321"/>
      <c r="CAE49" s="1110"/>
      <c r="CAF49" s="1112"/>
      <c r="CAG49" s="1113"/>
      <c r="CAH49" s="1113"/>
      <c r="CAI49" s="1113"/>
      <c r="CAJ49" s="1114"/>
      <c r="CAK49" s="269"/>
      <c r="CAL49" s="267"/>
      <c r="CAM49" s="320"/>
      <c r="CAN49" s="321"/>
      <c r="CAO49" s="1110"/>
      <c r="CAP49" s="1112"/>
      <c r="CAQ49" s="1113"/>
      <c r="CAR49" s="1113"/>
      <c r="CAS49" s="1113"/>
      <c r="CAT49" s="1114"/>
      <c r="CAU49" s="269"/>
      <c r="CAV49" s="267"/>
      <c r="CAW49" s="320"/>
      <c r="CAX49" s="321"/>
      <c r="CAY49" s="1110"/>
      <c r="CAZ49" s="1112"/>
      <c r="CBA49" s="1113"/>
      <c r="CBB49" s="1113"/>
      <c r="CBC49" s="1113"/>
      <c r="CBD49" s="1114"/>
      <c r="CBE49" s="269"/>
      <c r="CBF49" s="267"/>
      <c r="CBG49" s="320"/>
      <c r="CBH49" s="321"/>
      <c r="CBI49" s="1110"/>
      <c r="CBJ49" s="1112"/>
      <c r="CBK49" s="1113"/>
      <c r="CBL49" s="1113"/>
      <c r="CBM49" s="1113"/>
      <c r="CBN49" s="1114"/>
      <c r="CBO49" s="269"/>
      <c r="CBP49" s="267"/>
      <c r="CBQ49" s="320"/>
      <c r="CBR49" s="321"/>
      <c r="CBS49" s="1110"/>
      <c r="CBT49" s="1112"/>
      <c r="CBU49" s="1113"/>
      <c r="CBV49" s="1113"/>
      <c r="CBW49" s="1113"/>
      <c r="CBX49" s="1114"/>
      <c r="CBY49" s="269"/>
      <c r="CBZ49" s="267"/>
      <c r="CCA49" s="320"/>
      <c r="CCB49" s="321"/>
      <c r="CCC49" s="1110"/>
      <c r="CCD49" s="1112"/>
      <c r="CCE49" s="1113"/>
      <c r="CCF49" s="1113"/>
      <c r="CCG49" s="1113"/>
      <c r="CCH49" s="1114"/>
      <c r="CCI49" s="269"/>
      <c r="CCJ49" s="267"/>
      <c r="CCK49" s="320"/>
      <c r="CCL49" s="321"/>
      <c r="CCM49" s="1110"/>
      <c r="CCN49" s="1112"/>
      <c r="CCO49" s="1113"/>
      <c r="CCP49" s="1113"/>
      <c r="CCQ49" s="1113"/>
      <c r="CCR49" s="1114"/>
      <c r="CCS49" s="269"/>
      <c r="CCT49" s="267"/>
      <c r="CCU49" s="320"/>
      <c r="CCV49" s="321"/>
      <c r="CCW49" s="1110"/>
      <c r="CCX49" s="1112"/>
      <c r="CCY49" s="1113"/>
      <c r="CCZ49" s="1113"/>
      <c r="CDA49" s="1113"/>
      <c r="CDB49" s="1114"/>
      <c r="CDC49" s="269"/>
      <c r="CDD49" s="267"/>
      <c r="CDE49" s="320"/>
      <c r="CDF49" s="321"/>
      <c r="CDG49" s="1110"/>
      <c r="CDH49" s="1112"/>
      <c r="CDI49" s="1113"/>
      <c r="CDJ49" s="1113"/>
      <c r="CDK49" s="1113"/>
      <c r="CDL49" s="1114"/>
      <c r="CDM49" s="269"/>
      <c r="CDN49" s="267"/>
      <c r="CDO49" s="320"/>
      <c r="CDP49" s="321"/>
      <c r="CDQ49" s="1110"/>
      <c r="CDR49" s="1112"/>
      <c r="CDS49" s="1113"/>
      <c r="CDT49" s="1113"/>
      <c r="CDU49" s="1113"/>
      <c r="CDV49" s="1114"/>
      <c r="CDW49" s="269"/>
      <c r="CDX49" s="267"/>
      <c r="CDY49" s="320"/>
      <c r="CDZ49" s="321"/>
      <c r="CEA49" s="1110"/>
      <c r="CEB49" s="1112"/>
      <c r="CEC49" s="1113"/>
      <c r="CED49" s="1113"/>
      <c r="CEE49" s="1113"/>
      <c r="CEF49" s="1114"/>
      <c r="CEG49" s="269"/>
      <c r="CEH49" s="267"/>
      <c r="CEI49" s="320"/>
      <c r="CEJ49" s="321"/>
      <c r="CEK49" s="1110"/>
      <c r="CEL49" s="1112"/>
      <c r="CEM49" s="1113"/>
      <c r="CEN49" s="1113"/>
      <c r="CEO49" s="1113"/>
      <c r="CEP49" s="1114"/>
      <c r="CEQ49" s="269"/>
      <c r="CER49" s="267"/>
      <c r="CES49" s="320"/>
      <c r="CET49" s="321"/>
      <c r="CEU49" s="1110"/>
      <c r="CEV49" s="1112"/>
      <c r="CEW49" s="1113"/>
      <c r="CEX49" s="1113"/>
      <c r="CEY49" s="1113"/>
      <c r="CEZ49" s="1114"/>
      <c r="CFA49" s="269"/>
      <c r="CFB49" s="267"/>
      <c r="CFC49" s="320"/>
      <c r="CFD49" s="321"/>
      <c r="CFE49" s="1110"/>
      <c r="CFF49" s="1112"/>
      <c r="CFG49" s="1113"/>
      <c r="CFH49" s="1113"/>
      <c r="CFI49" s="1113"/>
      <c r="CFJ49" s="1114"/>
      <c r="CFK49" s="269"/>
      <c r="CFL49" s="267"/>
      <c r="CFM49" s="320"/>
      <c r="CFN49" s="321"/>
      <c r="CFO49" s="1110"/>
      <c r="CFP49" s="1112"/>
      <c r="CFQ49" s="1113"/>
      <c r="CFR49" s="1113"/>
      <c r="CFS49" s="1113"/>
      <c r="CFT49" s="1114"/>
      <c r="CFU49" s="269"/>
      <c r="CFV49" s="267"/>
      <c r="CFW49" s="320"/>
      <c r="CFX49" s="321"/>
      <c r="CFY49" s="1110"/>
      <c r="CFZ49" s="1112"/>
      <c r="CGA49" s="1113"/>
      <c r="CGB49" s="1113"/>
      <c r="CGC49" s="1113"/>
      <c r="CGD49" s="1114"/>
      <c r="CGE49" s="269"/>
      <c r="CGF49" s="267"/>
      <c r="CGG49" s="320"/>
      <c r="CGH49" s="321"/>
      <c r="CGI49" s="1110"/>
      <c r="CGJ49" s="1112"/>
      <c r="CGK49" s="1113"/>
      <c r="CGL49" s="1113"/>
      <c r="CGM49" s="1113"/>
      <c r="CGN49" s="1114"/>
      <c r="CGO49" s="269"/>
      <c r="CGP49" s="267"/>
      <c r="CGQ49" s="320"/>
      <c r="CGR49" s="321"/>
      <c r="CGS49" s="1110"/>
      <c r="CGT49" s="1112"/>
      <c r="CGU49" s="1113"/>
      <c r="CGV49" s="1113"/>
      <c r="CGW49" s="1113"/>
      <c r="CGX49" s="1114"/>
      <c r="CGY49" s="269"/>
      <c r="CGZ49" s="267"/>
      <c r="CHA49" s="320"/>
      <c r="CHB49" s="321"/>
      <c r="CHC49" s="1110"/>
      <c r="CHD49" s="1112"/>
      <c r="CHE49" s="1113"/>
      <c r="CHF49" s="1113"/>
      <c r="CHG49" s="1113"/>
      <c r="CHH49" s="1114"/>
      <c r="CHI49" s="269"/>
      <c r="CHJ49" s="267"/>
      <c r="CHK49" s="320"/>
      <c r="CHL49" s="321"/>
      <c r="CHM49" s="1110"/>
      <c r="CHN49" s="1112"/>
      <c r="CHO49" s="1113"/>
      <c r="CHP49" s="1113"/>
      <c r="CHQ49" s="1113"/>
      <c r="CHR49" s="1114"/>
      <c r="CHS49" s="269"/>
      <c r="CHT49" s="267"/>
      <c r="CHU49" s="320"/>
      <c r="CHV49" s="321"/>
      <c r="CHW49" s="1110"/>
      <c r="CHX49" s="1112"/>
      <c r="CHY49" s="1113"/>
      <c r="CHZ49" s="1113"/>
      <c r="CIA49" s="1113"/>
      <c r="CIB49" s="1114"/>
      <c r="CIC49" s="269"/>
      <c r="CID49" s="267"/>
      <c r="CIE49" s="320"/>
      <c r="CIF49" s="321"/>
      <c r="CIG49" s="1110"/>
      <c r="CIH49" s="1112"/>
      <c r="CII49" s="1113"/>
      <c r="CIJ49" s="1113"/>
      <c r="CIK49" s="1113"/>
      <c r="CIL49" s="1114"/>
      <c r="CIM49" s="269"/>
      <c r="CIN49" s="267"/>
      <c r="CIO49" s="320"/>
      <c r="CIP49" s="321"/>
      <c r="CIQ49" s="1110"/>
      <c r="CIR49" s="1112"/>
      <c r="CIS49" s="1113"/>
      <c r="CIT49" s="1113"/>
      <c r="CIU49" s="1113"/>
      <c r="CIV49" s="1114"/>
      <c r="CIW49" s="269"/>
      <c r="CIX49" s="267"/>
      <c r="CIY49" s="320"/>
      <c r="CIZ49" s="321"/>
      <c r="CJA49" s="1110"/>
      <c r="CJB49" s="1112"/>
      <c r="CJC49" s="1113"/>
      <c r="CJD49" s="1113"/>
      <c r="CJE49" s="1113"/>
      <c r="CJF49" s="1114"/>
      <c r="CJG49" s="269"/>
      <c r="CJH49" s="267"/>
      <c r="CJI49" s="320"/>
      <c r="CJJ49" s="321"/>
      <c r="CJK49" s="1110"/>
      <c r="CJL49" s="1112"/>
      <c r="CJM49" s="1113"/>
      <c r="CJN49" s="1113"/>
      <c r="CJO49" s="1113"/>
      <c r="CJP49" s="1114"/>
      <c r="CJQ49" s="269"/>
      <c r="CJR49" s="267"/>
      <c r="CJS49" s="320"/>
      <c r="CJT49" s="321"/>
      <c r="CJU49" s="1110"/>
      <c r="CJV49" s="1112"/>
      <c r="CJW49" s="1113"/>
      <c r="CJX49" s="1113"/>
      <c r="CJY49" s="1113"/>
      <c r="CJZ49" s="1114"/>
      <c r="CKA49" s="269"/>
      <c r="CKB49" s="267"/>
      <c r="CKC49" s="320"/>
      <c r="CKD49" s="321"/>
      <c r="CKE49" s="1110"/>
      <c r="CKF49" s="1112"/>
      <c r="CKG49" s="1113"/>
      <c r="CKH49" s="1113"/>
      <c r="CKI49" s="1113"/>
      <c r="CKJ49" s="1114"/>
      <c r="CKK49" s="269"/>
      <c r="CKL49" s="267"/>
      <c r="CKM49" s="320"/>
      <c r="CKN49" s="321"/>
      <c r="CKO49" s="1110"/>
      <c r="CKP49" s="1112"/>
      <c r="CKQ49" s="1113"/>
      <c r="CKR49" s="1113"/>
      <c r="CKS49" s="1113"/>
      <c r="CKT49" s="1114"/>
      <c r="CKU49" s="269"/>
      <c r="CKV49" s="267"/>
      <c r="CKW49" s="320"/>
      <c r="CKX49" s="321"/>
      <c r="CKY49" s="1110"/>
      <c r="CKZ49" s="1112"/>
      <c r="CLA49" s="1113"/>
      <c r="CLB49" s="1113"/>
      <c r="CLC49" s="1113"/>
      <c r="CLD49" s="1114"/>
      <c r="CLE49" s="269"/>
      <c r="CLF49" s="267"/>
      <c r="CLG49" s="320"/>
      <c r="CLH49" s="321"/>
      <c r="CLI49" s="1110"/>
      <c r="CLJ49" s="1112"/>
      <c r="CLK49" s="1113"/>
      <c r="CLL49" s="1113"/>
      <c r="CLM49" s="1113"/>
      <c r="CLN49" s="1114"/>
      <c r="CLO49" s="269"/>
      <c r="CLP49" s="267"/>
      <c r="CLQ49" s="320"/>
      <c r="CLR49" s="321"/>
      <c r="CLS49" s="1110"/>
      <c r="CLT49" s="1112"/>
      <c r="CLU49" s="1113"/>
      <c r="CLV49" s="1113"/>
      <c r="CLW49" s="1113"/>
      <c r="CLX49" s="1114"/>
      <c r="CLY49" s="269"/>
      <c r="CLZ49" s="267"/>
      <c r="CMA49" s="320"/>
      <c r="CMB49" s="321"/>
      <c r="CMC49" s="1110"/>
      <c r="CMD49" s="1112"/>
      <c r="CME49" s="1113"/>
      <c r="CMF49" s="1113"/>
      <c r="CMG49" s="1113"/>
      <c r="CMH49" s="1114"/>
      <c r="CMI49" s="269"/>
      <c r="CMJ49" s="267"/>
      <c r="CMK49" s="320"/>
      <c r="CML49" s="321"/>
      <c r="CMM49" s="1110"/>
      <c r="CMN49" s="1112"/>
      <c r="CMO49" s="1113"/>
      <c r="CMP49" s="1113"/>
      <c r="CMQ49" s="1113"/>
      <c r="CMR49" s="1114"/>
      <c r="CMS49" s="269"/>
      <c r="CMT49" s="267"/>
      <c r="CMU49" s="320"/>
      <c r="CMV49" s="321"/>
      <c r="CMW49" s="1110"/>
      <c r="CMX49" s="1112"/>
      <c r="CMY49" s="1113"/>
      <c r="CMZ49" s="1113"/>
      <c r="CNA49" s="1113"/>
      <c r="CNB49" s="1114"/>
      <c r="CNC49" s="269"/>
      <c r="CND49" s="267"/>
      <c r="CNE49" s="320"/>
      <c r="CNF49" s="321"/>
      <c r="CNG49" s="1110"/>
      <c r="CNH49" s="1112"/>
      <c r="CNI49" s="1113"/>
      <c r="CNJ49" s="1113"/>
      <c r="CNK49" s="1113"/>
      <c r="CNL49" s="1114"/>
      <c r="CNM49" s="269"/>
      <c r="CNN49" s="267"/>
      <c r="CNO49" s="320"/>
      <c r="CNP49" s="321"/>
      <c r="CNQ49" s="1110"/>
      <c r="CNR49" s="1112"/>
      <c r="CNS49" s="1113"/>
      <c r="CNT49" s="1113"/>
      <c r="CNU49" s="1113"/>
      <c r="CNV49" s="1114"/>
      <c r="CNW49" s="269"/>
      <c r="CNX49" s="267"/>
      <c r="CNY49" s="320"/>
      <c r="CNZ49" s="321"/>
      <c r="COA49" s="1110"/>
      <c r="COB49" s="1112"/>
      <c r="COC49" s="1113"/>
      <c r="COD49" s="1113"/>
      <c r="COE49" s="1113"/>
      <c r="COF49" s="1114"/>
      <c r="COG49" s="269"/>
      <c r="COH49" s="267"/>
      <c r="COI49" s="320"/>
      <c r="COJ49" s="321"/>
      <c r="COK49" s="1110"/>
      <c r="COL49" s="1112"/>
      <c r="COM49" s="1113"/>
      <c r="CON49" s="1113"/>
      <c r="COO49" s="1113"/>
      <c r="COP49" s="1114"/>
      <c r="COQ49" s="269"/>
      <c r="COR49" s="267"/>
      <c r="COS49" s="320"/>
      <c r="COT49" s="321"/>
      <c r="COU49" s="1110"/>
      <c r="COV49" s="1112"/>
      <c r="COW49" s="1113"/>
      <c r="COX49" s="1113"/>
      <c r="COY49" s="1113"/>
      <c r="COZ49" s="1114"/>
      <c r="CPA49" s="269"/>
      <c r="CPB49" s="267"/>
      <c r="CPC49" s="320"/>
      <c r="CPD49" s="321"/>
      <c r="CPE49" s="1110"/>
      <c r="CPF49" s="1112"/>
      <c r="CPG49" s="1113"/>
      <c r="CPH49" s="1113"/>
      <c r="CPI49" s="1113"/>
      <c r="CPJ49" s="1114"/>
      <c r="CPK49" s="269"/>
      <c r="CPL49" s="267"/>
      <c r="CPM49" s="320"/>
      <c r="CPN49" s="321"/>
      <c r="CPO49" s="1110"/>
      <c r="CPP49" s="1112"/>
      <c r="CPQ49" s="1113"/>
      <c r="CPR49" s="1113"/>
      <c r="CPS49" s="1113"/>
      <c r="CPT49" s="1114"/>
      <c r="CPU49" s="269"/>
      <c r="CPV49" s="267"/>
      <c r="CPW49" s="320"/>
      <c r="CPX49" s="321"/>
      <c r="CPY49" s="1110"/>
      <c r="CPZ49" s="1112"/>
      <c r="CQA49" s="1113"/>
      <c r="CQB49" s="1113"/>
      <c r="CQC49" s="1113"/>
      <c r="CQD49" s="1114"/>
      <c r="CQE49" s="269"/>
      <c r="CQF49" s="267"/>
      <c r="CQG49" s="320"/>
      <c r="CQH49" s="321"/>
      <c r="CQI49" s="1110"/>
      <c r="CQJ49" s="1112"/>
      <c r="CQK49" s="1113"/>
      <c r="CQL49" s="1113"/>
      <c r="CQM49" s="1113"/>
      <c r="CQN49" s="1114"/>
      <c r="CQO49" s="269"/>
      <c r="CQP49" s="267"/>
      <c r="CQQ49" s="320"/>
      <c r="CQR49" s="321"/>
      <c r="CQS49" s="1110"/>
      <c r="CQT49" s="1112"/>
      <c r="CQU49" s="1113"/>
      <c r="CQV49" s="1113"/>
      <c r="CQW49" s="1113"/>
      <c r="CQX49" s="1114"/>
      <c r="CQY49" s="269"/>
      <c r="CQZ49" s="267"/>
      <c r="CRA49" s="320"/>
      <c r="CRB49" s="321"/>
      <c r="CRC49" s="1110"/>
      <c r="CRD49" s="1112"/>
      <c r="CRE49" s="1113"/>
      <c r="CRF49" s="1113"/>
      <c r="CRG49" s="1113"/>
      <c r="CRH49" s="1114"/>
      <c r="CRI49" s="269"/>
      <c r="CRJ49" s="267"/>
      <c r="CRK49" s="320"/>
      <c r="CRL49" s="321"/>
      <c r="CRM49" s="1110"/>
      <c r="CRN49" s="1112"/>
      <c r="CRO49" s="1113"/>
      <c r="CRP49" s="1113"/>
      <c r="CRQ49" s="1113"/>
      <c r="CRR49" s="1114"/>
      <c r="CRS49" s="269"/>
      <c r="CRT49" s="267"/>
      <c r="CRU49" s="320"/>
      <c r="CRV49" s="321"/>
      <c r="CRW49" s="1110"/>
      <c r="CRX49" s="1112"/>
      <c r="CRY49" s="1113"/>
      <c r="CRZ49" s="1113"/>
      <c r="CSA49" s="1113"/>
      <c r="CSB49" s="1114"/>
      <c r="CSC49" s="269"/>
      <c r="CSD49" s="267"/>
      <c r="CSE49" s="320"/>
      <c r="CSF49" s="321"/>
      <c r="CSG49" s="1110"/>
      <c r="CSH49" s="1112"/>
      <c r="CSI49" s="1113"/>
      <c r="CSJ49" s="1113"/>
      <c r="CSK49" s="1113"/>
      <c r="CSL49" s="1114"/>
      <c r="CSM49" s="269"/>
      <c r="CSN49" s="267"/>
      <c r="CSO49" s="320"/>
      <c r="CSP49" s="321"/>
      <c r="CSQ49" s="1110"/>
      <c r="CSR49" s="1112"/>
      <c r="CSS49" s="1113"/>
      <c r="CST49" s="1113"/>
      <c r="CSU49" s="1113"/>
      <c r="CSV49" s="1114"/>
      <c r="CSW49" s="269"/>
      <c r="CSX49" s="267"/>
      <c r="CSY49" s="320"/>
      <c r="CSZ49" s="321"/>
      <c r="CTA49" s="1110"/>
      <c r="CTB49" s="1112"/>
      <c r="CTC49" s="1113"/>
      <c r="CTD49" s="1113"/>
      <c r="CTE49" s="1113"/>
      <c r="CTF49" s="1114"/>
      <c r="CTG49" s="269"/>
      <c r="CTH49" s="267"/>
      <c r="CTI49" s="320"/>
      <c r="CTJ49" s="321"/>
      <c r="CTK49" s="1110"/>
      <c r="CTL49" s="1112"/>
      <c r="CTM49" s="1113"/>
      <c r="CTN49" s="1113"/>
      <c r="CTO49" s="1113"/>
      <c r="CTP49" s="1114"/>
      <c r="CTQ49" s="269"/>
      <c r="CTR49" s="267"/>
      <c r="CTS49" s="320"/>
      <c r="CTT49" s="321"/>
      <c r="CTU49" s="1110"/>
      <c r="CTV49" s="1112"/>
      <c r="CTW49" s="1113"/>
      <c r="CTX49" s="1113"/>
      <c r="CTY49" s="1113"/>
      <c r="CTZ49" s="1114"/>
      <c r="CUA49" s="269"/>
      <c r="CUB49" s="267"/>
      <c r="CUC49" s="320"/>
      <c r="CUD49" s="321"/>
      <c r="CUE49" s="1110"/>
      <c r="CUF49" s="1112"/>
      <c r="CUG49" s="1113"/>
      <c r="CUH49" s="1113"/>
      <c r="CUI49" s="1113"/>
      <c r="CUJ49" s="1114"/>
      <c r="CUK49" s="269"/>
      <c r="CUL49" s="267"/>
      <c r="CUM49" s="320"/>
      <c r="CUN49" s="321"/>
      <c r="CUO49" s="1110"/>
      <c r="CUP49" s="1112"/>
      <c r="CUQ49" s="1113"/>
      <c r="CUR49" s="1113"/>
      <c r="CUS49" s="1113"/>
      <c r="CUT49" s="1114"/>
      <c r="CUU49" s="269"/>
      <c r="CUV49" s="267"/>
      <c r="CUW49" s="320"/>
      <c r="CUX49" s="321"/>
      <c r="CUY49" s="1110"/>
      <c r="CUZ49" s="1112"/>
      <c r="CVA49" s="1113"/>
      <c r="CVB49" s="1113"/>
      <c r="CVC49" s="1113"/>
      <c r="CVD49" s="1114"/>
      <c r="CVE49" s="269"/>
      <c r="CVF49" s="267"/>
      <c r="CVG49" s="320"/>
      <c r="CVH49" s="321"/>
      <c r="CVI49" s="1110"/>
      <c r="CVJ49" s="1112"/>
      <c r="CVK49" s="1113"/>
      <c r="CVL49" s="1113"/>
      <c r="CVM49" s="1113"/>
      <c r="CVN49" s="1114"/>
      <c r="CVO49" s="269"/>
      <c r="CVP49" s="267"/>
      <c r="CVQ49" s="320"/>
      <c r="CVR49" s="321"/>
      <c r="CVS49" s="1110"/>
      <c r="CVT49" s="1112"/>
      <c r="CVU49" s="1113"/>
      <c r="CVV49" s="1113"/>
      <c r="CVW49" s="1113"/>
      <c r="CVX49" s="1114"/>
      <c r="CVY49" s="269"/>
      <c r="CVZ49" s="267"/>
      <c r="CWA49" s="320"/>
      <c r="CWB49" s="321"/>
      <c r="CWC49" s="1110"/>
      <c r="CWD49" s="1112"/>
      <c r="CWE49" s="1113"/>
      <c r="CWF49" s="1113"/>
      <c r="CWG49" s="1113"/>
      <c r="CWH49" s="1114"/>
      <c r="CWI49" s="269"/>
      <c r="CWJ49" s="267"/>
      <c r="CWK49" s="320"/>
      <c r="CWL49" s="321"/>
      <c r="CWM49" s="1110"/>
      <c r="CWN49" s="1112"/>
      <c r="CWO49" s="1113"/>
      <c r="CWP49" s="1113"/>
      <c r="CWQ49" s="1113"/>
      <c r="CWR49" s="1114"/>
      <c r="CWS49" s="269"/>
      <c r="CWT49" s="267"/>
      <c r="CWU49" s="320"/>
      <c r="CWV49" s="321"/>
      <c r="CWW49" s="1110"/>
      <c r="CWX49" s="1112"/>
      <c r="CWY49" s="1113"/>
      <c r="CWZ49" s="1113"/>
      <c r="CXA49" s="1113"/>
      <c r="CXB49" s="1114"/>
      <c r="CXC49" s="269"/>
      <c r="CXD49" s="267"/>
      <c r="CXE49" s="320"/>
      <c r="CXF49" s="321"/>
      <c r="CXG49" s="1110"/>
      <c r="CXH49" s="1112"/>
      <c r="CXI49" s="1113"/>
      <c r="CXJ49" s="1113"/>
      <c r="CXK49" s="1113"/>
      <c r="CXL49" s="1114"/>
      <c r="CXM49" s="269"/>
      <c r="CXN49" s="267"/>
      <c r="CXO49" s="320"/>
      <c r="CXP49" s="321"/>
      <c r="CXQ49" s="1110"/>
      <c r="CXR49" s="1112"/>
      <c r="CXS49" s="1113"/>
      <c r="CXT49" s="1113"/>
      <c r="CXU49" s="1113"/>
      <c r="CXV49" s="1114"/>
      <c r="CXW49" s="269"/>
      <c r="CXX49" s="267"/>
      <c r="CXY49" s="320"/>
      <c r="CXZ49" s="321"/>
      <c r="CYA49" s="1110"/>
      <c r="CYB49" s="1112"/>
      <c r="CYC49" s="1113"/>
      <c r="CYD49" s="1113"/>
      <c r="CYE49" s="1113"/>
      <c r="CYF49" s="1114"/>
      <c r="CYG49" s="269"/>
      <c r="CYH49" s="267"/>
      <c r="CYI49" s="320"/>
      <c r="CYJ49" s="321"/>
      <c r="CYK49" s="1110"/>
      <c r="CYL49" s="1112"/>
      <c r="CYM49" s="1113"/>
      <c r="CYN49" s="1113"/>
      <c r="CYO49" s="1113"/>
      <c r="CYP49" s="1114"/>
      <c r="CYQ49" s="269"/>
      <c r="CYR49" s="267"/>
      <c r="CYS49" s="320"/>
      <c r="CYT49" s="321"/>
      <c r="CYU49" s="1110"/>
      <c r="CYV49" s="1112"/>
      <c r="CYW49" s="1113"/>
      <c r="CYX49" s="1113"/>
      <c r="CYY49" s="1113"/>
      <c r="CYZ49" s="1114"/>
      <c r="CZA49" s="269"/>
      <c r="CZB49" s="267"/>
      <c r="CZC49" s="320"/>
      <c r="CZD49" s="321"/>
      <c r="CZE49" s="1110"/>
      <c r="CZF49" s="1112"/>
      <c r="CZG49" s="1113"/>
      <c r="CZH49" s="1113"/>
      <c r="CZI49" s="1113"/>
      <c r="CZJ49" s="1114"/>
      <c r="CZK49" s="269"/>
      <c r="CZL49" s="267"/>
      <c r="CZM49" s="320"/>
      <c r="CZN49" s="321"/>
      <c r="CZO49" s="1110"/>
      <c r="CZP49" s="1112"/>
      <c r="CZQ49" s="1113"/>
      <c r="CZR49" s="1113"/>
      <c r="CZS49" s="1113"/>
      <c r="CZT49" s="1114"/>
      <c r="CZU49" s="269"/>
      <c r="CZV49" s="267"/>
      <c r="CZW49" s="320"/>
      <c r="CZX49" s="321"/>
      <c r="CZY49" s="1110"/>
      <c r="CZZ49" s="1112"/>
      <c r="DAA49" s="1113"/>
      <c r="DAB49" s="1113"/>
      <c r="DAC49" s="1113"/>
      <c r="DAD49" s="1114"/>
      <c r="DAE49" s="269"/>
      <c r="DAF49" s="267"/>
      <c r="DAG49" s="320"/>
      <c r="DAH49" s="321"/>
      <c r="DAI49" s="1110"/>
      <c r="DAJ49" s="1112"/>
      <c r="DAK49" s="1113"/>
      <c r="DAL49" s="1113"/>
      <c r="DAM49" s="1113"/>
      <c r="DAN49" s="1114"/>
      <c r="DAO49" s="269"/>
      <c r="DAP49" s="267"/>
      <c r="DAQ49" s="320"/>
      <c r="DAR49" s="321"/>
      <c r="DAS49" s="1110"/>
      <c r="DAT49" s="1112"/>
      <c r="DAU49" s="1113"/>
      <c r="DAV49" s="1113"/>
      <c r="DAW49" s="1113"/>
      <c r="DAX49" s="1114"/>
      <c r="DAY49" s="269"/>
      <c r="DAZ49" s="267"/>
      <c r="DBA49" s="320"/>
      <c r="DBB49" s="321"/>
      <c r="DBC49" s="1110"/>
      <c r="DBD49" s="1112"/>
      <c r="DBE49" s="1113"/>
      <c r="DBF49" s="1113"/>
      <c r="DBG49" s="1113"/>
      <c r="DBH49" s="1114"/>
      <c r="DBI49" s="269"/>
      <c r="DBJ49" s="267"/>
      <c r="DBK49" s="320"/>
      <c r="DBL49" s="321"/>
      <c r="DBM49" s="1110"/>
      <c r="DBN49" s="1112"/>
      <c r="DBO49" s="1113"/>
      <c r="DBP49" s="1113"/>
      <c r="DBQ49" s="1113"/>
      <c r="DBR49" s="1114"/>
      <c r="DBS49" s="269"/>
      <c r="DBT49" s="267"/>
      <c r="DBU49" s="320"/>
      <c r="DBV49" s="321"/>
      <c r="DBW49" s="1110"/>
      <c r="DBX49" s="1112"/>
      <c r="DBY49" s="1113"/>
      <c r="DBZ49" s="1113"/>
      <c r="DCA49" s="1113"/>
      <c r="DCB49" s="1114"/>
      <c r="DCC49" s="269"/>
      <c r="DCD49" s="267"/>
      <c r="DCE49" s="320"/>
      <c r="DCF49" s="321"/>
      <c r="DCG49" s="1110"/>
      <c r="DCH49" s="1112"/>
      <c r="DCI49" s="1113"/>
      <c r="DCJ49" s="1113"/>
      <c r="DCK49" s="1113"/>
      <c r="DCL49" s="1114"/>
      <c r="DCM49" s="269"/>
      <c r="DCN49" s="267"/>
      <c r="DCO49" s="320"/>
      <c r="DCP49" s="321"/>
      <c r="DCQ49" s="1110"/>
      <c r="DCR49" s="1112"/>
      <c r="DCS49" s="1113"/>
      <c r="DCT49" s="1113"/>
      <c r="DCU49" s="1113"/>
      <c r="DCV49" s="1114"/>
      <c r="DCW49" s="269"/>
      <c r="DCX49" s="267"/>
      <c r="DCY49" s="320"/>
      <c r="DCZ49" s="321"/>
      <c r="DDA49" s="1110"/>
      <c r="DDB49" s="1112"/>
      <c r="DDC49" s="1113"/>
      <c r="DDD49" s="1113"/>
      <c r="DDE49" s="1113"/>
      <c r="DDF49" s="1114"/>
      <c r="DDG49" s="269"/>
      <c r="DDH49" s="267"/>
      <c r="DDI49" s="320"/>
      <c r="DDJ49" s="321"/>
      <c r="DDK49" s="1110"/>
      <c r="DDL49" s="1112"/>
      <c r="DDM49" s="1113"/>
      <c r="DDN49" s="1113"/>
      <c r="DDO49" s="1113"/>
      <c r="DDP49" s="1114"/>
      <c r="DDQ49" s="269"/>
      <c r="DDR49" s="267"/>
      <c r="DDS49" s="320"/>
      <c r="DDT49" s="321"/>
      <c r="DDU49" s="1110"/>
      <c r="DDV49" s="1112"/>
      <c r="DDW49" s="1113"/>
      <c r="DDX49" s="1113"/>
      <c r="DDY49" s="1113"/>
      <c r="DDZ49" s="1114"/>
      <c r="DEA49" s="269"/>
      <c r="DEB49" s="267"/>
      <c r="DEC49" s="320"/>
      <c r="DED49" s="321"/>
      <c r="DEE49" s="1110"/>
      <c r="DEF49" s="1112"/>
      <c r="DEG49" s="1113"/>
      <c r="DEH49" s="1113"/>
      <c r="DEI49" s="1113"/>
      <c r="DEJ49" s="1114"/>
      <c r="DEK49" s="269"/>
      <c r="DEL49" s="267"/>
      <c r="DEM49" s="320"/>
      <c r="DEN49" s="321"/>
      <c r="DEO49" s="1110"/>
      <c r="DEP49" s="1112"/>
      <c r="DEQ49" s="1113"/>
      <c r="DER49" s="1113"/>
      <c r="DES49" s="1113"/>
      <c r="DET49" s="1114"/>
      <c r="DEU49" s="269"/>
      <c r="DEV49" s="267"/>
      <c r="DEW49" s="320"/>
      <c r="DEX49" s="321"/>
      <c r="DEY49" s="1110"/>
      <c r="DEZ49" s="1112"/>
      <c r="DFA49" s="1113"/>
      <c r="DFB49" s="1113"/>
      <c r="DFC49" s="1113"/>
      <c r="DFD49" s="1114"/>
      <c r="DFE49" s="269"/>
      <c r="DFF49" s="267"/>
      <c r="DFG49" s="320"/>
      <c r="DFH49" s="321"/>
      <c r="DFI49" s="1110"/>
      <c r="DFJ49" s="1112"/>
      <c r="DFK49" s="1113"/>
      <c r="DFL49" s="1113"/>
      <c r="DFM49" s="1113"/>
      <c r="DFN49" s="1114"/>
      <c r="DFO49" s="269"/>
      <c r="DFP49" s="267"/>
      <c r="DFQ49" s="320"/>
      <c r="DFR49" s="321"/>
      <c r="DFS49" s="1110"/>
      <c r="DFT49" s="1112"/>
      <c r="DFU49" s="1113"/>
      <c r="DFV49" s="1113"/>
      <c r="DFW49" s="1113"/>
      <c r="DFX49" s="1114"/>
      <c r="DFY49" s="269"/>
      <c r="DFZ49" s="267"/>
      <c r="DGA49" s="320"/>
      <c r="DGB49" s="321"/>
      <c r="DGC49" s="1110"/>
      <c r="DGD49" s="1112"/>
      <c r="DGE49" s="1113"/>
      <c r="DGF49" s="1113"/>
      <c r="DGG49" s="1113"/>
      <c r="DGH49" s="1114"/>
      <c r="DGI49" s="269"/>
      <c r="DGJ49" s="267"/>
      <c r="DGK49" s="320"/>
      <c r="DGL49" s="321"/>
      <c r="DGM49" s="1110"/>
      <c r="DGN49" s="1112"/>
      <c r="DGO49" s="1113"/>
      <c r="DGP49" s="1113"/>
      <c r="DGQ49" s="1113"/>
      <c r="DGR49" s="1114"/>
      <c r="DGS49" s="269"/>
      <c r="DGT49" s="267"/>
      <c r="DGU49" s="320"/>
      <c r="DGV49" s="321"/>
      <c r="DGW49" s="1110"/>
      <c r="DGX49" s="1112"/>
      <c r="DGY49" s="1113"/>
      <c r="DGZ49" s="1113"/>
      <c r="DHA49" s="1113"/>
      <c r="DHB49" s="1114"/>
      <c r="DHC49" s="269"/>
      <c r="DHD49" s="267"/>
      <c r="DHE49" s="320"/>
      <c r="DHF49" s="321"/>
      <c r="DHG49" s="1110"/>
      <c r="DHH49" s="1112"/>
      <c r="DHI49" s="1113"/>
      <c r="DHJ49" s="1113"/>
      <c r="DHK49" s="1113"/>
      <c r="DHL49" s="1114"/>
      <c r="DHM49" s="269"/>
      <c r="DHN49" s="267"/>
      <c r="DHO49" s="320"/>
      <c r="DHP49" s="321"/>
      <c r="DHQ49" s="1110"/>
      <c r="DHR49" s="1112"/>
      <c r="DHS49" s="1113"/>
      <c r="DHT49" s="1113"/>
      <c r="DHU49" s="1113"/>
      <c r="DHV49" s="1114"/>
      <c r="DHW49" s="269"/>
      <c r="DHX49" s="267"/>
      <c r="DHY49" s="320"/>
      <c r="DHZ49" s="321"/>
      <c r="DIA49" s="1110"/>
      <c r="DIB49" s="1112"/>
      <c r="DIC49" s="1113"/>
      <c r="DID49" s="1113"/>
      <c r="DIE49" s="1113"/>
      <c r="DIF49" s="1114"/>
      <c r="DIG49" s="269"/>
      <c r="DIH49" s="267"/>
      <c r="DII49" s="320"/>
      <c r="DIJ49" s="321"/>
      <c r="DIK49" s="1110"/>
      <c r="DIL49" s="1112"/>
      <c r="DIM49" s="1113"/>
      <c r="DIN49" s="1113"/>
      <c r="DIO49" s="1113"/>
      <c r="DIP49" s="1114"/>
      <c r="DIQ49" s="269"/>
      <c r="DIR49" s="267"/>
      <c r="DIS49" s="320"/>
      <c r="DIT49" s="321"/>
      <c r="DIU49" s="1110"/>
      <c r="DIV49" s="1112"/>
      <c r="DIW49" s="1113"/>
      <c r="DIX49" s="1113"/>
      <c r="DIY49" s="1113"/>
      <c r="DIZ49" s="1114"/>
      <c r="DJA49" s="269"/>
      <c r="DJB49" s="267"/>
      <c r="DJC49" s="320"/>
      <c r="DJD49" s="321"/>
      <c r="DJE49" s="1110"/>
      <c r="DJF49" s="1112"/>
      <c r="DJG49" s="1113"/>
      <c r="DJH49" s="1113"/>
      <c r="DJI49" s="1113"/>
      <c r="DJJ49" s="1114"/>
      <c r="DJK49" s="269"/>
      <c r="DJL49" s="267"/>
      <c r="DJM49" s="320"/>
      <c r="DJN49" s="321"/>
      <c r="DJO49" s="1110"/>
      <c r="DJP49" s="1112"/>
      <c r="DJQ49" s="1113"/>
      <c r="DJR49" s="1113"/>
      <c r="DJS49" s="1113"/>
      <c r="DJT49" s="1114"/>
      <c r="DJU49" s="269"/>
      <c r="DJV49" s="267"/>
      <c r="DJW49" s="320"/>
      <c r="DJX49" s="321"/>
      <c r="DJY49" s="1110"/>
      <c r="DJZ49" s="1112"/>
      <c r="DKA49" s="1113"/>
      <c r="DKB49" s="1113"/>
      <c r="DKC49" s="1113"/>
      <c r="DKD49" s="1114"/>
      <c r="DKE49" s="269"/>
      <c r="DKF49" s="267"/>
      <c r="DKG49" s="320"/>
      <c r="DKH49" s="321"/>
      <c r="DKI49" s="1110"/>
      <c r="DKJ49" s="1112"/>
      <c r="DKK49" s="1113"/>
      <c r="DKL49" s="1113"/>
      <c r="DKM49" s="1113"/>
      <c r="DKN49" s="1114"/>
      <c r="DKO49" s="269"/>
      <c r="DKP49" s="267"/>
      <c r="DKQ49" s="320"/>
      <c r="DKR49" s="321"/>
      <c r="DKS49" s="1110"/>
      <c r="DKT49" s="1112"/>
      <c r="DKU49" s="1113"/>
      <c r="DKV49" s="1113"/>
      <c r="DKW49" s="1113"/>
      <c r="DKX49" s="1114"/>
      <c r="DKY49" s="269"/>
      <c r="DKZ49" s="267"/>
      <c r="DLA49" s="320"/>
      <c r="DLB49" s="321"/>
      <c r="DLC49" s="1110"/>
      <c r="DLD49" s="1112"/>
      <c r="DLE49" s="1113"/>
      <c r="DLF49" s="1113"/>
      <c r="DLG49" s="1113"/>
      <c r="DLH49" s="1114"/>
      <c r="DLI49" s="269"/>
      <c r="DLJ49" s="267"/>
      <c r="DLK49" s="320"/>
      <c r="DLL49" s="321"/>
      <c r="DLM49" s="1110"/>
      <c r="DLN49" s="1112"/>
      <c r="DLO49" s="1113"/>
      <c r="DLP49" s="1113"/>
      <c r="DLQ49" s="1113"/>
      <c r="DLR49" s="1114"/>
      <c r="DLS49" s="269"/>
      <c r="DLT49" s="267"/>
      <c r="DLU49" s="320"/>
      <c r="DLV49" s="321"/>
      <c r="DLW49" s="1110"/>
      <c r="DLX49" s="1112"/>
      <c r="DLY49" s="1113"/>
      <c r="DLZ49" s="1113"/>
      <c r="DMA49" s="1113"/>
      <c r="DMB49" s="1114"/>
      <c r="DMC49" s="269"/>
      <c r="DMD49" s="267"/>
      <c r="DME49" s="320"/>
      <c r="DMF49" s="321"/>
      <c r="DMG49" s="1110"/>
      <c r="DMH49" s="1112"/>
      <c r="DMI49" s="1113"/>
      <c r="DMJ49" s="1113"/>
      <c r="DMK49" s="1113"/>
      <c r="DML49" s="1114"/>
      <c r="DMM49" s="269"/>
      <c r="DMN49" s="267"/>
      <c r="DMO49" s="320"/>
      <c r="DMP49" s="321"/>
      <c r="DMQ49" s="1110"/>
      <c r="DMR49" s="1112"/>
      <c r="DMS49" s="1113"/>
      <c r="DMT49" s="1113"/>
      <c r="DMU49" s="1113"/>
      <c r="DMV49" s="1114"/>
      <c r="DMW49" s="269"/>
      <c r="DMX49" s="267"/>
      <c r="DMY49" s="320"/>
      <c r="DMZ49" s="321"/>
      <c r="DNA49" s="1110"/>
      <c r="DNB49" s="1112"/>
      <c r="DNC49" s="1113"/>
      <c r="DND49" s="1113"/>
      <c r="DNE49" s="1113"/>
      <c r="DNF49" s="1114"/>
      <c r="DNG49" s="269"/>
      <c r="DNH49" s="267"/>
      <c r="DNI49" s="320"/>
      <c r="DNJ49" s="321"/>
      <c r="DNK49" s="1110"/>
      <c r="DNL49" s="1112"/>
      <c r="DNM49" s="1113"/>
      <c r="DNN49" s="1113"/>
      <c r="DNO49" s="1113"/>
      <c r="DNP49" s="1114"/>
      <c r="DNQ49" s="269"/>
      <c r="DNR49" s="267"/>
      <c r="DNS49" s="320"/>
      <c r="DNT49" s="321"/>
      <c r="DNU49" s="1110"/>
      <c r="DNV49" s="1112"/>
      <c r="DNW49" s="1113"/>
      <c r="DNX49" s="1113"/>
      <c r="DNY49" s="1113"/>
      <c r="DNZ49" s="1114"/>
      <c r="DOA49" s="269"/>
      <c r="DOB49" s="267"/>
      <c r="DOC49" s="320"/>
      <c r="DOD49" s="321"/>
      <c r="DOE49" s="1110"/>
      <c r="DOF49" s="1112"/>
      <c r="DOG49" s="1113"/>
      <c r="DOH49" s="1113"/>
      <c r="DOI49" s="1113"/>
      <c r="DOJ49" s="1114"/>
      <c r="DOK49" s="269"/>
      <c r="DOL49" s="267"/>
      <c r="DOM49" s="320"/>
      <c r="DON49" s="321"/>
      <c r="DOO49" s="1110"/>
      <c r="DOP49" s="1112"/>
      <c r="DOQ49" s="1113"/>
      <c r="DOR49" s="1113"/>
      <c r="DOS49" s="1113"/>
      <c r="DOT49" s="1114"/>
      <c r="DOU49" s="269"/>
      <c r="DOV49" s="267"/>
      <c r="DOW49" s="320"/>
      <c r="DOX49" s="321"/>
      <c r="DOY49" s="1110"/>
      <c r="DOZ49" s="1112"/>
      <c r="DPA49" s="1113"/>
      <c r="DPB49" s="1113"/>
      <c r="DPC49" s="1113"/>
      <c r="DPD49" s="1114"/>
      <c r="DPE49" s="269"/>
      <c r="DPF49" s="267"/>
      <c r="DPG49" s="320"/>
      <c r="DPH49" s="321"/>
      <c r="DPI49" s="1110"/>
      <c r="DPJ49" s="1112"/>
      <c r="DPK49" s="1113"/>
      <c r="DPL49" s="1113"/>
      <c r="DPM49" s="1113"/>
      <c r="DPN49" s="1114"/>
      <c r="DPO49" s="269"/>
      <c r="DPP49" s="267"/>
      <c r="DPQ49" s="320"/>
      <c r="DPR49" s="321"/>
      <c r="DPS49" s="1110"/>
      <c r="DPT49" s="1112"/>
      <c r="DPU49" s="1113"/>
      <c r="DPV49" s="1113"/>
      <c r="DPW49" s="1113"/>
      <c r="DPX49" s="1114"/>
      <c r="DPY49" s="269"/>
      <c r="DPZ49" s="267"/>
      <c r="DQA49" s="320"/>
      <c r="DQB49" s="321"/>
      <c r="DQC49" s="1110"/>
      <c r="DQD49" s="1112"/>
      <c r="DQE49" s="1113"/>
      <c r="DQF49" s="1113"/>
      <c r="DQG49" s="1113"/>
      <c r="DQH49" s="1114"/>
      <c r="DQI49" s="269"/>
      <c r="DQJ49" s="267"/>
      <c r="DQK49" s="320"/>
      <c r="DQL49" s="321"/>
      <c r="DQM49" s="1110"/>
      <c r="DQN49" s="1112"/>
      <c r="DQO49" s="1113"/>
      <c r="DQP49" s="1113"/>
      <c r="DQQ49" s="1113"/>
      <c r="DQR49" s="1114"/>
      <c r="DQS49" s="269"/>
      <c r="DQT49" s="267"/>
      <c r="DQU49" s="320"/>
      <c r="DQV49" s="321"/>
      <c r="DQW49" s="1110"/>
      <c r="DQX49" s="1112"/>
      <c r="DQY49" s="1113"/>
      <c r="DQZ49" s="1113"/>
      <c r="DRA49" s="1113"/>
      <c r="DRB49" s="1114"/>
      <c r="DRC49" s="269"/>
      <c r="DRD49" s="267"/>
      <c r="DRE49" s="320"/>
      <c r="DRF49" s="321"/>
      <c r="DRG49" s="1110"/>
      <c r="DRH49" s="1112"/>
      <c r="DRI49" s="1113"/>
      <c r="DRJ49" s="1113"/>
      <c r="DRK49" s="1113"/>
      <c r="DRL49" s="1114"/>
      <c r="DRM49" s="269"/>
      <c r="DRN49" s="267"/>
      <c r="DRO49" s="320"/>
      <c r="DRP49" s="321"/>
      <c r="DRQ49" s="1110"/>
      <c r="DRR49" s="1112"/>
      <c r="DRS49" s="1113"/>
      <c r="DRT49" s="1113"/>
      <c r="DRU49" s="1113"/>
      <c r="DRV49" s="1114"/>
      <c r="DRW49" s="269"/>
      <c r="DRX49" s="267"/>
      <c r="DRY49" s="320"/>
      <c r="DRZ49" s="321"/>
      <c r="DSA49" s="1110"/>
      <c r="DSB49" s="1112"/>
      <c r="DSC49" s="1113"/>
      <c r="DSD49" s="1113"/>
      <c r="DSE49" s="1113"/>
      <c r="DSF49" s="1114"/>
      <c r="DSG49" s="269"/>
      <c r="DSH49" s="267"/>
      <c r="DSI49" s="320"/>
      <c r="DSJ49" s="321"/>
      <c r="DSK49" s="1110"/>
      <c r="DSL49" s="1112"/>
      <c r="DSM49" s="1113"/>
      <c r="DSN49" s="1113"/>
      <c r="DSO49" s="1113"/>
      <c r="DSP49" s="1114"/>
      <c r="DSQ49" s="269"/>
      <c r="DSR49" s="267"/>
      <c r="DSS49" s="320"/>
      <c r="DST49" s="321"/>
      <c r="DSU49" s="1110"/>
      <c r="DSV49" s="1112"/>
      <c r="DSW49" s="1113"/>
      <c r="DSX49" s="1113"/>
      <c r="DSY49" s="1113"/>
      <c r="DSZ49" s="1114"/>
      <c r="DTA49" s="269"/>
      <c r="DTB49" s="267"/>
      <c r="DTC49" s="320"/>
      <c r="DTD49" s="321"/>
      <c r="DTE49" s="1110"/>
      <c r="DTF49" s="1112"/>
      <c r="DTG49" s="1113"/>
      <c r="DTH49" s="1113"/>
      <c r="DTI49" s="1113"/>
      <c r="DTJ49" s="1114"/>
      <c r="DTK49" s="269"/>
      <c r="DTL49" s="267"/>
      <c r="DTM49" s="320"/>
      <c r="DTN49" s="321"/>
      <c r="DTO49" s="1110"/>
      <c r="DTP49" s="1112"/>
      <c r="DTQ49" s="1113"/>
      <c r="DTR49" s="1113"/>
      <c r="DTS49" s="1113"/>
      <c r="DTT49" s="1114"/>
      <c r="DTU49" s="269"/>
      <c r="DTV49" s="267"/>
      <c r="DTW49" s="320"/>
      <c r="DTX49" s="321"/>
      <c r="DTY49" s="1110"/>
      <c r="DTZ49" s="1112"/>
      <c r="DUA49" s="1113"/>
      <c r="DUB49" s="1113"/>
      <c r="DUC49" s="1113"/>
      <c r="DUD49" s="1114"/>
      <c r="DUE49" s="269"/>
      <c r="DUF49" s="267"/>
      <c r="DUG49" s="320"/>
      <c r="DUH49" s="321"/>
      <c r="DUI49" s="1110"/>
      <c r="DUJ49" s="1112"/>
      <c r="DUK49" s="1113"/>
      <c r="DUL49" s="1113"/>
      <c r="DUM49" s="1113"/>
      <c r="DUN49" s="1114"/>
      <c r="DUO49" s="269"/>
      <c r="DUP49" s="267"/>
      <c r="DUQ49" s="320"/>
      <c r="DUR49" s="321"/>
      <c r="DUS49" s="1110"/>
      <c r="DUT49" s="1112"/>
      <c r="DUU49" s="1113"/>
      <c r="DUV49" s="1113"/>
      <c r="DUW49" s="1113"/>
      <c r="DUX49" s="1114"/>
      <c r="DUY49" s="269"/>
      <c r="DUZ49" s="267"/>
      <c r="DVA49" s="320"/>
      <c r="DVB49" s="321"/>
      <c r="DVC49" s="1110"/>
      <c r="DVD49" s="1112"/>
      <c r="DVE49" s="1113"/>
      <c r="DVF49" s="1113"/>
      <c r="DVG49" s="1113"/>
      <c r="DVH49" s="1114"/>
      <c r="DVI49" s="269"/>
      <c r="DVJ49" s="267"/>
      <c r="DVK49" s="320"/>
      <c r="DVL49" s="321"/>
      <c r="DVM49" s="1110"/>
      <c r="DVN49" s="1112"/>
      <c r="DVO49" s="1113"/>
      <c r="DVP49" s="1113"/>
      <c r="DVQ49" s="1113"/>
      <c r="DVR49" s="1114"/>
      <c r="DVS49" s="269"/>
      <c r="DVT49" s="267"/>
      <c r="DVU49" s="320"/>
      <c r="DVV49" s="321"/>
      <c r="DVW49" s="1110"/>
      <c r="DVX49" s="1112"/>
      <c r="DVY49" s="1113"/>
      <c r="DVZ49" s="1113"/>
      <c r="DWA49" s="1113"/>
      <c r="DWB49" s="1114"/>
      <c r="DWC49" s="269"/>
      <c r="DWD49" s="267"/>
      <c r="DWE49" s="320"/>
      <c r="DWF49" s="321"/>
      <c r="DWG49" s="1110"/>
      <c r="DWH49" s="1112"/>
      <c r="DWI49" s="1113"/>
      <c r="DWJ49" s="1113"/>
      <c r="DWK49" s="1113"/>
      <c r="DWL49" s="1114"/>
      <c r="DWM49" s="269"/>
      <c r="DWN49" s="267"/>
      <c r="DWO49" s="320"/>
      <c r="DWP49" s="321"/>
      <c r="DWQ49" s="1110"/>
      <c r="DWR49" s="1112"/>
      <c r="DWS49" s="1113"/>
      <c r="DWT49" s="1113"/>
      <c r="DWU49" s="1113"/>
      <c r="DWV49" s="1114"/>
      <c r="DWW49" s="269"/>
      <c r="DWX49" s="267"/>
      <c r="DWY49" s="320"/>
      <c r="DWZ49" s="321"/>
      <c r="DXA49" s="1110"/>
      <c r="DXB49" s="1112"/>
      <c r="DXC49" s="1113"/>
      <c r="DXD49" s="1113"/>
      <c r="DXE49" s="1113"/>
      <c r="DXF49" s="1114"/>
      <c r="DXG49" s="269"/>
      <c r="DXH49" s="267"/>
      <c r="DXI49" s="320"/>
      <c r="DXJ49" s="321"/>
      <c r="DXK49" s="1110"/>
      <c r="DXL49" s="1112"/>
      <c r="DXM49" s="1113"/>
      <c r="DXN49" s="1113"/>
      <c r="DXO49" s="1113"/>
      <c r="DXP49" s="1114"/>
      <c r="DXQ49" s="269"/>
      <c r="DXR49" s="267"/>
      <c r="DXS49" s="320"/>
      <c r="DXT49" s="321"/>
      <c r="DXU49" s="1110"/>
      <c r="DXV49" s="1112"/>
      <c r="DXW49" s="1113"/>
      <c r="DXX49" s="1113"/>
      <c r="DXY49" s="1113"/>
      <c r="DXZ49" s="1114"/>
      <c r="DYA49" s="269"/>
      <c r="DYB49" s="267"/>
      <c r="DYC49" s="320"/>
      <c r="DYD49" s="321"/>
      <c r="DYE49" s="1110"/>
      <c r="DYF49" s="1112"/>
      <c r="DYG49" s="1113"/>
      <c r="DYH49" s="1113"/>
      <c r="DYI49" s="1113"/>
      <c r="DYJ49" s="1114"/>
      <c r="DYK49" s="269"/>
      <c r="DYL49" s="267"/>
      <c r="DYM49" s="320"/>
      <c r="DYN49" s="321"/>
      <c r="DYO49" s="1110"/>
      <c r="DYP49" s="1112"/>
      <c r="DYQ49" s="1113"/>
      <c r="DYR49" s="1113"/>
      <c r="DYS49" s="1113"/>
      <c r="DYT49" s="1114"/>
      <c r="DYU49" s="269"/>
      <c r="DYV49" s="267"/>
      <c r="DYW49" s="320"/>
      <c r="DYX49" s="321"/>
      <c r="DYY49" s="1110"/>
      <c r="DYZ49" s="1112"/>
      <c r="DZA49" s="1113"/>
      <c r="DZB49" s="1113"/>
      <c r="DZC49" s="1113"/>
      <c r="DZD49" s="1114"/>
      <c r="DZE49" s="269"/>
      <c r="DZF49" s="267"/>
      <c r="DZG49" s="320"/>
      <c r="DZH49" s="321"/>
      <c r="DZI49" s="1110"/>
      <c r="DZJ49" s="1112"/>
      <c r="DZK49" s="1113"/>
      <c r="DZL49" s="1113"/>
      <c r="DZM49" s="1113"/>
      <c r="DZN49" s="1114"/>
      <c r="DZO49" s="269"/>
      <c r="DZP49" s="267"/>
      <c r="DZQ49" s="320"/>
      <c r="DZR49" s="321"/>
      <c r="DZS49" s="1110"/>
      <c r="DZT49" s="1112"/>
      <c r="DZU49" s="1113"/>
      <c r="DZV49" s="1113"/>
      <c r="DZW49" s="1113"/>
      <c r="DZX49" s="1114"/>
      <c r="DZY49" s="269"/>
      <c r="DZZ49" s="267"/>
      <c r="EAA49" s="320"/>
      <c r="EAB49" s="321"/>
      <c r="EAC49" s="1110"/>
      <c r="EAD49" s="1112"/>
      <c r="EAE49" s="1113"/>
      <c r="EAF49" s="1113"/>
      <c r="EAG49" s="1113"/>
      <c r="EAH49" s="1114"/>
      <c r="EAI49" s="269"/>
      <c r="EAJ49" s="267"/>
      <c r="EAK49" s="320"/>
      <c r="EAL49" s="321"/>
      <c r="EAM49" s="1110"/>
      <c r="EAN49" s="1112"/>
      <c r="EAO49" s="1113"/>
      <c r="EAP49" s="1113"/>
      <c r="EAQ49" s="1113"/>
      <c r="EAR49" s="1114"/>
      <c r="EAS49" s="269"/>
      <c r="EAT49" s="267"/>
      <c r="EAU49" s="320"/>
      <c r="EAV49" s="321"/>
      <c r="EAW49" s="1110"/>
      <c r="EAX49" s="1112"/>
      <c r="EAY49" s="1113"/>
      <c r="EAZ49" s="1113"/>
      <c r="EBA49" s="1113"/>
      <c r="EBB49" s="1114"/>
      <c r="EBC49" s="269"/>
      <c r="EBD49" s="267"/>
      <c r="EBE49" s="320"/>
      <c r="EBF49" s="321"/>
      <c r="EBG49" s="1110"/>
      <c r="EBH49" s="1112"/>
      <c r="EBI49" s="1113"/>
      <c r="EBJ49" s="1113"/>
      <c r="EBK49" s="1113"/>
      <c r="EBL49" s="1114"/>
      <c r="EBM49" s="269"/>
      <c r="EBN49" s="267"/>
      <c r="EBO49" s="320"/>
      <c r="EBP49" s="321"/>
      <c r="EBQ49" s="1110"/>
      <c r="EBR49" s="1112"/>
      <c r="EBS49" s="1113"/>
      <c r="EBT49" s="1113"/>
      <c r="EBU49" s="1113"/>
      <c r="EBV49" s="1114"/>
      <c r="EBW49" s="269"/>
      <c r="EBX49" s="267"/>
      <c r="EBY49" s="320"/>
      <c r="EBZ49" s="321"/>
      <c r="ECA49" s="1110"/>
      <c r="ECB49" s="1112"/>
      <c r="ECC49" s="1113"/>
      <c r="ECD49" s="1113"/>
      <c r="ECE49" s="1113"/>
      <c r="ECF49" s="1114"/>
      <c r="ECG49" s="269"/>
      <c r="ECH49" s="267"/>
      <c r="ECI49" s="320"/>
      <c r="ECJ49" s="321"/>
      <c r="ECK49" s="1110"/>
      <c r="ECL49" s="1112"/>
      <c r="ECM49" s="1113"/>
      <c r="ECN49" s="1113"/>
      <c r="ECO49" s="1113"/>
      <c r="ECP49" s="1114"/>
      <c r="ECQ49" s="269"/>
      <c r="ECR49" s="267"/>
      <c r="ECS49" s="320"/>
      <c r="ECT49" s="321"/>
      <c r="ECU49" s="1110"/>
      <c r="ECV49" s="1112"/>
      <c r="ECW49" s="1113"/>
      <c r="ECX49" s="1113"/>
      <c r="ECY49" s="1113"/>
      <c r="ECZ49" s="1114"/>
      <c r="EDA49" s="269"/>
      <c r="EDB49" s="267"/>
      <c r="EDC49" s="320"/>
      <c r="EDD49" s="321"/>
      <c r="EDE49" s="1110"/>
      <c r="EDF49" s="1112"/>
      <c r="EDG49" s="1113"/>
      <c r="EDH49" s="1113"/>
      <c r="EDI49" s="1113"/>
      <c r="EDJ49" s="1114"/>
      <c r="EDK49" s="269"/>
      <c r="EDL49" s="267"/>
      <c r="EDM49" s="320"/>
      <c r="EDN49" s="321"/>
      <c r="EDO49" s="1110"/>
      <c r="EDP49" s="1112"/>
      <c r="EDQ49" s="1113"/>
      <c r="EDR49" s="1113"/>
      <c r="EDS49" s="1113"/>
      <c r="EDT49" s="1114"/>
      <c r="EDU49" s="269"/>
      <c r="EDV49" s="267"/>
      <c r="EDW49" s="320"/>
      <c r="EDX49" s="321"/>
      <c r="EDY49" s="1110"/>
      <c r="EDZ49" s="1112"/>
      <c r="EEA49" s="1113"/>
      <c r="EEB49" s="1113"/>
      <c r="EEC49" s="1113"/>
      <c r="EED49" s="1114"/>
      <c r="EEE49" s="269"/>
      <c r="EEF49" s="267"/>
      <c r="EEG49" s="320"/>
      <c r="EEH49" s="321"/>
      <c r="EEI49" s="1110"/>
      <c r="EEJ49" s="1112"/>
      <c r="EEK49" s="1113"/>
      <c r="EEL49" s="1113"/>
      <c r="EEM49" s="1113"/>
      <c r="EEN49" s="1114"/>
      <c r="EEO49" s="269"/>
      <c r="EEP49" s="267"/>
      <c r="EEQ49" s="320"/>
      <c r="EER49" s="321"/>
      <c r="EES49" s="1110"/>
      <c r="EET49" s="1112"/>
      <c r="EEU49" s="1113"/>
      <c r="EEV49" s="1113"/>
      <c r="EEW49" s="1113"/>
      <c r="EEX49" s="1114"/>
      <c r="EEY49" s="269"/>
      <c r="EEZ49" s="267"/>
      <c r="EFA49" s="320"/>
      <c r="EFB49" s="321"/>
      <c r="EFC49" s="1110"/>
      <c r="EFD49" s="1112"/>
      <c r="EFE49" s="1113"/>
      <c r="EFF49" s="1113"/>
      <c r="EFG49" s="1113"/>
      <c r="EFH49" s="1114"/>
      <c r="EFI49" s="269"/>
      <c r="EFJ49" s="267"/>
      <c r="EFK49" s="320"/>
      <c r="EFL49" s="321"/>
      <c r="EFM49" s="1110"/>
      <c r="EFN49" s="1112"/>
      <c r="EFO49" s="1113"/>
      <c r="EFP49" s="1113"/>
      <c r="EFQ49" s="1113"/>
      <c r="EFR49" s="1114"/>
      <c r="EFS49" s="269"/>
      <c r="EFT49" s="267"/>
      <c r="EFU49" s="320"/>
      <c r="EFV49" s="321"/>
      <c r="EFW49" s="1110"/>
      <c r="EFX49" s="1112"/>
      <c r="EFY49" s="1113"/>
      <c r="EFZ49" s="1113"/>
      <c r="EGA49" s="1113"/>
      <c r="EGB49" s="1114"/>
      <c r="EGC49" s="269"/>
      <c r="EGD49" s="267"/>
      <c r="EGE49" s="320"/>
      <c r="EGF49" s="321"/>
      <c r="EGG49" s="1110"/>
      <c r="EGH49" s="1112"/>
      <c r="EGI49" s="1113"/>
      <c r="EGJ49" s="1113"/>
      <c r="EGK49" s="1113"/>
      <c r="EGL49" s="1114"/>
      <c r="EGM49" s="269"/>
      <c r="EGN49" s="267"/>
      <c r="EGO49" s="320"/>
      <c r="EGP49" s="321"/>
      <c r="EGQ49" s="1110"/>
      <c r="EGR49" s="1112"/>
      <c r="EGS49" s="1113"/>
      <c r="EGT49" s="1113"/>
      <c r="EGU49" s="1113"/>
      <c r="EGV49" s="1114"/>
      <c r="EGW49" s="269"/>
      <c r="EGX49" s="267"/>
      <c r="EGY49" s="320"/>
      <c r="EGZ49" s="321"/>
      <c r="EHA49" s="1110"/>
      <c r="EHB49" s="1112"/>
      <c r="EHC49" s="1113"/>
      <c r="EHD49" s="1113"/>
      <c r="EHE49" s="1113"/>
      <c r="EHF49" s="1114"/>
      <c r="EHG49" s="269"/>
      <c r="EHH49" s="267"/>
      <c r="EHI49" s="320"/>
      <c r="EHJ49" s="321"/>
      <c r="EHK49" s="1110"/>
      <c r="EHL49" s="1112"/>
      <c r="EHM49" s="1113"/>
      <c r="EHN49" s="1113"/>
      <c r="EHO49" s="1113"/>
      <c r="EHP49" s="1114"/>
      <c r="EHQ49" s="269"/>
      <c r="EHR49" s="267"/>
      <c r="EHS49" s="320"/>
      <c r="EHT49" s="321"/>
      <c r="EHU49" s="1110"/>
      <c r="EHV49" s="1112"/>
      <c r="EHW49" s="1113"/>
      <c r="EHX49" s="1113"/>
      <c r="EHY49" s="1113"/>
      <c r="EHZ49" s="1114"/>
      <c r="EIA49" s="269"/>
      <c r="EIB49" s="267"/>
      <c r="EIC49" s="320"/>
      <c r="EID49" s="321"/>
      <c r="EIE49" s="1110"/>
      <c r="EIF49" s="1112"/>
      <c r="EIG49" s="1113"/>
      <c r="EIH49" s="1113"/>
      <c r="EII49" s="1113"/>
      <c r="EIJ49" s="1114"/>
      <c r="EIK49" s="269"/>
      <c r="EIL49" s="267"/>
      <c r="EIM49" s="320"/>
      <c r="EIN49" s="321"/>
      <c r="EIO49" s="1110"/>
      <c r="EIP49" s="1112"/>
      <c r="EIQ49" s="1113"/>
      <c r="EIR49" s="1113"/>
      <c r="EIS49" s="1113"/>
      <c r="EIT49" s="1114"/>
      <c r="EIU49" s="269"/>
      <c r="EIV49" s="267"/>
      <c r="EIW49" s="320"/>
      <c r="EIX49" s="321"/>
      <c r="EIY49" s="1110"/>
      <c r="EIZ49" s="1112"/>
      <c r="EJA49" s="1113"/>
      <c r="EJB49" s="1113"/>
      <c r="EJC49" s="1113"/>
      <c r="EJD49" s="1114"/>
      <c r="EJE49" s="269"/>
      <c r="EJF49" s="267"/>
      <c r="EJG49" s="320"/>
      <c r="EJH49" s="321"/>
      <c r="EJI49" s="1110"/>
      <c r="EJJ49" s="1112"/>
      <c r="EJK49" s="1113"/>
      <c r="EJL49" s="1113"/>
      <c r="EJM49" s="1113"/>
      <c r="EJN49" s="1114"/>
      <c r="EJO49" s="269"/>
      <c r="EJP49" s="267"/>
      <c r="EJQ49" s="320"/>
      <c r="EJR49" s="321"/>
      <c r="EJS49" s="1110"/>
      <c r="EJT49" s="1112"/>
      <c r="EJU49" s="1113"/>
      <c r="EJV49" s="1113"/>
      <c r="EJW49" s="1113"/>
      <c r="EJX49" s="1114"/>
      <c r="EJY49" s="269"/>
      <c r="EJZ49" s="267"/>
      <c r="EKA49" s="320"/>
      <c r="EKB49" s="321"/>
      <c r="EKC49" s="1110"/>
      <c r="EKD49" s="1112"/>
      <c r="EKE49" s="1113"/>
      <c r="EKF49" s="1113"/>
      <c r="EKG49" s="1113"/>
      <c r="EKH49" s="1114"/>
      <c r="EKI49" s="269"/>
      <c r="EKJ49" s="267"/>
      <c r="EKK49" s="320"/>
      <c r="EKL49" s="321"/>
      <c r="EKM49" s="1110"/>
      <c r="EKN49" s="1112"/>
      <c r="EKO49" s="1113"/>
      <c r="EKP49" s="1113"/>
      <c r="EKQ49" s="1113"/>
      <c r="EKR49" s="1114"/>
      <c r="EKS49" s="269"/>
      <c r="EKT49" s="267"/>
      <c r="EKU49" s="320"/>
      <c r="EKV49" s="321"/>
      <c r="EKW49" s="1110"/>
      <c r="EKX49" s="1112"/>
      <c r="EKY49" s="1113"/>
      <c r="EKZ49" s="1113"/>
      <c r="ELA49" s="1113"/>
      <c r="ELB49" s="1114"/>
      <c r="ELC49" s="269"/>
      <c r="ELD49" s="267"/>
      <c r="ELE49" s="320"/>
      <c r="ELF49" s="321"/>
      <c r="ELG49" s="1110"/>
      <c r="ELH49" s="1112"/>
      <c r="ELI49" s="1113"/>
      <c r="ELJ49" s="1113"/>
      <c r="ELK49" s="1113"/>
      <c r="ELL49" s="1114"/>
      <c r="ELM49" s="269"/>
      <c r="ELN49" s="267"/>
      <c r="ELO49" s="320"/>
      <c r="ELP49" s="321"/>
      <c r="ELQ49" s="1110"/>
      <c r="ELR49" s="1112"/>
      <c r="ELS49" s="1113"/>
      <c r="ELT49" s="1113"/>
      <c r="ELU49" s="1113"/>
      <c r="ELV49" s="1114"/>
      <c r="ELW49" s="269"/>
      <c r="ELX49" s="267"/>
      <c r="ELY49" s="320"/>
      <c r="ELZ49" s="321"/>
      <c r="EMA49" s="1110"/>
      <c r="EMB49" s="1112"/>
      <c r="EMC49" s="1113"/>
      <c r="EMD49" s="1113"/>
      <c r="EME49" s="1113"/>
      <c r="EMF49" s="1114"/>
      <c r="EMG49" s="269"/>
      <c r="EMH49" s="267"/>
      <c r="EMI49" s="320"/>
      <c r="EMJ49" s="321"/>
      <c r="EMK49" s="1110"/>
      <c r="EML49" s="1112"/>
      <c r="EMM49" s="1113"/>
      <c r="EMN49" s="1113"/>
      <c r="EMO49" s="1113"/>
      <c r="EMP49" s="1114"/>
      <c r="EMQ49" s="269"/>
      <c r="EMR49" s="267"/>
      <c r="EMS49" s="320"/>
      <c r="EMT49" s="321"/>
      <c r="EMU49" s="1110"/>
      <c r="EMV49" s="1112"/>
      <c r="EMW49" s="1113"/>
      <c r="EMX49" s="1113"/>
      <c r="EMY49" s="1113"/>
      <c r="EMZ49" s="1114"/>
      <c r="ENA49" s="269"/>
      <c r="ENB49" s="267"/>
      <c r="ENC49" s="320"/>
      <c r="END49" s="321"/>
      <c r="ENE49" s="1110"/>
      <c r="ENF49" s="1112"/>
      <c r="ENG49" s="1113"/>
      <c r="ENH49" s="1113"/>
      <c r="ENI49" s="1113"/>
      <c r="ENJ49" s="1114"/>
      <c r="ENK49" s="269"/>
      <c r="ENL49" s="267"/>
      <c r="ENM49" s="320"/>
      <c r="ENN49" s="321"/>
      <c r="ENO49" s="1110"/>
      <c r="ENP49" s="1112"/>
      <c r="ENQ49" s="1113"/>
      <c r="ENR49" s="1113"/>
      <c r="ENS49" s="1113"/>
      <c r="ENT49" s="1114"/>
      <c r="ENU49" s="269"/>
      <c r="ENV49" s="267"/>
      <c r="ENW49" s="320"/>
      <c r="ENX49" s="321"/>
      <c r="ENY49" s="1110"/>
      <c r="ENZ49" s="1112"/>
      <c r="EOA49" s="1113"/>
      <c r="EOB49" s="1113"/>
      <c r="EOC49" s="1113"/>
      <c r="EOD49" s="1114"/>
      <c r="EOE49" s="269"/>
      <c r="EOF49" s="267"/>
      <c r="EOG49" s="320"/>
      <c r="EOH49" s="321"/>
      <c r="EOI49" s="1110"/>
      <c r="EOJ49" s="1112"/>
      <c r="EOK49" s="1113"/>
      <c r="EOL49" s="1113"/>
      <c r="EOM49" s="1113"/>
      <c r="EON49" s="1114"/>
      <c r="EOO49" s="269"/>
      <c r="EOP49" s="267"/>
      <c r="EOQ49" s="320"/>
      <c r="EOR49" s="321"/>
      <c r="EOS49" s="1110"/>
      <c r="EOT49" s="1112"/>
      <c r="EOU49" s="1113"/>
      <c r="EOV49" s="1113"/>
      <c r="EOW49" s="1113"/>
      <c r="EOX49" s="1114"/>
      <c r="EOY49" s="269"/>
      <c r="EOZ49" s="267"/>
      <c r="EPA49" s="320"/>
      <c r="EPB49" s="321"/>
      <c r="EPC49" s="1110"/>
      <c r="EPD49" s="1112"/>
      <c r="EPE49" s="1113"/>
      <c r="EPF49" s="1113"/>
      <c r="EPG49" s="1113"/>
      <c r="EPH49" s="1114"/>
      <c r="EPI49" s="269"/>
      <c r="EPJ49" s="267"/>
      <c r="EPK49" s="320"/>
      <c r="EPL49" s="321"/>
      <c r="EPM49" s="1110"/>
      <c r="EPN49" s="1112"/>
      <c r="EPO49" s="1113"/>
      <c r="EPP49" s="1113"/>
      <c r="EPQ49" s="1113"/>
      <c r="EPR49" s="1114"/>
      <c r="EPS49" s="269"/>
      <c r="EPT49" s="267"/>
      <c r="EPU49" s="320"/>
      <c r="EPV49" s="321"/>
      <c r="EPW49" s="1110"/>
      <c r="EPX49" s="1112"/>
      <c r="EPY49" s="1113"/>
      <c r="EPZ49" s="1113"/>
      <c r="EQA49" s="1113"/>
      <c r="EQB49" s="1114"/>
      <c r="EQC49" s="269"/>
      <c r="EQD49" s="267"/>
      <c r="EQE49" s="320"/>
      <c r="EQF49" s="321"/>
      <c r="EQG49" s="1110"/>
      <c r="EQH49" s="1112"/>
      <c r="EQI49" s="1113"/>
      <c r="EQJ49" s="1113"/>
      <c r="EQK49" s="1113"/>
      <c r="EQL49" s="1114"/>
      <c r="EQM49" s="269"/>
      <c r="EQN49" s="267"/>
      <c r="EQO49" s="320"/>
      <c r="EQP49" s="321"/>
      <c r="EQQ49" s="1110"/>
      <c r="EQR49" s="1112"/>
      <c r="EQS49" s="1113"/>
      <c r="EQT49" s="1113"/>
      <c r="EQU49" s="1113"/>
      <c r="EQV49" s="1114"/>
      <c r="EQW49" s="269"/>
      <c r="EQX49" s="267"/>
      <c r="EQY49" s="320"/>
      <c r="EQZ49" s="321"/>
      <c r="ERA49" s="1110"/>
      <c r="ERB49" s="1112"/>
      <c r="ERC49" s="1113"/>
      <c r="ERD49" s="1113"/>
      <c r="ERE49" s="1113"/>
      <c r="ERF49" s="1114"/>
      <c r="ERG49" s="269"/>
      <c r="ERH49" s="267"/>
      <c r="ERI49" s="320"/>
      <c r="ERJ49" s="321"/>
      <c r="ERK49" s="1110"/>
      <c r="ERL49" s="1112"/>
      <c r="ERM49" s="1113"/>
      <c r="ERN49" s="1113"/>
      <c r="ERO49" s="1113"/>
      <c r="ERP49" s="1114"/>
      <c r="ERQ49" s="269"/>
      <c r="ERR49" s="267"/>
      <c r="ERS49" s="320"/>
      <c r="ERT49" s="321"/>
      <c r="ERU49" s="1110"/>
      <c r="ERV49" s="1112"/>
      <c r="ERW49" s="1113"/>
      <c r="ERX49" s="1113"/>
      <c r="ERY49" s="1113"/>
      <c r="ERZ49" s="1114"/>
      <c r="ESA49" s="269"/>
      <c r="ESB49" s="267"/>
      <c r="ESC49" s="320"/>
      <c r="ESD49" s="321"/>
      <c r="ESE49" s="1110"/>
      <c r="ESF49" s="1112"/>
      <c r="ESG49" s="1113"/>
      <c r="ESH49" s="1113"/>
      <c r="ESI49" s="1113"/>
      <c r="ESJ49" s="1114"/>
      <c r="ESK49" s="269"/>
      <c r="ESL49" s="267"/>
      <c r="ESM49" s="320"/>
      <c r="ESN49" s="321"/>
      <c r="ESO49" s="1110"/>
      <c r="ESP49" s="1112"/>
      <c r="ESQ49" s="1113"/>
      <c r="ESR49" s="1113"/>
      <c r="ESS49" s="1113"/>
      <c r="EST49" s="1114"/>
      <c r="ESU49" s="269"/>
      <c r="ESV49" s="267"/>
      <c r="ESW49" s="320"/>
      <c r="ESX49" s="321"/>
      <c r="ESY49" s="1110"/>
      <c r="ESZ49" s="1112"/>
      <c r="ETA49" s="1113"/>
      <c r="ETB49" s="1113"/>
      <c r="ETC49" s="1113"/>
      <c r="ETD49" s="1114"/>
      <c r="ETE49" s="269"/>
      <c r="ETF49" s="267"/>
      <c r="ETG49" s="320"/>
      <c r="ETH49" s="321"/>
      <c r="ETI49" s="1110"/>
      <c r="ETJ49" s="1112"/>
      <c r="ETK49" s="1113"/>
      <c r="ETL49" s="1113"/>
      <c r="ETM49" s="1113"/>
      <c r="ETN49" s="1114"/>
      <c r="ETO49" s="269"/>
      <c r="ETP49" s="267"/>
      <c r="ETQ49" s="320"/>
      <c r="ETR49" s="321"/>
      <c r="ETS49" s="1110"/>
      <c r="ETT49" s="1112"/>
      <c r="ETU49" s="1113"/>
      <c r="ETV49" s="1113"/>
      <c r="ETW49" s="1113"/>
      <c r="ETX49" s="1114"/>
      <c r="ETY49" s="269"/>
      <c r="ETZ49" s="267"/>
      <c r="EUA49" s="320"/>
      <c r="EUB49" s="321"/>
      <c r="EUC49" s="1110"/>
      <c r="EUD49" s="1112"/>
      <c r="EUE49" s="1113"/>
      <c r="EUF49" s="1113"/>
      <c r="EUG49" s="1113"/>
      <c r="EUH49" s="1114"/>
      <c r="EUI49" s="269"/>
      <c r="EUJ49" s="267"/>
      <c r="EUK49" s="320"/>
      <c r="EUL49" s="321"/>
      <c r="EUM49" s="1110"/>
      <c r="EUN49" s="1112"/>
      <c r="EUO49" s="1113"/>
      <c r="EUP49" s="1113"/>
      <c r="EUQ49" s="1113"/>
      <c r="EUR49" s="1114"/>
      <c r="EUS49" s="269"/>
      <c r="EUT49" s="267"/>
      <c r="EUU49" s="320"/>
      <c r="EUV49" s="321"/>
      <c r="EUW49" s="1110"/>
      <c r="EUX49" s="1112"/>
      <c r="EUY49" s="1113"/>
      <c r="EUZ49" s="1113"/>
      <c r="EVA49" s="1113"/>
      <c r="EVB49" s="1114"/>
      <c r="EVC49" s="269"/>
      <c r="EVD49" s="267"/>
      <c r="EVE49" s="320"/>
      <c r="EVF49" s="321"/>
      <c r="EVG49" s="1110"/>
      <c r="EVH49" s="1112"/>
      <c r="EVI49" s="1113"/>
      <c r="EVJ49" s="1113"/>
      <c r="EVK49" s="1113"/>
      <c r="EVL49" s="1114"/>
      <c r="EVM49" s="269"/>
      <c r="EVN49" s="267"/>
      <c r="EVO49" s="320"/>
      <c r="EVP49" s="321"/>
      <c r="EVQ49" s="1110"/>
      <c r="EVR49" s="1112"/>
      <c r="EVS49" s="1113"/>
      <c r="EVT49" s="1113"/>
      <c r="EVU49" s="1113"/>
      <c r="EVV49" s="1114"/>
      <c r="EVW49" s="269"/>
      <c r="EVX49" s="267"/>
      <c r="EVY49" s="320"/>
      <c r="EVZ49" s="321"/>
      <c r="EWA49" s="1110"/>
      <c r="EWB49" s="1112"/>
      <c r="EWC49" s="1113"/>
      <c r="EWD49" s="1113"/>
      <c r="EWE49" s="1113"/>
      <c r="EWF49" s="1114"/>
      <c r="EWG49" s="269"/>
      <c r="EWH49" s="267"/>
      <c r="EWI49" s="320"/>
      <c r="EWJ49" s="321"/>
      <c r="EWK49" s="1110"/>
      <c r="EWL49" s="1112"/>
      <c r="EWM49" s="1113"/>
      <c r="EWN49" s="1113"/>
      <c r="EWO49" s="1113"/>
      <c r="EWP49" s="1114"/>
      <c r="EWQ49" s="269"/>
      <c r="EWR49" s="267"/>
      <c r="EWS49" s="320"/>
      <c r="EWT49" s="321"/>
      <c r="EWU49" s="1110"/>
      <c r="EWV49" s="1112"/>
      <c r="EWW49" s="1113"/>
      <c r="EWX49" s="1113"/>
      <c r="EWY49" s="1113"/>
      <c r="EWZ49" s="1114"/>
      <c r="EXA49" s="269"/>
      <c r="EXB49" s="267"/>
      <c r="EXC49" s="320"/>
      <c r="EXD49" s="321"/>
      <c r="EXE49" s="1110"/>
      <c r="EXF49" s="1112"/>
      <c r="EXG49" s="1113"/>
      <c r="EXH49" s="1113"/>
      <c r="EXI49" s="1113"/>
      <c r="EXJ49" s="1114"/>
      <c r="EXK49" s="269"/>
      <c r="EXL49" s="267"/>
      <c r="EXM49" s="320"/>
      <c r="EXN49" s="321"/>
      <c r="EXO49" s="1110"/>
      <c r="EXP49" s="1112"/>
      <c r="EXQ49" s="1113"/>
      <c r="EXR49" s="1113"/>
      <c r="EXS49" s="1113"/>
      <c r="EXT49" s="1114"/>
      <c r="EXU49" s="269"/>
      <c r="EXV49" s="267"/>
      <c r="EXW49" s="320"/>
      <c r="EXX49" s="321"/>
      <c r="EXY49" s="1110"/>
      <c r="EXZ49" s="1112"/>
      <c r="EYA49" s="1113"/>
      <c r="EYB49" s="1113"/>
      <c r="EYC49" s="1113"/>
      <c r="EYD49" s="1114"/>
      <c r="EYE49" s="269"/>
      <c r="EYF49" s="267"/>
      <c r="EYG49" s="320"/>
      <c r="EYH49" s="321"/>
      <c r="EYI49" s="1110"/>
      <c r="EYJ49" s="1112"/>
      <c r="EYK49" s="1113"/>
      <c r="EYL49" s="1113"/>
      <c r="EYM49" s="1113"/>
      <c r="EYN49" s="1114"/>
      <c r="EYO49" s="269"/>
      <c r="EYP49" s="267"/>
      <c r="EYQ49" s="320"/>
      <c r="EYR49" s="321"/>
      <c r="EYS49" s="1110"/>
      <c r="EYT49" s="1112"/>
      <c r="EYU49" s="1113"/>
      <c r="EYV49" s="1113"/>
      <c r="EYW49" s="1113"/>
      <c r="EYX49" s="1114"/>
      <c r="EYY49" s="269"/>
      <c r="EYZ49" s="267"/>
      <c r="EZA49" s="320"/>
      <c r="EZB49" s="321"/>
      <c r="EZC49" s="1110"/>
      <c r="EZD49" s="1112"/>
      <c r="EZE49" s="1113"/>
      <c r="EZF49" s="1113"/>
      <c r="EZG49" s="1113"/>
      <c r="EZH49" s="1114"/>
      <c r="EZI49" s="269"/>
      <c r="EZJ49" s="267"/>
      <c r="EZK49" s="320"/>
      <c r="EZL49" s="321"/>
      <c r="EZM49" s="1110"/>
      <c r="EZN49" s="1112"/>
      <c r="EZO49" s="1113"/>
      <c r="EZP49" s="1113"/>
      <c r="EZQ49" s="1113"/>
      <c r="EZR49" s="1114"/>
      <c r="EZS49" s="269"/>
      <c r="EZT49" s="267"/>
      <c r="EZU49" s="320"/>
      <c r="EZV49" s="321"/>
      <c r="EZW49" s="1110"/>
      <c r="EZX49" s="1112"/>
      <c r="EZY49" s="1113"/>
      <c r="EZZ49" s="1113"/>
      <c r="FAA49" s="1113"/>
      <c r="FAB49" s="1114"/>
      <c r="FAC49" s="269"/>
      <c r="FAD49" s="267"/>
      <c r="FAE49" s="320"/>
      <c r="FAF49" s="321"/>
      <c r="FAG49" s="1110"/>
      <c r="FAH49" s="1112"/>
      <c r="FAI49" s="1113"/>
      <c r="FAJ49" s="1113"/>
      <c r="FAK49" s="1113"/>
      <c r="FAL49" s="1114"/>
      <c r="FAM49" s="269"/>
      <c r="FAN49" s="267"/>
      <c r="FAO49" s="320"/>
      <c r="FAP49" s="321"/>
      <c r="FAQ49" s="1110"/>
      <c r="FAR49" s="1112"/>
      <c r="FAS49" s="1113"/>
      <c r="FAT49" s="1113"/>
      <c r="FAU49" s="1113"/>
      <c r="FAV49" s="1114"/>
      <c r="FAW49" s="269"/>
      <c r="FAX49" s="267"/>
      <c r="FAY49" s="320"/>
      <c r="FAZ49" s="321"/>
      <c r="FBA49" s="1110"/>
      <c r="FBB49" s="1112"/>
      <c r="FBC49" s="1113"/>
      <c r="FBD49" s="1113"/>
      <c r="FBE49" s="1113"/>
      <c r="FBF49" s="1114"/>
      <c r="FBG49" s="269"/>
      <c r="FBH49" s="267"/>
      <c r="FBI49" s="320"/>
      <c r="FBJ49" s="321"/>
      <c r="FBK49" s="1110"/>
      <c r="FBL49" s="1112"/>
      <c r="FBM49" s="1113"/>
      <c r="FBN49" s="1113"/>
      <c r="FBO49" s="1113"/>
      <c r="FBP49" s="1114"/>
      <c r="FBQ49" s="269"/>
      <c r="FBR49" s="267"/>
      <c r="FBS49" s="320"/>
      <c r="FBT49" s="321"/>
      <c r="FBU49" s="1110"/>
      <c r="FBV49" s="1112"/>
      <c r="FBW49" s="1113"/>
      <c r="FBX49" s="1113"/>
      <c r="FBY49" s="1113"/>
      <c r="FBZ49" s="1114"/>
      <c r="FCA49" s="269"/>
      <c r="FCB49" s="267"/>
      <c r="FCC49" s="320"/>
      <c r="FCD49" s="321"/>
      <c r="FCE49" s="1110"/>
      <c r="FCF49" s="1112"/>
      <c r="FCG49" s="1113"/>
      <c r="FCH49" s="1113"/>
      <c r="FCI49" s="1113"/>
      <c r="FCJ49" s="1114"/>
      <c r="FCK49" s="269"/>
      <c r="FCL49" s="267"/>
      <c r="FCM49" s="320"/>
      <c r="FCN49" s="321"/>
      <c r="FCO49" s="1110"/>
      <c r="FCP49" s="1112"/>
      <c r="FCQ49" s="1113"/>
      <c r="FCR49" s="1113"/>
      <c r="FCS49" s="1113"/>
      <c r="FCT49" s="1114"/>
      <c r="FCU49" s="269"/>
      <c r="FCV49" s="267"/>
      <c r="FCW49" s="320"/>
      <c r="FCX49" s="321"/>
      <c r="FCY49" s="1110"/>
      <c r="FCZ49" s="1112"/>
      <c r="FDA49" s="1113"/>
      <c r="FDB49" s="1113"/>
      <c r="FDC49" s="1113"/>
      <c r="FDD49" s="1114"/>
      <c r="FDE49" s="269"/>
      <c r="FDF49" s="267"/>
      <c r="FDG49" s="320"/>
      <c r="FDH49" s="321"/>
      <c r="FDI49" s="1110"/>
      <c r="FDJ49" s="1112"/>
      <c r="FDK49" s="1113"/>
      <c r="FDL49" s="1113"/>
      <c r="FDM49" s="1113"/>
      <c r="FDN49" s="1114"/>
      <c r="FDO49" s="269"/>
      <c r="FDP49" s="267"/>
      <c r="FDQ49" s="320"/>
      <c r="FDR49" s="321"/>
      <c r="FDS49" s="1110"/>
      <c r="FDT49" s="1112"/>
      <c r="FDU49" s="1113"/>
      <c r="FDV49" s="1113"/>
      <c r="FDW49" s="1113"/>
      <c r="FDX49" s="1114"/>
      <c r="FDY49" s="269"/>
      <c r="FDZ49" s="267"/>
      <c r="FEA49" s="320"/>
      <c r="FEB49" s="321"/>
      <c r="FEC49" s="1110"/>
      <c r="FED49" s="1112"/>
      <c r="FEE49" s="1113"/>
      <c r="FEF49" s="1113"/>
      <c r="FEG49" s="1113"/>
      <c r="FEH49" s="1114"/>
      <c r="FEI49" s="269"/>
      <c r="FEJ49" s="267"/>
      <c r="FEK49" s="320"/>
      <c r="FEL49" s="321"/>
      <c r="FEM49" s="1110"/>
      <c r="FEN49" s="1112"/>
      <c r="FEO49" s="1113"/>
      <c r="FEP49" s="1113"/>
      <c r="FEQ49" s="1113"/>
      <c r="FER49" s="1114"/>
      <c r="FES49" s="269"/>
      <c r="FET49" s="267"/>
      <c r="FEU49" s="320"/>
      <c r="FEV49" s="321"/>
      <c r="FEW49" s="1110"/>
      <c r="FEX49" s="1112"/>
      <c r="FEY49" s="1113"/>
      <c r="FEZ49" s="1113"/>
      <c r="FFA49" s="1113"/>
      <c r="FFB49" s="1114"/>
      <c r="FFC49" s="269"/>
      <c r="FFD49" s="267"/>
      <c r="FFE49" s="320"/>
      <c r="FFF49" s="321"/>
      <c r="FFG49" s="1110"/>
      <c r="FFH49" s="1112"/>
      <c r="FFI49" s="1113"/>
      <c r="FFJ49" s="1113"/>
      <c r="FFK49" s="1113"/>
      <c r="FFL49" s="1114"/>
      <c r="FFM49" s="269"/>
      <c r="FFN49" s="267"/>
      <c r="FFO49" s="320"/>
      <c r="FFP49" s="321"/>
      <c r="FFQ49" s="1110"/>
      <c r="FFR49" s="1112"/>
      <c r="FFS49" s="1113"/>
      <c r="FFT49" s="1113"/>
      <c r="FFU49" s="1113"/>
      <c r="FFV49" s="1114"/>
      <c r="FFW49" s="269"/>
      <c r="FFX49" s="267"/>
      <c r="FFY49" s="320"/>
      <c r="FFZ49" s="321"/>
      <c r="FGA49" s="1110"/>
      <c r="FGB49" s="1112"/>
      <c r="FGC49" s="1113"/>
      <c r="FGD49" s="1113"/>
      <c r="FGE49" s="1113"/>
      <c r="FGF49" s="1114"/>
      <c r="FGG49" s="269"/>
      <c r="FGH49" s="267"/>
      <c r="FGI49" s="320"/>
      <c r="FGJ49" s="321"/>
      <c r="FGK49" s="1110"/>
      <c r="FGL49" s="1112"/>
      <c r="FGM49" s="1113"/>
      <c r="FGN49" s="1113"/>
      <c r="FGO49" s="1113"/>
      <c r="FGP49" s="1114"/>
      <c r="FGQ49" s="269"/>
      <c r="FGR49" s="267"/>
      <c r="FGS49" s="320"/>
      <c r="FGT49" s="321"/>
      <c r="FGU49" s="1110"/>
      <c r="FGV49" s="1112"/>
      <c r="FGW49" s="1113"/>
      <c r="FGX49" s="1113"/>
      <c r="FGY49" s="1113"/>
      <c r="FGZ49" s="1114"/>
      <c r="FHA49" s="269"/>
      <c r="FHB49" s="267"/>
      <c r="FHC49" s="320"/>
      <c r="FHD49" s="321"/>
      <c r="FHE49" s="1110"/>
      <c r="FHF49" s="1112"/>
      <c r="FHG49" s="1113"/>
      <c r="FHH49" s="1113"/>
      <c r="FHI49" s="1113"/>
      <c r="FHJ49" s="1114"/>
      <c r="FHK49" s="269"/>
      <c r="FHL49" s="267"/>
      <c r="FHM49" s="320"/>
      <c r="FHN49" s="321"/>
      <c r="FHO49" s="1110"/>
      <c r="FHP49" s="1112"/>
      <c r="FHQ49" s="1113"/>
      <c r="FHR49" s="1113"/>
      <c r="FHS49" s="1113"/>
      <c r="FHT49" s="1114"/>
      <c r="FHU49" s="269"/>
      <c r="FHV49" s="267"/>
      <c r="FHW49" s="320"/>
      <c r="FHX49" s="321"/>
      <c r="FHY49" s="1110"/>
      <c r="FHZ49" s="1112"/>
      <c r="FIA49" s="1113"/>
      <c r="FIB49" s="1113"/>
      <c r="FIC49" s="1113"/>
      <c r="FID49" s="1114"/>
      <c r="FIE49" s="269"/>
      <c r="FIF49" s="267"/>
      <c r="FIG49" s="320"/>
      <c r="FIH49" s="321"/>
      <c r="FII49" s="1110"/>
      <c r="FIJ49" s="1112"/>
      <c r="FIK49" s="1113"/>
      <c r="FIL49" s="1113"/>
      <c r="FIM49" s="1113"/>
      <c r="FIN49" s="1114"/>
      <c r="FIO49" s="269"/>
      <c r="FIP49" s="267"/>
      <c r="FIQ49" s="320"/>
      <c r="FIR49" s="321"/>
      <c r="FIS49" s="1110"/>
      <c r="FIT49" s="1112"/>
      <c r="FIU49" s="1113"/>
      <c r="FIV49" s="1113"/>
      <c r="FIW49" s="1113"/>
      <c r="FIX49" s="1114"/>
      <c r="FIY49" s="269"/>
      <c r="FIZ49" s="267"/>
      <c r="FJA49" s="320"/>
      <c r="FJB49" s="321"/>
      <c r="FJC49" s="1110"/>
      <c r="FJD49" s="1112"/>
      <c r="FJE49" s="1113"/>
      <c r="FJF49" s="1113"/>
      <c r="FJG49" s="1113"/>
      <c r="FJH49" s="1114"/>
      <c r="FJI49" s="269"/>
      <c r="FJJ49" s="267"/>
      <c r="FJK49" s="320"/>
      <c r="FJL49" s="321"/>
      <c r="FJM49" s="1110"/>
      <c r="FJN49" s="1112"/>
      <c r="FJO49" s="1113"/>
      <c r="FJP49" s="1113"/>
      <c r="FJQ49" s="1113"/>
      <c r="FJR49" s="1114"/>
      <c r="FJS49" s="269"/>
      <c r="FJT49" s="267"/>
      <c r="FJU49" s="320"/>
      <c r="FJV49" s="321"/>
      <c r="FJW49" s="1110"/>
      <c r="FJX49" s="1112"/>
      <c r="FJY49" s="1113"/>
      <c r="FJZ49" s="1113"/>
      <c r="FKA49" s="1113"/>
      <c r="FKB49" s="1114"/>
      <c r="FKC49" s="269"/>
      <c r="FKD49" s="267"/>
      <c r="FKE49" s="320"/>
      <c r="FKF49" s="321"/>
      <c r="FKG49" s="1110"/>
      <c r="FKH49" s="1112"/>
      <c r="FKI49" s="1113"/>
      <c r="FKJ49" s="1113"/>
      <c r="FKK49" s="1113"/>
      <c r="FKL49" s="1114"/>
      <c r="FKM49" s="269"/>
      <c r="FKN49" s="267"/>
      <c r="FKO49" s="320"/>
      <c r="FKP49" s="321"/>
      <c r="FKQ49" s="1110"/>
      <c r="FKR49" s="1112"/>
      <c r="FKS49" s="1113"/>
      <c r="FKT49" s="1113"/>
      <c r="FKU49" s="1113"/>
      <c r="FKV49" s="1114"/>
      <c r="FKW49" s="269"/>
      <c r="FKX49" s="267"/>
      <c r="FKY49" s="320"/>
      <c r="FKZ49" s="321"/>
      <c r="FLA49" s="1110"/>
      <c r="FLB49" s="1112"/>
      <c r="FLC49" s="1113"/>
      <c r="FLD49" s="1113"/>
      <c r="FLE49" s="1113"/>
      <c r="FLF49" s="1114"/>
      <c r="FLG49" s="269"/>
      <c r="FLH49" s="267"/>
      <c r="FLI49" s="320"/>
      <c r="FLJ49" s="321"/>
      <c r="FLK49" s="1110"/>
      <c r="FLL49" s="1112"/>
      <c r="FLM49" s="1113"/>
      <c r="FLN49" s="1113"/>
      <c r="FLO49" s="1113"/>
      <c r="FLP49" s="1114"/>
      <c r="FLQ49" s="269"/>
      <c r="FLR49" s="267"/>
      <c r="FLS49" s="320"/>
      <c r="FLT49" s="321"/>
      <c r="FLU49" s="1110"/>
      <c r="FLV49" s="1112"/>
      <c r="FLW49" s="1113"/>
      <c r="FLX49" s="1113"/>
      <c r="FLY49" s="1113"/>
      <c r="FLZ49" s="1114"/>
      <c r="FMA49" s="269"/>
      <c r="FMB49" s="267"/>
      <c r="FMC49" s="320"/>
      <c r="FMD49" s="321"/>
      <c r="FME49" s="1110"/>
      <c r="FMF49" s="1112"/>
      <c r="FMG49" s="1113"/>
      <c r="FMH49" s="1113"/>
      <c r="FMI49" s="1113"/>
      <c r="FMJ49" s="1114"/>
      <c r="FMK49" s="269"/>
      <c r="FML49" s="267"/>
      <c r="FMM49" s="320"/>
      <c r="FMN49" s="321"/>
      <c r="FMO49" s="1110"/>
      <c r="FMP49" s="1112"/>
      <c r="FMQ49" s="1113"/>
      <c r="FMR49" s="1113"/>
      <c r="FMS49" s="1113"/>
      <c r="FMT49" s="1114"/>
      <c r="FMU49" s="269"/>
      <c r="FMV49" s="267"/>
      <c r="FMW49" s="320"/>
      <c r="FMX49" s="321"/>
      <c r="FMY49" s="1110"/>
      <c r="FMZ49" s="1112"/>
      <c r="FNA49" s="1113"/>
      <c r="FNB49" s="1113"/>
      <c r="FNC49" s="1113"/>
      <c r="FND49" s="1114"/>
      <c r="FNE49" s="269"/>
      <c r="FNF49" s="267"/>
      <c r="FNG49" s="320"/>
      <c r="FNH49" s="321"/>
      <c r="FNI49" s="1110"/>
      <c r="FNJ49" s="1112"/>
      <c r="FNK49" s="1113"/>
      <c r="FNL49" s="1113"/>
      <c r="FNM49" s="1113"/>
      <c r="FNN49" s="1114"/>
      <c r="FNO49" s="269"/>
      <c r="FNP49" s="267"/>
      <c r="FNQ49" s="320"/>
      <c r="FNR49" s="321"/>
      <c r="FNS49" s="1110"/>
      <c r="FNT49" s="1112"/>
      <c r="FNU49" s="1113"/>
      <c r="FNV49" s="1113"/>
      <c r="FNW49" s="1113"/>
      <c r="FNX49" s="1114"/>
      <c r="FNY49" s="269"/>
      <c r="FNZ49" s="267"/>
      <c r="FOA49" s="320"/>
      <c r="FOB49" s="321"/>
      <c r="FOC49" s="1110"/>
      <c r="FOD49" s="1112"/>
      <c r="FOE49" s="1113"/>
      <c r="FOF49" s="1113"/>
      <c r="FOG49" s="1113"/>
      <c r="FOH49" s="1114"/>
      <c r="FOI49" s="269"/>
      <c r="FOJ49" s="267"/>
      <c r="FOK49" s="320"/>
      <c r="FOL49" s="321"/>
      <c r="FOM49" s="1110"/>
      <c r="FON49" s="1112"/>
      <c r="FOO49" s="1113"/>
      <c r="FOP49" s="1113"/>
      <c r="FOQ49" s="1113"/>
      <c r="FOR49" s="1114"/>
      <c r="FOS49" s="269"/>
      <c r="FOT49" s="267"/>
      <c r="FOU49" s="320"/>
      <c r="FOV49" s="321"/>
      <c r="FOW49" s="1110"/>
      <c r="FOX49" s="1112"/>
      <c r="FOY49" s="1113"/>
      <c r="FOZ49" s="1113"/>
      <c r="FPA49" s="1113"/>
      <c r="FPB49" s="1114"/>
      <c r="FPC49" s="269"/>
      <c r="FPD49" s="267"/>
      <c r="FPE49" s="320"/>
      <c r="FPF49" s="321"/>
      <c r="FPG49" s="1110"/>
      <c r="FPH49" s="1112"/>
      <c r="FPI49" s="1113"/>
      <c r="FPJ49" s="1113"/>
      <c r="FPK49" s="1113"/>
      <c r="FPL49" s="1114"/>
      <c r="FPM49" s="269"/>
      <c r="FPN49" s="267"/>
      <c r="FPO49" s="320"/>
      <c r="FPP49" s="321"/>
      <c r="FPQ49" s="1110"/>
      <c r="FPR49" s="1112"/>
      <c r="FPS49" s="1113"/>
      <c r="FPT49" s="1113"/>
      <c r="FPU49" s="1113"/>
      <c r="FPV49" s="1114"/>
      <c r="FPW49" s="269"/>
      <c r="FPX49" s="267"/>
      <c r="FPY49" s="320"/>
      <c r="FPZ49" s="321"/>
      <c r="FQA49" s="1110"/>
      <c r="FQB49" s="1112"/>
      <c r="FQC49" s="1113"/>
      <c r="FQD49" s="1113"/>
      <c r="FQE49" s="1113"/>
      <c r="FQF49" s="1114"/>
      <c r="FQG49" s="269"/>
      <c r="FQH49" s="267"/>
      <c r="FQI49" s="320"/>
      <c r="FQJ49" s="321"/>
      <c r="FQK49" s="1110"/>
      <c r="FQL49" s="1112"/>
      <c r="FQM49" s="1113"/>
      <c r="FQN49" s="1113"/>
      <c r="FQO49" s="1113"/>
      <c r="FQP49" s="1114"/>
      <c r="FQQ49" s="269"/>
      <c r="FQR49" s="267"/>
      <c r="FQS49" s="320"/>
      <c r="FQT49" s="321"/>
      <c r="FQU49" s="1110"/>
      <c r="FQV49" s="1112"/>
      <c r="FQW49" s="1113"/>
      <c r="FQX49" s="1113"/>
      <c r="FQY49" s="1113"/>
      <c r="FQZ49" s="1114"/>
      <c r="FRA49" s="269"/>
      <c r="FRB49" s="267"/>
      <c r="FRC49" s="320"/>
      <c r="FRD49" s="321"/>
      <c r="FRE49" s="1110"/>
      <c r="FRF49" s="1112"/>
      <c r="FRG49" s="1113"/>
      <c r="FRH49" s="1113"/>
      <c r="FRI49" s="1113"/>
      <c r="FRJ49" s="1114"/>
      <c r="FRK49" s="269"/>
      <c r="FRL49" s="267"/>
      <c r="FRM49" s="320"/>
      <c r="FRN49" s="321"/>
      <c r="FRO49" s="1110"/>
      <c r="FRP49" s="1112"/>
      <c r="FRQ49" s="1113"/>
      <c r="FRR49" s="1113"/>
      <c r="FRS49" s="1113"/>
      <c r="FRT49" s="1114"/>
      <c r="FRU49" s="269"/>
      <c r="FRV49" s="267"/>
      <c r="FRW49" s="320"/>
      <c r="FRX49" s="321"/>
      <c r="FRY49" s="1110"/>
      <c r="FRZ49" s="1112"/>
      <c r="FSA49" s="1113"/>
      <c r="FSB49" s="1113"/>
      <c r="FSC49" s="1113"/>
      <c r="FSD49" s="1114"/>
      <c r="FSE49" s="269"/>
      <c r="FSF49" s="267"/>
      <c r="FSG49" s="320"/>
      <c r="FSH49" s="321"/>
      <c r="FSI49" s="1110"/>
      <c r="FSJ49" s="1112"/>
      <c r="FSK49" s="1113"/>
      <c r="FSL49" s="1113"/>
      <c r="FSM49" s="1113"/>
      <c r="FSN49" s="1114"/>
      <c r="FSO49" s="269"/>
      <c r="FSP49" s="267"/>
      <c r="FSQ49" s="320"/>
      <c r="FSR49" s="321"/>
      <c r="FSS49" s="1110"/>
      <c r="FST49" s="1112"/>
      <c r="FSU49" s="1113"/>
      <c r="FSV49" s="1113"/>
      <c r="FSW49" s="1113"/>
      <c r="FSX49" s="1114"/>
      <c r="FSY49" s="269"/>
      <c r="FSZ49" s="267"/>
      <c r="FTA49" s="320"/>
      <c r="FTB49" s="321"/>
      <c r="FTC49" s="1110"/>
      <c r="FTD49" s="1112"/>
      <c r="FTE49" s="1113"/>
      <c r="FTF49" s="1113"/>
      <c r="FTG49" s="1113"/>
      <c r="FTH49" s="1114"/>
      <c r="FTI49" s="269"/>
      <c r="FTJ49" s="267"/>
      <c r="FTK49" s="320"/>
      <c r="FTL49" s="321"/>
      <c r="FTM49" s="1110"/>
      <c r="FTN49" s="1112"/>
      <c r="FTO49" s="1113"/>
      <c r="FTP49" s="1113"/>
      <c r="FTQ49" s="1113"/>
      <c r="FTR49" s="1114"/>
      <c r="FTS49" s="269"/>
      <c r="FTT49" s="267"/>
      <c r="FTU49" s="320"/>
      <c r="FTV49" s="321"/>
      <c r="FTW49" s="1110"/>
      <c r="FTX49" s="1112"/>
      <c r="FTY49" s="1113"/>
      <c r="FTZ49" s="1113"/>
      <c r="FUA49" s="1113"/>
      <c r="FUB49" s="1114"/>
      <c r="FUC49" s="269"/>
      <c r="FUD49" s="267"/>
      <c r="FUE49" s="320"/>
      <c r="FUF49" s="321"/>
      <c r="FUG49" s="1110"/>
      <c r="FUH49" s="1112"/>
      <c r="FUI49" s="1113"/>
      <c r="FUJ49" s="1113"/>
      <c r="FUK49" s="1113"/>
      <c r="FUL49" s="1114"/>
      <c r="FUM49" s="269"/>
      <c r="FUN49" s="267"/>
      <c r="FUO49" s="320"/>
      <c r="FUP49" s="321"/>
      <c r="FUQ49" s="1110"/>
      <c r="FUR49" s="1112"/>
      <c r="FUS49" s="1113"/>
      <c r="FUT49" s="1113"/>
      <c r="FUU49" s="1113"/>
      <c r="FUV49" s="1114"/>
      <c r="FUW49" s="269"/>
      <c r="FUX49" s="267"/>
      <c r="FUY49" s="320"/>
      <c r="FUZ49" s="321"/>
      <c r="FVA49" s="1110"/>
      <c r="FVB49" s="1112"/>
      <c r="FVC49" s="1113"/>
      <c r="FVD49" s="1113"/>
      <c r="FVE49" s="1113"/>
      <c r="FVF49" s="1114"/>
      <c r="FVG49" s="269"/>
      <c r="FVH49" s="267"/>
      <c r="FVI49" s="320"/>
      <c r="FVJ49" s="321"/>
      <c r="FVK49" s="1110"/>
      <c r="FVL49" s="1112"/>
      <c r="FVM49" s="1113"/>
      <c r="FVN49" s="1113"/>
      <c r="FVO49" s="1113"/>
      <c r="FVP49" s="1114"/>
      <c r="FVQ49" s="269"/>
      <c r="FVR49" s="267"/>
      <c r="FVS49" s="320"/>
      <c r="FVT49" s="321"/>
      <c r="FVU49" s="1110"/>
      <c r="FVV49" s="1112"/>
      <c r="FVW49" s="1113"/>
      <c r="FVX49" s="1113"/>
      <c r="FVY49" s="1113"/>
      <c r="FVZ49" s="1114"/>
      <c r="FWA49" s="269"/>
      <c r="FWB49" s="267"/>
      <c r="FWC49" s="320"/>
      <c r="FWD49" s="321"/>
      <c r="FWE49" s="1110"/>
      <c r="FWF49" s="1112"/>
      <c r="FWG49" s="1113"/>
      <c r="FWH49" s="1113"/>
      <c r="FWI49" s="1113"/>
      <c r="FWJ49" s="1114"/>
      <c r="FWK49" s="269"/>
      <c r="FWL49" s="267"/>
      <c r="FWM49" s="320"/>
      <c r="FWN49" s="321"/>
      <c r="FWO49" s="1110"/>
      <c r="FWP49" s="1112"/>
      <c r="FWQ49" s="1113"/>
      <c r="FWR49" s="1113"/>
      <c r="FWS49" s="1113"/>
      <c r="FWT49" s="1114"/>
      <c r="FWU49" s="269"/>
      <c r="FWV49" s="267"/>
      <c r="FWW49" s="320"/>
      <c r="FWX49" s="321"/>
      <c r="FWY49" s="1110"/>
      <c r="FWZ49" s="1112"/>
      <c r="FXA49" s="1113"/>
      <c r="FXB49" s="1113"/>
      <c r="FXC49" s="1113"/>
      <c r="FXD49" s="1114"/>
      <c r="FXE49" s="269"/>
      <c r="FXF49" s="267"/>
      <c r="FXG49" s="320"/>
      <c r="FXH49" s="321"/>
      <c r="FXI49" s="1110"/>
      <c r="FXJ49" s="1112"/>
      <c r="FXK49" s="1113"/>
      <c r="FXL49" s="1113"/>
      <c r="FXM49" s="1113"/>
      <c r="FXN49" s="1114"/>
      <c r="FXO49" s="269"/>
      <c r="FXP49" s="267"/>
      <c r="FXQ49" s="320"/>
      <c r="FXR49" s="321"/>
      <c r="FXS49" s="1110"/>
      <c r="FXT49" s="1112"/>
      <c r="FXU49" s="1113"/>
      <c r="FXV49" s="1113"/>
      <c r="FXW49" s="1113"/>
      <c r="FXX49" s="1114"/>
      <c r="FXY49" s="269"/>
      <c r="FXZ49" s="267"/>
      <c r="FYA49" s="320"/>
      <c r="FYB49" s="321"/>
      <c r="FYC49" s="1110"/>
      <c r="FYD49" s="1112"/>
      <c r="FYE49" s="1113"/>
      <c r="FYF49" s="1113"/>
      <c r="FYG49" s="1113"/>
      <c r="FYH49" s="1114"/>
      <c r="FYI49" s="269"/>
      <c r="FYJ49" s="267"/>
      <c r="FYK49" s="320"/>
      <c r="FYL49" s="321"/>
      <c r="FYM49" s="1110"/>
      <c r="FYN49" s="1112"/>
      <c r="FYO49" s="1113"/>
      <c r="FYP49" s="1113"/>
      <c r="FYQ49" s="1113"/>
      <c r="FYR49" s="1114"/>
      <c r="FYS49" s="269"/>
      <c r="FYT49" s="267"/>
      <c r="FYU49" s="320"/>
      <c r="FYV49" s="321"/>
      <c r="FYW49" s="1110"/>
      <c r="FYX49" s="1112"/>
      <c r="FYY49" s="1113"/>
      <c r="FYZ49" s="1113"/>
      <c r="FZA49" s="1113"/>
      <c r="FZB49" s="1114"/>
      <c r="FZC49" s="269"/>
      <c r="FZD49" s="267"/>
      <c r="FZE49" s="320"/>
      <c r="FZF49" s="321"/>
      <c r="FZG49" s="1110"/>
      <c r="FZH49" s="1112"/>
      <c r="FZI49" s="1113"/>
      <c r="FZJ49" s="1113"/>
      <c r="FZK49" s="1113"/>
      <c r="FZL49" s="1114"/>
      <c r="FZM49" s="269"/>
      <c r="FZN49" s="267"/>
      <c r="FZO49" s="320"/>
      <c r="FZP49" s="321"/>
      <c r="FZQ49" s="1110"/>
      <c r="FZR49" s="1112"/>
      <c r="FZS49" s="1113"/>
      <c r="FZT49" s="1113"/>
      <c r="FZU49" s="1113"/>
      <c r="FZV49" s="1114"/>
      <c r="FZW49" s="269"/>
      <c r="FZX49" s="267"/>
      <c r="FZY49" s="320"/>
      <c r="FZZ49" s="321"/>
      <c r="GAA49" s="1110"/>
      <c r="GAB49" s="1112"/>
      <c r="GAC49" s="1113"/>
      <c r="GAD49" s="1113"/>
      <c r="GAE49" s="1113"/>
      <c r="GAF49" s="1114"/>
      <c r="GAG49" s="269"/>
      <c r="GAH49" s="267"/>
      <c r="GAI49" s="320"/>
      <c r="GAJ49" s="321"/>
      <c r="GAK49" s="1110"/>
      <c r="GAL49" s="1112"/>
      <c r="GAM49" s="1113"/>
      <c r="GAN49" s="1113"/>
      <c r="GAO49" s="1113"/>
      <c r="GAP49" s="1114"/>
      <c r="GAQ49" s="269"/>
      <c r="GAR49" s="267"/>
      <c r="GAS49" s="320"/>
      <c r="GAT49" s="321"/>
      <c r="GAU49" s="1110"/>
      <c r="GAV49" s="1112"/>
      <c r="GAW49" s="1113"/>
      <c r="GAX49" s="1113"/>
      <c r="GAY49" s="1113"/>
      <c r="GAZ49" s="1114"/>
      <c r="GBA49" s="269"/>
      <c r="GBB49" s="267"/>
      <c r="GBC49" s="320"/>
      <c r="GBD49" s="321"/>
      <c r="GBE49" s="1110"/>
      <c r="GBF49" s="1112"/>
      <c r="GBG49" s="1113"/>
      <c r="GBH49" s="1113"/>
      <c r="GBI49" s="1113"/>
      <c r="GBJ49" s="1114"/>
      <c r="GBK49" s="269"/>
      <c r="GBL49" s="267"/>
      <c r="GBM49" s="320"/>
      <c r="GBN49" s="321"/>
      <c r="GBO49" s="1110"/>
      <c r="GBP49" s="1112"/>
      <c r="GBQ49" s="1113"/>
      <c r="GBR49" s="1113"/>
      <c r="GBS49" s="1113"/>
      <c r="GBT49" s="1114"/>
      <c r="GBU49" s="269"/>
      <c r="GBV49" s="267"/>
      <c r="GBW49" s="320"/>
      <c r="GBX49" s="321"/>
      <c r="GBY49" s="1110"/>
      <c r="GBZ49" s="1112"/>
      <c r="GCA49" s="1113"/>
      <c r="GCB49" s="1113"/>
      <c r="GCC49" s="1113"/>
      <c r="GCD49" s="1114"/>
      <c r="GCE49" s="269"/>
      <c r="GCF49" s="267"/>
      <c r="GCG49" s="320"/>
      <c r="GCH49" s="321"/>
      <c r="GCI49" s="1110"/>
      <c r="GCJ49" s="1112"/>
      <c r="GCK49" s="1113"/>
      <c r="GCL49" s="1113"/>
      <c r="GCM49" s="1113"/>
      <c r="GCN49" s="1114"/>
      <c r="GCO49" s="269"/>
      <c r="GCP49" s="267"/>
      <c r="GCQ49" s="320"/>
      <c r="GCR49" s="321"/>
      <c r="GCS49" s="1110"/>
      <c r="GCT49" s="1112"/>
      <c r="GCU49" s="1113"/>
      <c r="GCV49" s="1113"/>
      <c r="GCW49" s="1113"/>
      <c r="GCX49" s="1114"/>
      <c r="GCY49" s="269"/>
      <c r="GCZ49" s="267"/>
      <c r="GDA49" s="320"/>
      <c r="GDB49" s="321"/>
      <c r="GDC49" s="1110"/>
      <c r="GDD49" s="1112"/>
      <c r="GDE49" s="1113"/>
      <c r="GDF49" s="1113"/>
      <c r="GDG49" s="1113"/>
      <c r="GDH49" s="1114"/>
      <c r="GDI49" s="269"/>
      <c r="GDJ49" s="267"/>
      <c r="GDK49" s="320"/>
      <c r="GDL49" s="321"/>
      <c r="GDM49" s="1110"/>
      <c r="GDN49" s="1112"/>
      <c r="GDO49" s="1113"/>
      <c r="GDP49" s="1113"/>
      <c r="GDQ49" s="1113"/>
      <c r="GDR49" s="1114"/>
      <c r="GDS49" s="269"/>
      <c r="GDT49" s="267"/>
      <c r="GDU49" s="320"/>
      <c r="GDV49" s="321"/>
      <c r="GDW49" s="1110"/>
      <c r="GDX49" s="1112"/>
      <c r="GDY49" s="1113"/>
      <c r="GDZ49" s="1113"/>
      <c r="GEA49" s="1113"/>
      <c r="GEB49" s="1114"/>
      <c r="GEC49" s="269"/>
      <c r="GED49" s="267"/>
      <c r="GEE49" s="320"/>
      <c r="GEF49" s="321"/>
      <c r="GEG49" s="1110"/>
      <c r="GEH49" s="1112"/>
      <c r="GEI49" s="1113"/>
      <c r="GEJ49" s="1113"/>
      <c r="GEK49" s="1113"/>
      <c r="GEL49" s="1114"/>
      <c r="GEM49" s="269"/>
      <c r="GEN49" s="267"/>
      <c r="GEO49" s="320"/>
      <c r="GEP49" s="321"/>
      <c r="GEQ49" s="1110"/>
      <c r="GER49" s="1112"/>
      <c r="GES49" s="1113"/>
      <c r="GET49" s="1113"/>
      <c r="GEU49" s="1113"/>
      <c r="GEV49" s="1114"/>
      <c r="GEW49" s="269"/>
      <c r="GEX49" s="267"/>
      <c r="GEY49" s="320"/>
      <c r="GEZ49" s="321"/>
      <c r="GFA49" s="1110"/>
      <c r="GFB49" s="1112"/>
      <c r="GFC49" s="1113"/>
      <c r="GFD49" s="1113"/>
      <c r="GFE49" s="1113"/>
      <c r="GFF49" s="1114"/>
      <c r="GFG49" s="269"/>
      <c r="GFH49" s="267"/>
      <c r="GFI49" s="320"/>
      <c r="GFJ49" s="321"/>
      <c r="GFK49" s="1110"/>
      <c r="GFL49" s="1112"/>
      <c r="GFM49" s="1113"/>
      <c r="GFN49" s="1113"/>
      <c r="GFO49" s="1113"/>
      <c r="GFP49" s="1114"/>
      <c r="GFQ49" s="269"/>
      <c r="GFR49" s="267"/>
      <c r="GFS49" s="320"/>
      <c r="GFT49" s="321"/>
      <c r="GFU49" s="1110"/>
      <c r="GFV49" s="1112"/>
      <c r="GFW49" s="1113"/>
      <c r="GFX49" s="1113"/>
      <c r="GFY49" s="1113"/>
      <c r="GFZ49" s="1114"/>
      <c r="GGA49" s="269"/>
      <c r="GGB49" s="267"/>
      <c r="GGC49" s="320"/>
      <c r="GGD49" s="321"/>
      <c r="GGE49" s="1110"/>
      <c r="GGF49" s="1112"/>
      <c r="GGG49" s="1113"/>
      <c r="GGH49" s="1113"/>
      <c r="GGI49" s="1113"/>
      <c r="GGJ49" s="1114"/>
      <c r="GGK49" s="269"/>
      <c r="GGL49" s="267"/>
      <c r="GGM49" s="320"/>
      <c r="GGN49" s="321"/>
      <c r="GGO49" s="1110"/>
      <c r="GGP49" s="1112"/>
      <c r="GGQ49" s="1113"/>
      <c r="GGR49" s="1113"/>
      <c r="GGS49" s="1113"/>
      <c r="GGT49" s="1114"/>
      <c r="GGU49" s="269"/>
      <c r="GGV49" s="267"/>
      <c r="GGW49" s="320"/>
      <c r="GGX49" s="321"/>
      <c r="GGY49" s="1110"/>
      <c r="GGZ49" s="1112"/>
      <c r="GHA49" s="1113"/>
      <c r="GHB49" s="1113"/>
      <c r="GHC49" s="1113"/>
      <c r="GHD49" s="1114"/>
      <c r="GHE49" s="269"/>
      <c r="GHF49" s="267"/>
      <c r="GHG49" s="320"/>
      <c r="GHH49" s="321"/>
      <c r="GHI49" s="1110"/>
      <c r="GHJ49" s="1112"/>
      <c r="GHK49" s="1113"/>
      <c r="GHL49" s="1113"/>
      <c r="GHM49" s="1113"/>
      <c r="GHN49" s="1114"/>
      <c r="GHO49" s="269"/>
      <c r="GHP49" s="267"/>
      <c r="GHQ49" s="320"/>
      <c r="GHR49" s="321"/>
      <c r="GHS49" s="1110"/>
      <c r="GHT49" s="1112"/>
      <c r="GHU49" s="1113"/>
      <c r="GHV49" s="1113"/>
      <c r="GHW49" s="1113"/>
      <c r="GHX49" s="1114"/>
      <c r="GHY49" s="269"/>
      <c r="GHZ49" s="267"/>
      <c r="GIA49" s="320"/>
      <c r="GIB49" s="321"/>
      <c r="GIC49" s="1110"/>
      <c r="GID49" s="1112"/>
      <c r="GIE49" s="1113"/>
      <c r="GIF49" s="1113"/>
      <c r="GIG49" s="1113"/>
      <c r="GIH49" s="1114"/>
      <c r="GII49" s="269"/>
      <c r="GIJ49" s="267"/>
      <c r="GIK49" s="320"/>
      <c r="GIL49" s="321"/>
      <c r="GIM49" s="1110"/>
      <c r="GIN49" s="1112"/>
      <c r="GIO49" s="1113"/>
      <c r="GIP49" s="1113"/>
      <c r="GIQ49" s="1113"/>
      <c r="GIR49" s="1114"/>
      <c r="GIS49" s="269"/>
      <c r="GIT49" s="267"/>
      <c r="GIU49" s="320"/>
      <c r="GIV49" s="321"/>
      <c r="GIW49" s="1110"/>
      <c r="GIX49" s="1112"/>
      <c r="GIY49" s="1113"/>
      <c r="GIZ49" s="1113"/>
      <c r="GJA49" s="1113"/>
      <c r="GJB49" s="1114"/>
      <c r="GJC49" s="269"/>
      <c r="GJD49" s="267"/>
      <c r="GJE49" s="320"/>
      <c r="GJF49" s="321"/>
      <c r="GJG49" s="1110"/>
      <c r="GJH49" s="1112"/>
      <c r="GJI49" s="1113"/>
      <c r="GJJ49" s="1113"/>
      <c r="GJK49" s="1113"/>
      <c r="GJL49" s="1114"/>
      <c r="GJM49" s="269"/>
      <c r="GJN49" s="267"/>
      <c r="GJO49" s="320"/>
      <c r="GJP49" s="321"/>
      <c r="GJQ49" s="1110"/>
      <c r="GJR49" s="1112"/>
      <c r="GJS49" s="1113"/>
      <c r="GJT49" s="1113"/>
      <c r="GJU49" s="1113"/>
      <c r="GJV49" s="1114"/>
      <c r="GJW49" s="269"/>
      <c r="GJX49" s="267"/>
      <c r="GJY49" s="320"/>
      <c r="GJZ49" s="321"/>
      <c r="GKA49" s="1110"/>
      <c r="GKB49" s="1112"/>
      <c r="GKC49" s="1113"/>
      <c r="GKD49" s="1113"/>
      <c r="GKE49" s="1113"/>
      <c r="GKF49" s="1114"/>
      <c r="GKG49" s="269"/>
      <c r="GKH49" s="267"/>
      <c r="GKI49" s="320"/>
      <c r="GKJ49" s="321"/>
      <c r="GKK49" s="1110"/>
      <c r="GKL49" s="1112"/>
      <c r="GKM49" s="1113"/>
      <c r="GKN49" s="1113"/>
      <c r="GKO49" s="1113"/>
      <c r="GKP49" s="1114"/>
      <c r="GKQ49" s="269"/>
      <c r="GKR49" s="267"/>
      <c r="GKS49" s="320"/>
      <c r="GKT49" s="321"/>
      <c r="GKU49" s="1110"/>
      <c r="GKV49" s="1112"/>
      <c r="GKW49" s="1113"/>
      <c r="GKX49" s="1113"/>
      <c r="GKY49" s="1113"/>
      <c r="GKZ49" s="1114"/>
      <c r="GLA49" s="269"/>
      <c r="GLB49" s="267"/>
      <c r="GLC49" s="320"/>
      <c r="GLD49" s="321"/>
      <c r="GLE49" s="1110"/>
      <c r="GLF49" s="1112"/>
      <c r="GLG49" s="1113"/>
      <c r="GLH49" s="1113"/>
      <c r="GLI49" s="1113"/>
      <c r="GLJ49" s="1114"/>
      <c r="GLK49" s="269"/>
      <c r="GLL49" s="267"/>
      <c r="GLM49" s="320"/>
      <c r="GLN49" s="321"/>
      <c r="GLO49" s="1110"/>
      <c r="GLP49" s="1112"/>
      <c r="GLQ49" s="1113"/>
      <c r="GLR49" s="1113"/>
      <c r="GLS49" s="1113"/>
      <c r="GLT49" s="1114"/>
      <c r="GLU49" s="269"/>
      <c r="GLV49" s="267"/>
      <c r="GLW49" s="320"/>
      <c r="GLX49" s="321"/>
      <c r="GLY49" s="1110"/>
      <c r="GLZ49" s="1112"/>
      <c r="GMA49" s="1113"/>
      <c r="GMB49" s="1113"/>
      <c r="GMC49" s="1113"/>
      <c r="GMD49" s="1114"/>
      <c r="GME49" s="269"/>
      <c r="GMF49" s="267"/>
      <c r="GMG49" s="320"/>
      <c r="GMH49" s="321"/>
      <c r="GMI49" s="1110"/>
      <c r="GMJ49" s="1112"/>
      <c r="GMK49" s="1113"/>
      <c r="GML49" s="1113"/>
      <c r="GMM49" s="1113"/>
      <c r="GMN49" s="1114"/>
      <c r="GMO49" s="269"/>
      <c r="GMP49" s="267"/>
      <c r="GMQ49" s="320"/>
      <c r="GMR49" s="321"/>
      <c r="GMS49" s="1110"/>
      <c r="GMT49" s="1112"/>
      <c r="GMU49" s="1113"/>
      <c r="GMV49" s="1113"/>
      <c r="GMW49" s="1113"/>
      <c r="GMX49" s="1114"/>
      <c r="GMY49" s="269"/>
      <c r="GMZ49" s="267"/>
      <c r="GNA49" s="320"/>
      <c r="GNB49" s="321"/>
      <c r="GNC49" s="1110"/>
      <c r="GND49" s="1112"/>
      <c r="GNE49" s="1113"/>
      <c r="GNF49" s="1113"/>
      <c r="GNG49" s="1113"/>
      <c r="GNH49" s="1114"/>
      <c r="GNI49" s="269"/>
      <c r="GNJ49" s="267"/>
      <c r="GNK49" s="320"/>
      <c r="GNL49" s="321"/>
      <c r="GNM49" s="1110"/>
      <c r="GNN49" s="1112"/>
      <c r="GNO49" s="1113"/>
      <c r="GNP49" s="1113"/>
      <c r="GNQ49" s="1113"/>
      <c r="GNR49" s="1114"/>
      <c r="GNS49" s="269"/>
      <c r="GNT49" s="267"/>
      <c r="GNU49" s="320"/>
      <c r="GNV49" s="321"/>
      <c r="GNW49" s="1110"/>
      <c r="GNX49" s="1112"/>
      <c r="GNY49" s="1113"/>
      <c r="GNZ49" s="1113"/>
      <c r="GOA49" s="1113"/>
      <c r="GOB49" s="1114"/>
      <c r="GOC49" s="269"/>
      <c r="GOD49" s="267"/>
      <c r="GOE49" s="320"/>
      <c r="GOF49" s="321"/>
      <c r="GOG49" s="1110"/>
      <c r="GOH49" s="1112"/>
      <c r="GOI49" s="1113"/>
      <c r="GOJ49" s="1113"/>
      <c r="GOK49" s="1113"/>
      <c r="GOL49" s="1114"/>
      <c r="GOM49" s="269"/>
      <c r="GON49" s="267"/>
      <c r="GOO49" s="320"/>
      <c r="GOP49" s="321"/>
      <c r="GOQ49" s="1110"/>
      <c r="GOR49" s="1112"/>
      <c r="GOS49" s="1113"/>
      <c r="GOT49" s="1113"/>
      <c r="GOU49" s="1113"/>
      <c r="GOV49" s="1114"/>
      <c r="GOW49" s="269"/>
      <c r="GOX49" s="267"/>
      <c r="GOY49" s="320"/>
      <c r="GOZ49" s="321"/>
      <c r="GPA49" s="1110"/>
      <c r="GPB49" s="1112"/>
      <c r="GPC49" s="1113"/>
      <c r="GPD49" s="1113"/>
      <c r="GPE49" s="1113"/>
      <c r="GPF49" s="1114"/>
      <c r="GPG49" s="269"/>
      <c r="GPH49" s="267"/>
      <c r="GPI49" s="320"/>
      <c r="GPJ49" s="321"/>
      <c r="GPK49" s="1110"/>
      <c r="GPL49" s="1112"/>
      <c r="GPM49" s="1113"/>
      <c r="GPN49" s="1113"/>
      <c r="GPO49" s="1113"/>
      <c r="GPP49" s="1114"/>
      <c r="GPQ49" s="269"/>
      <c r="GPR49" s="267"/>
      <c r="GPS49" s="320"/>
      <c r="GPT49" s="321"/>
      <c r="GPU49" s="1110"/>
      <c r="GPV49" s="1112"/>
      <c r="GPW49" s="1113"/>
      <c r="GPX49" s="1113"/>
      <c r="GPY49" s="1113"/>
      <c r="GPZ49" s="1114"/>
      <c r="GQA49" s="269"/>
      <c r="GQB49" s="267"/>
      <c r="GQC49" s="320"/>
      <c r="GQD49" s="321"/>
      <c r="GQE49" s="1110"/>
      <c r="GQF49" s="1112"/>
      <c r="GQG49" s="1113"/>
      <c r="GQH49" s="1113"/>
      <c r="GQI49" s="1113"/>
      <c r="GQJ49" s="1114"/>
      <c r="GQK49" s="269"/>
      <c r="GQL49" s="267"/>
      <c r="GQM49" s="320"/>
      <c r="GQN49" s="321"/>
      <c r="GQO49" s="1110"/>
      <c r="GQP49" s="1112"/>
      <c r="GQQ49" s="1113"/>
      <c r="GQR49" s="1113"/>
      <c r="GQS49" s="1113"/>
      <c r="GQT49" s="1114"/>
      <c r="GQU49" s="269"/>
      <c r="GQV49" s="267"/>
      <c r="GQW49" s="320"/>
      <c r="GQX49" s="321"/>
      <c r="GQY49" s="1110"/>
      <c r="GQZ49" s="1112"/>
      <c r="GRA49" s="1113"/>
      <c r="GRB49" s="1113"/>
      <c r="GRC49" s="1113"/>
      <c r="GRD49" s="1114"/>
      <c r="GRE49" s="269"/>
      <c r="GRF49" s="267"/>
      <c r="GRG49" s="320"/>
      <c r="GRH49" s="321"/>
      <c r="GRI49" s="1110"/>
      <c r="GRJ49" s="1112"/>
      <c r="GRK49" s="1113"/>
      <c r="GRL49" s="1113"/>
      <c r="GRM49" s="1113"/>
      <c r="GRN49" s="1114"/>
      <c r="GRO49" s="269"/>
      <c r="GRP49" s="267"/>
      <c r="GRQ49" s="320"/>
      <c r="GRR49" s="321"/>
      <c r="GRS49" s="1110"/>
      <c r="GRT49" s="1112"/>
      <c r="GRU49" s="1113"/>
      <c r="GRV49" s="1113"/>
      <c r="GRW49" s="1113"/>
      <c r="GRX49" s="1114"/>
      <c r="GRY49" s="269"/>
      <c r="GRZ49" s="267"/>
      <c r="GSA49" s="320"/>
      <c r="GSB49" s="321"/>
      <c r="GSC49" s="1110"/>
      <c r="GSD49" s="1112"/>
      <c r="GSE49" s="1113"/>
      <c r="GSF49" s="1113"/>
      <c r="GSG49" s="1113"/>
      <c r="GSH49" s="1114"/>
      <c r="GSI49" s="269"/>
      <c r="GSJ49" s="267"/>
      <c r="GSK49" s="320"/>
      <c r="GSL49" s="321"/>
      <c r="GSM49" s="1110"/>
      <c r="GSN49" s="1112"/>
      <c r="GSO49" s="1113"/>
      <c r="GSP49" s="1113"/>
      <c r="GSQ49" s="1113"/>
      <c r="GSR49" s="1114"/>
      <c r="GSS49" s="269"/>
      <c r="GST49" s="267"/>
      <c r="GSU49" s="320"/>
      <c r="GSV49" s="321"/>
      <c r="GSW49" s="1110"/>
      <c r="GSX49" s="1112"/>
      <c r="GSY49" s="1113"/>
      <c r="GSZ49" s="1113"/>
      <c r="GTA49" s="1113"/>
      <c r="GTB49" s="1114"/>
      <c r="GTC49" s="269"/>
      <c r="GTD49" s="267"/>
      <c r="GTE49" s="320"/>
      <c r="GTF49" s="321"/>
      <c r="GTG49" s="1110"/>
      <c r="GTH49" s="1112"/>
      <c r="GTI49" s="1113"/>
      <c r="GTJ49" s="1113"/>
      <c r="GTK49" s="1113"/>
      <c r="GTL49" s="1114"/>
      <c r="GTM49" s="269"/>
      <c r="GTN49" s="267"/>
      <c r="GTO49" s="320"/>
      <c r="GTP49" s="321"/>
      <c r="GTQ49" s="1110"/>
      <c r="GTR49" s="1112"/>
      <c r="GTS49" s="1113"/>
      <c r="GTT49" s="1113"/>
      <c r="GTU49" s="1113"/>
      <c r="GTV49" s="1114"/>
      <c r="GTW49" s="269"/>
      <c r="GTX49" s="267"/>
      <c r="GTY49" s="320"/>
      <c r="GTZ49" s="321"/>
      <c r="GUA49" s="1110"/>
      <c r="GUB49" s="1112"/>
      <c r="GUC49" s="1113"/>
      <c r="GUD49" s="1113"/>
      <c r="GUE49" s="1113"/>
      <c r="GUF49" s="1114"/>
      <c r="GUG49" s="269"/>
      <c r="GUH49" s="267"/>
      <c r="GUI49" s="320"/>
      <c r="GUJ49" s="321"/>
      <c r="GUK49" s="1110"/>
      <c r="GUL49" s="1112"/>
      <c r="GUM49" s="1113"/>
      <c r="GUN49" s="1113"/>
      <c r="GUO49" s="1113"/>
      <c r="GUP49" s="1114"/>
      <c r="GUQ49" s="269"/>
      <c r="GUR49" s="267"/>
      <c r="GUS49" s="320"/>
      <c r="GUT49" s="321"/>
      <c r="GUU49" s="1110"/>
      <c r="GUV49" s="1112"/>
      <c r="GUW49" s="1113"/>
      <c r="GUX49" s="1113"/>
      <c r="GUY49" s="1113"/>
      <c r="GUZ49" s="1114"/>
      <c r="GVA49" s="269"/>
      <c r="GVB49" s="267"/>
      <c r="GVC49" s="320"/>
      <c r="GVD49" s="321"/>
      <c r="GVE49" s="1110"/>
      <c r="GVF49" s="1112"/>
      <c r="GVG49" s="1113"/>
      <c r="GVH49" s="1113"/>
      <c r="GVI49" s="1113"/>
      <c r="GVJ49" s="1114"/>
      <c r="GVK49" s="269"/>
      <c r="GVL49" s="267"/>
      <c r="GVM49" s="320"/>
      <c r="GVN49" s="321"/>
      <c r="GVO49" s="1110"/>
      <c r="GVP49" s="1112"/>
      <c r="GVQ49" s="1113"/>
      <c r="GVR49" s="1113"/>
      <c r="GVS49" s="1113"/>
      <c r="GVT49" s="1114"/>
      <c r="GVU49" s="269"/>
      <c r="GVV49" s="267"/>
      <c r="GVW49" s="320"/>
      <c r="GVX49" s="321"/>
      <c r="GVY49" s="1110"/>
      <c r="GVZ49" s="1112"/>
      <c r="GWA49" s="1113"/>
      <c r="GWB49" s="1113"/>
      <c r="GWC49" s="1113"/>
      <c r="GWD49" s="1114"/>
      <c r="GWE49" s="269"/>
      <c r="GWF49" s="267"/>
      <c r="GWG49" s="320"/>
      <c r="GWH49" s="321"/>
      <c r="GWI49" s="1110"/>
      <c r="GWJ49" s="1112"/>
      <c r="GWK49" s="1113"/>
      <c r="GWL49" s="1113"/>
      <c r="GWM49" s="1113"/>
      <c r="GWN49" s="1114"/>
      <c r="GWO49" s="269"/>
      <c r="GWP49" s="267"/>
      <c r="GWQ49" s="320"/>
      <c r="GWR49" s="321"/>
      <c r="GWS49" s="1110"/>
      <c r="GWT49" s="1112"/>
      <c r="GWU49" s="1113"/>
      <c r="GWV49" s="1113"/>
      <c r="GWW49" s="1113"/>
      <c r="GWX49" s="1114"/>
      <c r="GWY49" s="269"/>
      <c r="GWZ49" s="267"/>
      <c r="GXA49" s="320"/>
      <c r="GXB49" s="321"/>
      <c r="GXC49" s="1110"/>
      <c r="GXD49" s="1112"/>
      <c r="GXE49" s="1113"/>
      <c r="GXF49" s="1113"/>
      <c r="GXG49" s="1113"/>
      <c r="GXH49" s="1114"/>
      <c r="GXI49" s="269"/>
      <c r="GXJ49" s="267"/>
      <c r="GXK49" s="320"/>
      <c r="GXL49" s="321"/>
      <c r="GXM49" s="1110"/>
      <c r="GXN49" s="1112"/>
      <c r="GXO49" s="1113"/>
      <c r="GXP49" s="1113"/>
      <c r="GXQ49" s="1113"/>
      <c r="GXR49" s="1114"/>
      <c r="GXS49" s="269"/>
      <c r="GXT49" s="267"/>
      <c r="GXU49" s="320"/>
      <c r="GXV49" s="321"/>
      <c r="GXW49" s="1110"/>
      <c r="GXX49" s="1112"/>
      <c r="GXY49" s="1113"/>
      <c r="GXZ49" s="1113"/>
      <c r="GYA49" s="1113"/>
      <c r="GYB49" s="1114"/>
      <c r="GYC49" s="269"/>
      <c r="GYD49" s="267"/>
      <c r="GYE49" s="320"/>
      <c r="GYF49" s="321"/>
      <c r="GYG49" s="1110"/>
      <c r="GYH49" s="1112"/>
      <c r="GYI49" s="1113"/>
      <c r="GYJ49" s="1113"/>
      <c r="GYK49" s="1113"/>
      <c r="GYL49" s="1114"/>
      <c r="GYM49" s="269"/>
      <c r="GYN49" s="267"/>
      <c r="GYO49" s="320"/>
      <c r="GYP49" s="321"/>
      <c r="GYQ49" s="1110"/>
      <c r="GYR49" s="1112"/>
      <c r="GYS49" s="1113"/>
      <c r="GYT49" s="1113"/>
      <c r="GYU49" s="1113"/>
      <c r="GYV49" s="1114"/>
      <c r="GYW49" s="269"/>
      <c r="GYX49" s="267"/>
      <c r="GYY49" s="320"/>
      <c r="GYZ49" s="321"/>
      <c r="GZA49" s="1110"/>
      <c r="GZB49" s="1112"/>
      <c r="GZC49" s="1113"/>
      <c r="GZD49" s="1113"/>
      <c r="GZE49" s="1113"/>
      <c r="GZF49" s="1114"/>
      <c r="GZG49" s="269"/>
      <c r="GZH49" s="267"/>
      <c r="GZI49" s="320"/>
      <c r="GZJ49" s="321"/>
      <c r="GZK49" s="1110"/>
      <c r="GZL49" s="1112"/>
      <c r="GZM49" s="1113"/>
      <c r="GZN49" s="1113"/>
      <c r="GZO49" s="1113"/>
      <c r="GZP49" s="1114"/>
      <c r="GZQ49" s="269"/>
      <c r="GZR49" s="267"/>
      <c r="GZS49" s="320"/>
      <c r="GZT49" s="321"/>
      <c r="GZU49" s="1110"/>
      <c r="GZV49" s="1112"/>
      <c r="GZW49" s="1113"/>
      <c r="GZX49" s="1113"/>
      <c r="GZY49" s="1113"/>
      <c r="GZZ49" s="1114"/>
      <c r="HAA49" s="269"/>
      <c r="HAB49" s="267"/>
      <c r="HAC49" s="320"/>
      <c r="HAD49" s="321"/>
      <c r="HAE49" s="1110"/>
      <c r="HAF49" s="1112"/>
      <c r="HAG49" s="1113"/>
      <c r="HAH49" s="1113"/>
      <c r="HAI49" s="1113"/>
      <c r="HAJ49" s="1114"/>
      <c r="HAK49" s="269"/>
      <c r="HAL49" s="267"/>
      <c r="HAM49" s="320"/>
      <c r="HAN49" s="321"/>
      <c r="HAO49" s="1110"/>
      <c r="HAP49" s="1112"/>
      <c r="HAQ49" s="1113"/>
      <c r="HAR49" s="1113"/>
      <c r="HAS49" s="1113"/>
      <c r="HAT49" s="1114"/>
      <c r="HAU49" s="269"/>
      <c r="HAV49" s="267"/>
      <c r="HAW49" s="320"/>
      <c r="HAX49" s="321"/>
      <c r="HAY49" s="1110"/>
      <c r="HAZ49" s="1112"/>
      <c r="HBA49" s="1113"/>
      <c r="HBB49" s="1113"/>
      <c r="HBC49" s="1113"/>
      <c r="HBD49" s="1114"/>
      <c r="HBE49" s="269"/>
      <c r="HBF49" s="267"/>
      <c r="HBG49" s="320"/>
      <c r="HBH49" s="321"/>
      <c r="HBI49" s="1110"/>
      <c r="HBJ49" s="1112"/>
      <c r="HBK49" s="1113"/>
      <c r="HBL49" s="1113"/>
      <c r="HBM49" s="1113"/>
      <c r="HBN49" s="1114"/>
      <c r="HBO49" s="269"/>
      <c r="HBP49" s="267"/>
      <c r="HBQ49" s="320"/>
      <c r="HBR49" s="321"/>
      <c r="HBS49" s="1110"/>
      <c r="HBT49" s="1112"/>
      <c r="HBU49" s="1113"/>
      <c r="HBV49" s="1113"/>
      <c r="HBW49" s="1113"/>
      <c r="HBX49" s="1114"/>
      <c r="HBY49" s="269"/>
      <c r="HBZ49" s="267"/>
      <c r="HCA49" s="320"/>
      <c r="HCB49" s="321"/>
      <c r="HCC49" s="1110"/>
      <c r="HCD49" s="1112"/>
      <c r="HCE49" s="1113"/>
      <c r="HCF49" s="1113"/>
      <c r="HCG49" s="1113"/>
      <c r="HCH49" s="1114"/>
      <c r="HCI49" s="269"/>
      <c r="HCJ49" s="267"/>
      <c r="HCK49" s="320"/>
      <c r="HCL49" s="321"/>
      <c r="HCM49" s="1110"/>
      <c r="HCN49" s="1112"/>
      <c r="HCO49" s="1113"/>
      <c r="HCP49" s="1113"/>
      <c r="HCQ49" s="1113"/>
      <c r="HCR49" s="1114"/>
      <c r="HCS49" s="269"/>
      <c r="HCT49" s="267"/>
      <c r="HCU49" s="320"/>
      <c r="HCV49" s="321"/>
      <c r="HCW49" s="1110"/>
      <c r="HCX49" s="1112"/>
      <c r="HCY49" s="1113"/>
      <c r="HCZ49" s="1113"/>
      <c r="HDA49" s="1113"/>
      <c r="HDB49" s="1114"/>
      <c r="HDC49" s="269"/>
      <c r="HDD49" s="267"/>
      <c r="HDE49" s="320"/>
      <c r="HDF49" s="321"/>
      <c r="HDG49" s="1110"/>
      <c r="HDH49" s="1112"/>
      <c r="HDI49" s="1113"/>
      <c r="HDJ49" s="1113"/>
      <c r="HDK49" s="1113"/>
      <c r="HDL49" s="1114"/>
      <c r="HDM49" s="269"/>
      <c r="HDN49" s="267"/>
      <c r="HDO49" s="320"/>
      <c r="HDP49" s="321"/>
      <c r="HDQ49" s="1110"/>
      <c r="HDR49" s="1112"/>
      <c r="HDS49" s="1113"/>
      <c r="HDT49" s="1113"/>
      <c r="HDU49" s="1113"/>
      <c r="HDV49" s="1114"/>
      <c r="HDW49" s="269"/>
      <c r="HDX49" s="267"/>
      <c r="HDY49" s="320"/>
      <c r="HDZ49" s="321"/>
      <c r="HEA49" s="1110"/>
      <c r="HEB49" s="1112"/>
      <c r="HEC49" s="1113"/>
      <c r="HED49" s="1113"/>
      <c r="HEE49" s="1113"/>
      <c r="HEF49" s="1114"/>
      <c r="HEG49" s="269"/>
      <c r="HEH49" s="267"/>
      <c r="HEI49" s="320"/>
      <c r="HEJ49" s="321"/>
      <c r="HEK49" s="1110"/>
      <c r="HEL49" s="1112"/>
      <c r="HEM49" s="1113"/>
      <c r="HEN49" s="1113"/>
      <c r="HEO49" s="1113"/>
      <c r="HEP49" s="1114"/>
      <c r="HEQ49" s="269"/>
      <c r="HER49" s="267"/>
      <c r="HES49" s="320"/>
      <c r="HET49" s="321"/>
      <c r="HEU49" s="1110"/>
      <c r="HEV49" s="1112"/>
      <c r="HEW49" s="1113"/>
      <c r="HEX49" s="1113"/>
      <c r="HEY49" s="1113"/>
      <c r="HEZ49" s="1114"/>
      <c r="HFA49" s="269"/>
      <c r="HFB49" s="267"/>
      <c r="HFC49" s="320"/>
      <c r="HFD49" s="321"/>
      <c r="HFE49" s="1110"/>
      <c r="HFF49" s="1112"/>
      <c r="HFG49" s="1113"/>
      <c r="HFH49" s="1113"/>
      <c r="HFI49" s="1113"/>
      <c r="HFJ49" s="1114"/>
      <c r="HFK49" s="269"/>
      <c r="HFL49" s="267"/>
      <c r="HFM49" s="320"/>
      <c r="HFN49" s="321"/>
      <c r="HFO49" s="1110"/>
      <c r="HFP49" s="1112"/>
      <c r="HFQ49" s="1113"/>
      <c r="HFR49" s="1113"/>
      <c r="HFS49" s="1113"/>
      <c r="HFT49" s="1114"/>
      <c r="HFU49" s="269"/>
      <c r="HFV49" s="267"/>
      <c r="HFW49" s="320"/>
      <c r="HFX49" s="321"/>
      <c r="HFY49" s="1110"/>
      <c r="HFZ49" s="1112"/>
      <c r="HGA49" s="1113"/>
      <c r="HGB49" s="1113"/>
      <c r="HGC49" s="1113"/>
      <c r="HGD49" s="1114"/>
      <c r="HGE49" s="269"/>
      <c r="HGF49" s="267"/>
      <c r="HGG49" s="320"/>
      <c r="HGH49" s="321"/>
      <c r="HGI49" s="1110"/>
      <c r="HGJ49" s="1112"/>
      <c r="HGK49" s="1113"/>
      <c r="HGL49" s="1113"/>
      <c r="HGM49" s="1113"/>
      <c r="HGN49" s="1114"/>
      <c r="HGO49" s="269"/>
      <c r="HGP49" s="267"/>
      <c r="HGQ49" s="320"/>
      <c r="HGR49" s="321"/>
      <c r="HGS49" s="1110"/>
      <c r="HGT49" s="1112"/>
      <c r="HGU49" s="1113"/>
      <c r="HGV49" s="1113"/>
      <c r="HGW49" s="1113"/>
      <c r="HGX49" s="1114"/>
      <c r="HGY49" s="269"/>
      <c r="HGZ49" s="267"/>
      <c r="HHA49" s="320"/>
      <c r="HHB49" s="321"/>
      <c r="HHC49" s="1110"/>
      <c r="HHD49" s="1112"/>
      <c r="HHE49" s="1113"/>
      <c r="HHF49" s="1113"/>
      <c r="HHG49" s="1113"/>
      <c r="HHH49" s="1114"/>
      <c r="HHI49" s="269"/>
      <c r="HHJ49" s="267"/>
      <c r="HHK49" s="320"/>
      <c r="HHL49" s="321"/>
      <c r="HHM49" s="1110"/>
      <c r="HHN49" s="1112"/>
      <c r="HHO49" s="1113"/>
      <c r="HHP49" s="1113"/>
      <c r="HHQ49" s="1113"/>
      <c r="HHR49" s="1114"/>
      <c r="HHS49" s="269"/>
      <c r="HHT49" s="267"/>
      <c r="HHU49" s="320"/>
      <c r="HHV49" s="321"/>
      <c r="HHW49" s="1110"/>
      <c r="HHX49" s="1112"/>
      <c r="HHY49" s="1113"/>
      <c r="HHZ49" s="1113"/>
      <c r="HIA49" s="1113"/>
      <c r="HIB49" s="1114"/>
      <c r="HIC49" s="269"/>
      <c r="HID49" s="267"/>
      <c r="HIE49" s="320"/>
      <c r="HIF49" s="321"/>
      <c r="HIG49" s="1110"/>
      <c r="HIH49" s="1112"/>
      <c r="HII49" s="1113"/>
      <c r="HIJ49" s="1113"/>
      <c r="HIK49" s="1113"/>
      <c r="HIL49" s="1114"/>
      <c r="HIM49" s="269"/>
      <c r="HIN49" s="267"/>
      <c r="HIO49" s="320"/>
      <c r="HIP49" s="321"/>
      <c r="HIQ49" s="1110"/>
      <c r="HIR49" s="1112"/>
      <c r="HIS49" s="1113"/>
      <c r="HIT49" s="1113"/>
      <c r="HIU49" s="1113"/>
      <c r="HIV49" s="1114"/>
      <c r="HIW49" s="269"/>
      <c r="HIX49" s="267"/>
      <c r="HIY49" s="320"/>
      <c r="HIZ49" s="321"/>
      <c r="HJA49" s="1110"/>
      <c r="HJB49" s="1112"/>
      <c r="HJC49" s="1113"/>
      <c r="HJD49" s="1113"/>
      <c r="HJE49" s="1113"/>
      <c r="HJF49" s="1114"/>
      <c r="HJG49" s="269"/>
      <c r="HJH49" s="267"/>
      <c r="HJI49" s="320"/>
      <c r="HJJ49" s="321"/>
      <c r="HJK49" s="1110"/>
      <c r="HJL49" s="1112"/>
      <c r="HJM49" s="1113"/>
      <c r="HJN49" s="1113"/>
      <c r="HJO49" s="1113"/>
      <c r="HJP49" s="1114"/>
      <c r="HJQ49" s="269"/>
      <c r="HJR49" s="267"/>
      <c r="HJS49" s="320"/>
      <c r="HJT49" s="321"/>
      <c r="HJU49" s="1110"/>
      <c r="HJV49" s="1112"/>
      <c r="HJW49" s="1113"/>
      <c r="HJX49" s="1113"/>
      <c r="HJY49" s="1113"/>
      <c r="HJZ49" s="1114"/>
      <c r="HKA49" s="269"/>
      <c r="HKB49" s="267"/>
      <c r="HKC49" s="320"/>
      <c r="HKD49" s="321"/>
      <c r="HKE49" s="1110"/>
      <c r="HKF49" s="1112"/>
      <c r="HKG49" s="1113"/>
      <c r="HKH49" s="1113"/>
      <c r="HKI49" s="1113"/>
      <c r="HKJ49" s="1114"/>
      <c r="HKK49" s="269"/>
      <c r="HKL49" s="267"/>
      <c r="HKM49" s="320"/>
      <c r="HKN49" s="321"/>
      <c r="HKO49" s="1110"/>
      <c r="HKP49" s="1112"/>
      <c r="HKQ49" s="1113"/>
      <c r="HKR49" s="1113"/>
      <c r="HKS49" s="1113"/>
      <c r="HKT49" s="1114"/>
      <c r="HKU49" s="269"/>
      <c r="HKV49" s="267"/>
      <c r="HKW49" s="320"/>
      <c r="HKX49" s="321"/>
      <c r="HKY49" s="1110"/>
      <c r="HKZ49" s="1112"/>
      <c r="HLA49" s="1113"/>
      <c r="HLB49" s="1113"/>
      <c r="HLC49" s="1113"/>
      <c r="HLD49" s="1114"/>
      <c r="HLE49" s="269"/>
      <c r="HLF49" s="267"/>
      <c r="HLG49" s="320"/>
      <c r="HLH49" s="321"/>
      <c r="HLI49" s="1110"/>
      <c r="HLJ49" s="1112"/>
      <c r="HLK49" s="1113"/>
      <c r="HLL49" s="1113"/>
      <c r="HLM49" s="1113"/>
      <c r="HLN49" s="1114"/>
      <c r="HLO49" s="269"/>
      <c r="HLP49" s="267"/>
      <c r="HLQ49" s="320"/>
      <c r="HLR49" s="321"/>
      <c r="HLS49" s="1110"/>
      <c r="HLT49" s="1112"/>
      <c r="HLU49" s="1113"/>
      <c r="HLV49" s="1113"/>
      <c r="HLW49" s="1113"/>
      <c r="HLX49" s="1114"/>
      <c r="HLY49" s="269"/>
      <c r="HLZ49" s="267"/>
      <c r="HMA49" s="320"/>
      <c r="HMB49" s="321"/>
      <c r="HMC49" s="1110"/>
      <c r="HMD49" s="1112"/>
      <c r="HME49" s="1113"/>
      <c r="HMF49" s="1113"/>
      <c r="HMG49" s="1113"/>
      <c r="HMH49" s="1114"/>
      <c r="HMI49" s="269"/>
      <c r="HMJ49" s="267"/>
      <c r="HMK49" s="320"/>
      <c r="HML49" s="321"/>
      <c r="HMM49" s="1110"/>
      <c r="HMN49" s="1112"/>
      <c r="HMO49" s="1113"/>
      <c r="HMP49" s="1113"/>
      <c r="HMQ49" s="1113"/>
      <c r="HMR49" s="1114"/>
      <c r="HMS49" s="269"/>
      <c r="HMT49" s="267"/>
      <c r="HMU49" s="320"/>
      <c r="HMV49" s="321"/>
      <c r="HMW49" s="1110"/>
      <c r="HMX49" s="1112"/>
      <c r="HMY49" s="1113"/>
      <c r="HMZ49" s="1113"/>
      <c r="HNA49" s="1113"/>
      <c r="HNB49" s="1114"/>
      <c r="HNC49" s="269"/>
      <c r="HND49" s="267"/>
      <c r="HNE49" s="320"/>
      <c r="HNF49" s="321"/>
      <c r="HNG49" s="1110"/>
      <c r="HNH49" s="1112"/>
      <c r="HNI49" s="1113"/>
      <c r="HNJ49" s="1113"/>
      <c r="HNK49" s="1113"/>
      <c r="HNL49" s="1114"/>
      <c r="HNM49" s="269"/>
      <c r="HNN49" s="267"/>
      <c r="HNO49" s="320"/>
      <c r="HNP49" s="321"/>
      <c r="HNQ49" s="1110"/>
      <c r="HNR49" s="1112"/>
      <c r="HNS49" s="1113"/>
      <c r="HNT49" s="1113"/>
      <c r="HNU49" s="1113"/>
      <c r="HNV49" s="1114"/>
      <c r="HNW49" s="269"/>
      <c r="HNX49" s="267"/>
      <c r="HNY49" s="320"/>
      <c r="HNZ49" s="321"/>
      <c r="HOA49" s="1110"/>
      <c r="HOB49" s="1112"/>
      <c r="HOC49" s="1113"/>
      <c r="HOD49" s="1113"/>
      <c r="HOE49" s="1113"/>
      <c r="HOF49" s="1114"/>
      <c r="HOG49" s="269"/>
      <c r="HOH49" s="267"/>
      <c r="HOI49" s="320"/>
      <c r="HOJ49" s="321"/>
      <c r="HOK49" s="1110"/>
      <c r="HOL49" s="1112"/>
      <c r="HOM49" s="1113"/>
      <c r="HON49" s="1113"/>
      <c r="HOO49" s="1113"/>
      <c r="HOP49" s="1114"/>
      <c r="HOQ49" s="269"/>
      <c r="HOR49" s="267"/>
      <c r="HOS49" s="320"/>
      <c r="HOT49" s="321"/>
      <c r="HOU49" s="1110"/>
      <c r="HOV49" s="1112"/>
      <c r="HOW49" s="1113"/>
      <c r="HOX49" s="1113"/>
      <c r="HOY49" s="1113"/>
      <c r="HOZ49" s="1114"/>
      <c r="HPA49" s="269"/>
      <c r="HPB49" s="267"/>
      <c r="HPC49" s="320"/>
      <c r="HPD49" s="321"/>
      <c r="HPE49" s="1110"/>
      <c r="HPF49" s="1112"/>
      <c r="HPG49" s="1113"/>
      <c r="HPH49" s="1113"/>
      <c r="HPI49" s="1113"/>
      <c r="HPJ49" s="1114"/>
      <c r="HPK49" s="269"/>
      <c r="HPL49" s="267"/>
      <c r="HPM49" s="320"/>
      <c r="HPN49" s="321"/>
      <c r="HPO49" s="1110"/>
      <c r="HPP49" s="1112"/>
      <c r="HPQ49" s="1113"/>
      <c r="HPR49" s="1113"/>
      <c r="HPS49" s="1113"/>
      <c r="HPT49" s="1114"/>
      <c r="HPU49" s="269"/>
      <c r="HPV49" s="267"/>
      <c r="HPW49" s="320"/>
      <c r="HPX49" s="321"/>
      <c r="HPY49" s="1110"/>
      <c r="HPZ49" s="1112"/>
      <c r="HQA49" s="1113"/>
      <c r="HQB49" s="1113"/>
      <c r="HQC49" s="1113"/>
      <c r="HQD49" s="1114"/>
      <c r="HQE49" s="269"/>
      <c r="HQF49" s="267"/>
      <c r="HQG49" s="320"/>
      <c r="HQH49" s="321"/>
      <c r="HQI49" s="1110"/>
      <c r="HQJ49" s="1112"/>
      <c r="HQK49" s="1113"/>
      <c r="HQL49" s="1113"/>
      <c r="HQM49" s="1113"/>
      <c r="HQN49" s="1114"/>
      <c r="HQO49" s="269"/>
      <c r="HQP49" s="267"/>
      <c r="HQQ49" s="320"/>
      <c r="HQR49" s="321"/>
      <c r="HQS49" s="1110"/>
      <c r="HQT49" s="1112"/>
      <c r="HQU49" s="1113"/>
      <c r="HQV49" s="1113"/>
      <c r="HQW49" s="1113"/>
      <c r="HQX49" s="1114"/>
      <c r="HQY49" s="269"/>
      <c r="HQZ49" s="267"/>
      <c r="HRA49" s="320"/>
      <c r="HRB49" s="321"/>
      <c r="HRC49" s="1110"/>
      <c r="HRD49" s="1112"/>
      <c r="HRE49" s="1113"/>
      <c r="HRF49" s="1113"/>
      <c r="HRG49" s="1113"/>
      <c r="HRH49" s="1114"/>
      <c r="HRI49" s="269"/>
      <c r="HRJ49" s="267"/>
      <c r="HRK49" s="320"/>
      <c r="HRL49" s="321"/>
      <c r="HRM49" s="1110"/>
      <c r="HRN49" s="1112"/>
      <c r="HRO49" s="1113"/>
      <c r="HRP49" s="1113"/>
      <c r="HRQ49" s="1113"/>
      <c r="HRR49" s="1114"/>
      <c r="HRS49" s="269"/>
      <c r="HRT49" s="267"/>
      <c r="HRU49" s="320"/>
      <c r="HRV49" s="321"/>
      <c r="HRW49" s="1110"/>
      <c r="HRX49" s="1112"/>
      <c r="HRY49" s="1113"/>
      <c r="HRZ49" s="1113"/>
      <c r="HSA49" s="1113"/>
      <c r="HSB49" s="1114"/>
      <c r="HSC49" s="269"/>
      <c r="HSD49" s="267"/>
      <c r="HSE49" s="320"/>
      <c r="HSF49" s="321"/>
      <c r="HSG49" s="1110"/>
      <c r="HSH49" s="1112"/>
      <c r="HSI49" s="1113"/>
      <c r="HSJ49" s="1113"/>
      <c r="HSK49" s="1113"/>
      <c r="HSL49" s="1114"/>
      <c r="HSM49" s="269"/>
      <c r="HSN49" s="267"/>
      <c r="HSO49" s="320"/>
      <c r="HSP49" s="321"/>
      <c r="HSQ49" s="1110"/>
      <c r="HSR49" s="1112"/>
      <c r="HSS49" s="1113"/>
      <c r="HST49" s="1113"/>
      <c r="HSU49" s="1113"/>
      <c r="HSV49" s="1114"/>
      <c r="HSW49" s="269"/>
      <c r="HSX49" s="267"/>
      <c r="HSY49" s="320"/>
      <c r="HSZ49" s="321"/>
      <c r="HTA49" s="1110"/>
      <c r="HTB49" s="1112"/>
      <c r="HTC49" s="1113"/>
      <c r="HTD49" s="1113"/>
      <c r="HTE49" s="1113"/>
      <c r="HTF49" s="1114"/>
      <c r="HTG49" s="269"/>
      <c r="HTH49" s="267"/>
      <c r="HTI49" s="320"/>
      <c r="HTJ49" s="321"/>
      <c r="HTK49" s="1110"/>
      <c r="HTL49" s="1112"/>
      <c r="HTM49" s="1113"/>
      <c r="HTN49" s="1113"/>
      <c r="HTO49" s="1113"/>
      <c r="HTP49" s="1114"/>
      <c r="HTQ49" s="269"/>
      <c r="HTR49" s="267"/>
      <c r="HTS49" s="320"/>
      <c r="HTT49" s="321"/>
      <c r="HTU49" s="1110"/>
      <c r="HTV49" s="1112"/>
      <c r="HTW49" s="1113"/>
      <c r="HTX49" s="1113"/>
      <c r="HTY49" s="1113"/>
      <c r="HTZ49" s="1114"/>
      <c r="HUA49" s="269"/>
      <c r="HUB49" s="267"/>
      <c r="HUC49" s="320"/>
      <c r="HUD49" s="321"/>
      <c r="HUE49" s="1110"/>
      <c r="HUF49" s="1112"/>
      <c r="HUG49" s="1113"/>
      <c r="HUH49" s="1113"/>
      <c r="HUI49" s="1113"/>
      <c r="HUJ49" s="1114"/>
      <c r="HUK49" s="269"/>
      <c r="HUL49" s="267"/>
      <c r="HUM49" s="320"/>
      <c r="HUN49" s="321"/>
      <c r="HUO49" s="1110"/>
      <c r="HUP49" s="1112"/>
      <c r="HUQ49" s="1113"/>
      <c r="HUR49" s="1113"/>
      <c r="HUS49" s="1113"/>
      <c r="HUT49" s="1114"/>
      <c r="HUU49" s="269"/>
      <c r="HUV49" s="267"/>
      <c r="HUW49" s="320"/>
      <c r="HUX49" s="321"/>
      <c r="HUY49" s="1110"/>
      <c r="HUZ49" s="1112"/>
      <c r="HVA49" s="1113"/>
      <c r="HVB49" s="1113"/>
      <c r="HVC49" s="1113"/>
      <c r="HVD49" s="1114"/>
      <c r="HVE49" s="269"/>
      <c r="HVF49" s="267"/>
      <c r="HVG49" s="320"/>
      <c r="HVH49" s="321"/>
      <c r="HVI49" s="1110"/>
      <c r="HVJ49" s="1112"/>
      <c r="HVK49" s="1113"/>
      <c r="HVL49" s="1113"/>
      <c r="HVM49" s="1113"/>
      <c r="HVN49" s="1114"/>
      <c r="HVO49" s="269"/>
      <c r="HVP49" s="267"/>
      <c r="HVQ49" s="320"/>
      <c r="HVR49" s="321"/>
      <c r="HVS49" s="1110"/>
      <c r="HVT49" s="1112"/>
      <c r="HVU49" s="1113"/>
      <c r="HVV49" s="1113"/>
      <c r="HVW49" s="1113"/>
      <c r="HVX49" s="1114"/>
      <c r="HVY49" s="269"/>
      <c r="HVZ49" s="267"/>
      <c r="HWA49" s="320"/>
      <c r="HWB49" s="321"/>
      <c r="HWC49" s="1110"/>
      <c r="HWD49" s="1112"/>
      <c r="HWE49" s="1113"/>
      <c r="HWF49" s="1113"/>
      <c r="HWG49" s="1113"/>
      <c r="HWH49" s="1114"/>
      <c r="HWI49" s="269"/>
      <c r="HWJ49" s="267"/>
      <c r="HWK49" s="320"/>
      <c r="HWL49" s="321"/>
      <c r="HWM49" s="1110"/>
      <c r="HWN49" s="1112"/>
      <c r="HWO49" s="1113"/>
      <c r="HWP49" s="1113"/>
      <c r="HWQ49" s="1113"/>
      <c r="HWR49" s="1114"/>
      <c r="HWS49" s="269"/>
      <c r="HWT49" s="267"/>
      <c r="HWU49" s="320"/>
      <c r="HWV49" s="321"/>
      <c r="HWW49" s="1110"/>
      <c r="HWX49" s="1112"/>
      <c r="HWY49" s="1113"/>
      <c r="HWZ49" s="1113"/>
      <c r="HXA49" s="1113"/>
      <c r="HXB49" s="1114"/>
      <c r="HXC49" s="269"/>
      <c r="HXD49" s="267"/>
      <c r="HXE49" s="320"/>
      <c r="HXF49" s="321"/>
      <c r="HXG49" s="1110"/>
      <c r="HXH49" s="1112"/>
      <c r="HXI49" s="1113"/>
      <c r="HXJ49" s="1113"/>
      <c r="HXK49" s="1113"/>
      <c r="HXL49" s="1114"/>
      <c r="HXM49" s="269"/>
      <c r="HXN49" s="267"/>
      <c r="HXO49" s="320"/>
      <c r="HXP49" s="321"/>
      <c r="HXQ49" s="1110"/>
      <c r="HXR49" s="1112"/>
      <c r="HXS49" s="1113"/>
      <c r="HXT49" s="1113"/>
      <c r="HXU49" s="1113"/>
      <c r="HXV49" s="1114"/>
      <c r="HXW49" s="269"/>
      <c r="HXX49" s="267"/>
      <c r="HXY49" s="320"/>
      <c r="HXZ49" s="321"/>
      <c r="HYA49" s="1110"/>
      <c r="HYB49" s="1112"/>
      <c r="HYC49" s="1113"/>
      <c r="HYD49" s="1113"/>
      <c r="HYE49" s="1113"/>
      <c r="HYF49" s="1114"/>
      <c r="HYG49" s="269"/>
      <c r="HYH49" s="267"/>
      <c r="HYI49" s="320"/>
      <c r="HYJ49" s="321"/>
      <c r="HYK49" s="1110"/>
      <c r="HYL49" s="1112"/>
      <c r="HYM49" s="1113"/>
      <c r="HYN49" s="1113"/>
      <c r="HYO49" s="1113"/>
      <c r="HYP49" s="1114"/>
      <c r="HYQ49" s="269"/>
      <c r="HYR49" s="267"/>
      <c r="HYS49" s="320"/>
      <c r="HYT49" s="321"/>
      <c r="HYU49" s="1110"/>
      <c r="HYV49" s="1112"/>
      <c r="HYW49" s="1113"/>
      <c r="HYX49" s="1113"/>
      <c r="HYY49" s="1113"/>
      <c r="HYZ49" s="1114"/>
      <c r="HZA49" s="269"/>
      <c r="HZB49" s="267"/>
      <c r="HZC49" s="320"/>
      <c r="HZD49" s="321"/>
      <c r="HZE49" s="1110"/>
      <c r="HZF49" s="1112"/>
      <c r="HZG49" s="1113"/>
      <c r="HZH49" s="1113"/>
      <c r="HZI49" s="1113"/>
      <c r="HZJ49" s="1114"/>
      <c r="HZK49" s="269"/>
      <c r="HZL49" s="267"/>
      <c r="HZM49" s="320"/>
      <c r="HZN49" s="321"/>
      <c r="HZO49" s="1110"/>
      <c r="HZP49" s="1112"/>
      <c r="HZQ49" s="1113"/>
      <c r="HZR49" s="1113"/>
      <c r="HZS49" s="1113"/>
      <c r="HZT49" s="1114"/>
      <c r="HZU49" s="269"/>
      <c r="HZV49" s="267"/>
      <c r="HZW49" s="320"/>
      <c r="HZX49" s="321"/>
      <c r="HZY49" s="1110"/>
      <c r="HZZ49" s="1112"/>
      <c r="IAA49" s="1113"/>
      <c r="IAB49" s="1113"/>
      <c r="IAC49" s="1113"/>
      <c r="IAD49" s="1114"/>
      <c r="IAE49" s="269"/>
      <c r="IAF49" s="267"/>
      <c r="IAG49" s="320"/>
      <c r="IAH49" s="321"/>
      <c r="IAI49" s="1110"/>
      <c r="IAJ49" s="1112"/>
      <c r="IAK49" s="1113"/>
      <c r="IAL49" s="1113"/>
      <c r="IAM49" s="1113"/>
      <c r="IAN49" s="1114"/>
      <c r="IAO49" s="269"/>
      <c r="IAP49" s="267"/>
      <c r="IAQ49" s="320"/>
      <c r="IAR49" s="321"/>
      <c r="IAS49" s="1110"/>
      <c r="IAT49" s="1112"/>
      <c r="IAU49" s="1113"/>
      <c r="IAV49" s="1113"/>
      <c r="IAW49" s="1113"/>
      <c r="IAX49" s="1114"/>
      <c r="IAY49" s="269"/>
      <c r="IAZ49" s="267"/>
      <c r="IBA49" s="320"/>
      <c r="IBB49" s="321"/>
      <c r="IBC49" s="1110"/>
      <c r="IBD49" s="1112"/>
      <c r="IBE49" s="1113"/>
      <c r="IBF49" s="1113"/>
      <c r="IBG49" s="1113"/>
      <c r="IBH49" s="1114"/>
      <c r="IBI49" s="269"/>
      <c r="IBJ49" s="267"/>
      <c r="IBK49" s="320"/>
      <c r="IBL49" s="321"/>
      <c r="IBM49" s="1110"/>
      <c r="IBN49" s="1112"/>
      <c r="IBO49" s="1113"/>
      <c r="IBP49" s="1113"/>
      <c r="IBQ49" s="1113"/>
      <c r="IBR49" s="1114"/>
      <c r="IBS49" s="269"/>
      <c r="IBT49" s="267"/>
      <c r="IBU49" s="320"/>
      <c r="IBV49" s="321"/>
      <c r="IBW49" s="1110"/>
      <c r="IBX49" s="1112"/>
      <c r="IBY49" s="1113"/>
      <c r="IBZ49" s="1113"/>
      <c r="ICA49" s="1113"/>
      <c r="ICB49" s="1114"/>
      <c r="ICC49" s="269"/>
      <c r="ICD49" s="267"/>
      <c r="ICE49" s="320"/>
      <c r="ICF49" s="321"/>
      <c r="ICG49" s="1110"/>
      <c r="ICH49" s="1112"/>
      <c r="ICI49" s="1113"/>
      <c r="ICJ49" s="1113"/>
      <c r="ICK49" s="1113"/>
      <c r="ICL49" s="1114"/>
      <c r="ICM49" s="269"/>
      <c r="ICN49" s="267"/>
      <c r="ICO49" s="320"/>
      <c r="ICP49" s="321"/>
      <c r="ICQ49" s="1110"/>
      <c r="ICR49" s="1112"/>
      <c r="ICS49" s="1113"/>
      <c r="ICT49" s="1113"/>
      <c r="ICU49" s="1113"/>
      <c r="ICV49" s="1114"/>
      <c r="ICW49" s="269"/>
      <c r="ICX49" s="267"/>
      <c r="ICY49" s="320"/>
      <c r="ICZ49" s="321"/>
      <c r="IDA49" s="1110"/>
      <c r="IDB49" s="1112"/>
      <c r="IDC49" s="1113"/>
      <c r="IDD49" s="1113"/>
      <c r="IDE49" s="1113"/>
      <c r="IDF49" s="1114"/>
      <c r="IDG49" s="269"/>
      <c r="IDH49" s="267"/>
      <c r="IDI49" s="320"/>
      <c r="IDJ49" s="321"/>
      <c r="IDK49" s="1110"/>
      <c r="IDL49" s="1112"/>
      <c r="IDM49" s="1113"/>
      <c r="IDN49" s="1113"/>
      <c r="IDO49" s="1113"/>
      <c r="IDP49" s="1114"/>
      <c r="IDQ49" s="269"/>
      <c r="IDR49" s="267"/>
      <c r="IDS49" s="320"/>
      <c r="IDT49" s="321"/>
      <c r="IDU49" s="1110"/>
      <c r="IDV49" s="1112"/>
      <c r="IDW49" s="1113"/>
      <c r="IDX49" s="1113"/>
      <c r="IDY49" s="1113"/>
      <c r="IDZ49" s="1114"/>
      <c r="IEA49" s="269"/>
      <c r="IEB49" s="267"/>
      <c r="IEC49" s="320"/>
      <c r="IED49" s="321"/>
      <c r="IEE49" s="1110"/>
      <c r="IEF49" s="1112"/>
      <c r="IEG49" s="1113"/>
      <c r="IEH49" s="1113"/>
      <c r="IEI49" s="1113"/>
      <c r="IEJ49" s="1114"/>
      <c r="IEK49" s="269"/>
      <c r="IEL49" s="267"/>
      <c r="IEM49" s="320"/>
      <c r="IEN49" s="321"/>
      <c r="IEO49" s="1110"/>
      <c r="IEP49" s="1112"/>
      <c r="IEQ49" s="1113"/>
      <c r="IER49" s="1113"/>
      <c r="IES49" s="1113"/>
      <c r="IET49" s="1114"/>
      <c r="IEU49" s="269"/>
      <c r="IEV49" s="267"/>
      <c r="IEW49" s="320"/>
      <c r="IEX49" s="321"/>
      <c r="IEY49" s="1110"/>
      <c r="IEZ49" s="1112"/>
      <c r="IFA49" s="1113"/>
      <c r="IFB49" s="1113"/>
      <c r="IFC49" s="1113"/>
      <c r="IFD49" s="1114"/>
      <c r="IFE49" s="269"/>
      <c r="IFF49" s="267"/>
      <c r="IFG49" s="320"/>
      <c r="IFH49" s="321"/>
      <c r="IFI49" s="1110"/>
      <c r="IFJ49" s="1112"/>
      <c r="IFK49" s="1113"/>
      <c r="IFL49" s="1113"/>
      <c r="IFM49" s="1113"/>
      <c r="IFN49" s="1114"/>
      <c r="IFO49" s="269"/>
      <c r="IFP49" s="267"/>
      <c r="IFQ49" s="320"/>
      <c r="IFR49" s="321"/>
      <c r="IFS49" s="1110"/>
      <c r="IFT49" s="1112"/>
      <c r="IFU49" s="1113"/>
      <c r="IFV49" s="1113"/>
      <c r="IFW49" s="1113"/>
      <c r="IFX49" s="1114"/>
      <c r="IFY49" s="269"/>
      <c r="IFZ49" s="267"/>
      <c r="IGA49" s="320"/>
      <c r="IGB49" s="321"/>
      <c r="IGC49" s="1110"/>
      <c r="IGD49" s="1112"/>
      <c r="IGE49" s="1113"/>
      <c r="IGF49" s="1113"/>
      <c r="IGG49" s="1113"/>
      <c r="IGH49" s="1114"/>
      <c r="IGI49" s="269"/>
      <c r="IGJ49" s="267"/>
      <c r="IGK49" s="320"/>
      <c r="IGL49" s="321"/>
      <c r="IGM49" s="1110"/>
      <c r="IGN49" s="1112"/>
      <c r="IGO49" s="1113"/>
      <c r="IGP49" s="1113"/>
      <c r="IGQ49" s="1113"/>
      <c r="IGR49" s="1114"/>
      <c r="IGS49" s="269"/>
      <c r="IGT49" s="267"/>
      <c r="IGU49" s="320"/>
      <c r="IGV49" s="321"/>
      <c r="IGW49" s="1110"/>
      <c r="IGX49" s="1112"/>
      <c r="IGY49" s="1113"/>
      <c r="IGZ49" s="1113"/>
      <c r="IHA49" s="1113"/>
      <c r="IHB49" s="1114"/>
      <c r="IHC49" s="269"/>
      <c r="IHD49" s="267"/>
      <c r="IHE49" s="320"/>
      <c r="IHF49" s="321"/>
      <c r="IHG49" s="1110"/>
      <c r="IHH49" s="1112"/>
      <c r="IHI49" s="1113"/>
      <c r="IHJ49" s="1113"/>
      <c r="IHK49" s="1113"/>
      <c r="IHL49" s="1114"/>
      <c r="IHM49" s="269"/>
      <c r="IHN49" s="267"/>
      <c r="IHO49" s="320"/>
      <c r="IHP49" s="321"/>
      <c r="IHQ49" s="1110"/>
      <c r="IHR49" s="1112"/>
      <c r="IHS49" s="1113"/>
      <c r="IHT49" s="1113"/>
      <c r="IHU49" s="1113"/>
      <c r="IHV49" s="1114"/>
      <c r="IHW49" s="269"/>
      <c r="IHX49" s="267"/>
      <c r="IHY49" s="320"/>
      <c r="IHZ49" s="321"/>
      <c r="IIA49" s="1110"/>
      <c r="IIB49" s="1112"/>
      <c r="IIC49" s="1113"/>
      <c r="IID49" s="1113"/>
      <c r="IIE49" s="1113"/>
      <c r="IIF49" s="1114"/>
      <c r="IIG49" s="269"/>
      <c r="IIH49" s="267"/>
      <c r="III49" s="320"/>
      <c r="IIJ49" s="321"/>
      <c r="IIK49" s="1110"/>
      <c r="IIL49" s="1112"/>
      <c r="IIM49" s="1113"/>
      <c r="IIN49" s="1113"/>
      <c r="IIO49" s="1113"/>
      <c r="IIP49" s="1114"/>
      <c r="IIQ49" s="269"/>
      <c r="IIR49" s="267"/>
      <c r="IIS49" s="320"/>
      <c r="IIT49" s="321"/>
      <c r="IIU49" s="1110"/>
      <c r="IIV49" s="1112"/>
      <c r="IIW49" s="1113"/>
      <c r="IIX49" s="1113"/>
      <c r="IIY49" s="1113"/>
      <c r="IIZ49" s="1114"/>
      <c r="IJA49" s="269"/>
      <c r="IJB49" s="267"/>
      <c r="IJC49" s="320"/>
      <c r="IJD49" s="321"/>
      <c r="IJE49" s="1110"/>
      <c r="IJF49" s="1112"/>
      <c r="IJG49" s="1113"/>
      <c r="IJH49" s="1113"/>
      <c r="IJI49" s="1113"/>
      <c r="IJJ49" s="1114"/>
      <c r="IJK49" s="269"/>
      <c r="IJL49" s="267"/>
      <c r="IJM49" s="320"/>
      <c r="IJN49" s="321"/>
      <c r="IJO49" s="1110"/>
      <c r="IJP49" s="1112"/>
      <c r="IJQ49" s="1113"/>
      <c r="IJR49" s="1113"/>
      <c r="IJS49" s="1113"/>
      <c r="IJT49" s="1114"/>
      <c r="IJU49" s="269"/>
      <c r="IJV49" s="267"/>
      <c r="IJW49" s="320"/>
      <c r="IJX49" s="321"/>
      <c r="IJY49" s="1110"/>
      <c r="IJZ49" s="1112"/>
      <c r="IKA49" s="1113"/>
      <c r="IKB49" s="1113"/>
      <c r="IKC49" s="1113"/>
      <c r="IKD49" s="1114"/>
      <c r="IKE49" s="269"/>
      <c r="IKF49" s="267"/>
      <c r="IKG49" s="320"/>
      <c r="IKH49" s="321"/>
      <c r="IKI49" s="1110"/>
      <c r="IKJ49" s="1112"/>
      <c r="IKK49" s="1113"/>
      <c r="IKL49" s="1113"/>
      <c r="IKM49" s="1113"/>
      <c r="IKN49" s="1114"/>
      <c r="IKO49" s="269"/>
      <c r="IKP49" s="267"/>
      <c r="IKQ49" s="320"/>
      <c r="IKR49" s="321"/>
      <c r="IKS49" s="1110"/>
      <c r="IKT49" s="1112"/>
      <c r="IKU49" s="1113"/>
      <c r="IKV49" s="1113"/>
      <c r="IKW49" s="1113"/>
      <c r="IKX49" s="1114"/>
      <c r="IKY49" s="269"/>
      <c r="IKZ49" s="267"/>
      <c r="ILA49" s="320"/>
      <c r="ILB49" s="321"/>
      <c r="ILC49" s="1110"/>
      <c r="ILD49" s="1112"/>
      <c r="ILE49" s="1113"/>
      <c r="ILF49" s="1113"/>
      <c r="ILG49" s="1113"/>
      <c r="ILH49" s="1114"/>
      <c r="ILI49" s="269"/>
      <c r="ILJ49" s="267"/>
      <c r="ILK49" s="320"/>
      <c r="ILL49" s="321"/>
      <c r="ILM49" s="1110"/>
      <c r="ILN49" s="1112"/>
      <c r="ILO49" s="1113"/>
      <c r="ILP49" s="1113"/>
      <c r="ILQ49" s="1113"/>
      <c r="ILR49" s="1114"/>
      <c r="ILS49" s="269"/>
      <c r="ILT49" s="267"/>
      <c r="ILU49" s="320"/>
      <c r="ILV49" s="321"/>
      <c r="ILW49" s="1110"/>
      <c r="ILX49" s="1112"/>
      <c r="ILY49" s="1113"/>
      <c r="ILZ49" s="1113"/>
      <c r="IMA49" s="1113"/>
      <c r="IMB49" s="1114"/>
      <c r="IMC49" s="269"/>
      <c r="IMD49" s="267"/>
      <c r="IME49" s="320"/>
      <c r="IMF49" s="321"/>
      <c r="IMG49" s="1110"/>
      <c r="IMH49" s="1112"/>
      <c r="IMI49" s="1113"/>
      <c r="IMJ49" s="1113"/>
      <c r="IMK49" s="1113"/>
      <c r="IML49" s="1114"/>
      <c r="IMM49" s="269"/>
      <c r="IMN49" s="267"/>
      <c r="IMO49" s="320"/>
      <c r="IMP49" s="321"/>
      <c r="IMQ49" s="1110"/>
      <c r="IMR49" s="1112"/>
      <c r="IMS49" s="1113"/>
      <c r="IMT49" s="1113"/>
      <c r="IMU49" s="1113"/>
      <c r="IMV49" s="1114"/>
      <c r="IMW49" s="269"/>
      <c r="IMX49" s="267"/>
      <c r="IMY49" s="320"/>
      <c r="IMZ49" s="321"/>
      <c r="INA49" s="1110"/>
      <c r="INB49" s="1112"/>
      <c r="INC49" s="1113"/>
      <c r="IND49" s="1113"/>
      <c r="INE49" s="1113"/>
      <c r="INF49" s="1114"/>
      <c r="ING49" s="269"/>
      <c r="INH49" s="267"/>
      <c r="INI49" s="320"/>
      <c r="INJ49" s="321"/>
      <c r="INK49" s="1110"/>
      <c r="INL49" s="1112"/>
      <c r="INM49" s="1113"/>
      <c r="INN49" s="1113"/>
      <c r="INO49" s="1113"/>
      <c r="INP49" s="1114"/>
      <c r="INQ49" s="269"/>
      <c r="INR49" s="267"/>
      <c r="INS49" s="320"/>
      <c r="INT49" s="321"/>
      <c r="INU49" s="1110"/>
      <c r="INV49" s="1112"/>
      <c r="INW49" s="1113"/>
      <c r="INX49" s="1113"/>
      <c r="INY49" s="1113"/>
      <c r="INZ49" s="1114"/>
      <c r="IOA49" s="269"/>
      <c r="IOB49" s="267"/>
      <c r="IOC49" s="320"/>
      <c r="IOD49" s="321"/>
      <c r="IOE49" s="1110"/>
      <c r="IOF49" s="1112"/>
      <c r="IOG49" s="1113"/>
      <c r="IOH49" s="1113"/>
      <c r="IOI49" s="1113"/>
      <c r="IOJ49" s="1114"/>
      <c r="IOK49" s="269"/>
      <c r="IOL49" s="267"/>
      <c r="IOM49" s="320"/>
      <c r="ION49" s="321"/>
      <c r="IOO49" s="1110"/>
      <c r="IOP49" s="1112"/>
      <c r="IOQ49" s="1113"/>
      <c r="IOR49" s="1113"/>
      <c r="IOS49" s="1113"/>
      <c r="IOT49" s="1114"/>
      <c r="IOU49" s="269"/>
      <c r="IOV49" s="267"/>
      <c r="IOW49" s="320"/>
      <c r="IOX49" s="321"/>
      <c r="IOY49" s="1110"/>
      <c r="IOZ49" s="1112"/>
      <c r="IPA49" s="1113"/>
      <c r="IPB49" s="1113"/>
      <c r="IPC49" s="1113"/>
      <c r="IPD49" s="1114"/>
      <c r="IPE49" s="269"/>
      <c r="IPF49" s="267"/>
      <c r="IPG49" s="320"/>
      <c r="IPH49" s="321"/>
      <c r="IPI49" s="1110"/>
      <c r="IPJ49" s="1112"/>
      <c r="IPK49" s="1113"/>
      <c r="IPL49" s="1113"/>
      <c r="IPM49" s="1113"/>
      <c r="IPN49" s="1114"/>
      <c r="IPO49" s="269"/>
      <c r="IPP49" s="267"/>
      <c r="IPQ49" s="320"/>
      <c r="IPR49" s="321"/>
      <c r="IPS49" s="1110"/>
      <c r="IPT49" s="1112"/>
      <c r="IPU49" s="1113"/>
      <c r="IPV49" s="1113"/>
      <c r="IPW49" s="1113"/>
      <c r="IPX49" s="1114"/>
      <c r="IPY49" s="269"/>
      <c r="IPZ49" s="267"/>
      <c r="IQA49" s="320"/>
      <c r="IQB49" s="321"/>
      <c r="IQC49" s="1110"/>
      <c r="IQD49" s="1112"/>
      <c r="IQE49" s="1113"/>
      <c r="IQF49" s="1113"/>
      <c r="IQG49" s="1113"/>
      <c r="IQH49" s="1114"/>
      <c r="IQI49" s="269"/>
      <c r="IQJ49" s="267"/>
      <c r="IQK49" s="320"/>
      <c r="IQL49" s="321"/>
      <c r="IQM49" s="1110"/>
      <c r="IQN49" s="1112"/>
      <c r="IQO49" s="1113"/>
      <c r="IQP49" s="1113"/>
      <c r="IQQ49" s="1113"/>
      <c r="IQR49" s="1114"/>
      <c r="IQS49" s="269"/>
      <c r="IQT49" s="267"/>
      <c r="IQU49" s="320"/>
      <c r="IQV49" s="321"/>
      <c r="IQW49" s="1110"/>
      <c r="IQX49" s="1112"/>
      <c r="IQY49" s="1113"/>
      <c r="IQZ49" s="1113"/>
      <c r="IRA49" s="1113"/>
      <c r="IRB49" s="1114"/>
      <c r="IRC49" s="269"/>
      <c r="IRD49" s="267"/>
      <c r="IRE49" s="320"/>
      <c r="IRF49" s="321"/>
      <c r="IRG49" s="1110"/>
      <c r="IRH49" s="1112"/>
      <c r="IRI49" s="1113"/>
      <c r="IRJ49" s="1113"/>
      <c r="IRK49" s="1113"/>
      <c r="IRL49" s="1114"/>
      <c r="IRM49" s="269"/>
      <c r="IRN49" s="267"/>
      <c r="IRO49" s="320"/>
      <c r="IRP49" s="321"/>
      <c r="IRQ49" s="1110"/>
      <c r="IRR49" s="1112"/>
      <c r="IRS49" s="1113"/>
      <c r="IRT49" s="1113"/>
      <c r="IRU49" s="1113"/>
      <c r="IRV49" s="1114"/>
      <c r="IRW49" s="269"/>
      <c r="IRX49" s="267"/>
      <c r="IRY49" s="320"/>
      <c r="IRZ49" s="321"/>
      <c r="ISA49" s="1110"/>
      <c r="ISB49" s="1112"/>
      <c r="ISC49" s="1113"/>
      <c r="ISD49" s="1113"/>
      <c r="ISE49" s="1113"/>
      <c r="ISF49" s="1114"/>
      <c r="ISG49" s="269"/>
      <c r="ISH49" s="267"/>
      <c r="ISI49" s="320"/>
      <c r="ISJ49" s="321"/>
      <c r="ISK49" s="1110"/>
      <c r="ISL49" s="1112"/>
      <c r="ISM49" s="1113"/>
      <c r="ISN49" s="1113"/>
      <c r="ISO49" s="1113"/>
      <c r="ISP49" s="1114"/>
      <c r="ISQ49" s="269"/>
      <c r="ISR49" s="267"/>
      <c r="ISS49" s="320"/>
      <c r="IST49" s="321"/>
      <c r="ISU49" s="1110"/>
      <c r="ISV49" s="1112"/>
      <c r="ISW49" s="1113"/>
      <c r="ISX49" s="1113"/>
      <c r="ISY49" s="1113"/>
      <c r="ISZ49" s="1114"/>
      <c r="ITA49" s="269"/>
      <c r="ITB49" s="267"/>
      <c r="ITC49" s="320"/>
      <c r="ITD49" s="321"/>
      <c r="ITE49" s="1110"/>
      <c r="ITF49" s="1112"/>
      <c r="ITG49" s="1113"/>
      <c r="ITH49" s="1113"/>
      <c r="ITI49" s="1113"/>
      <c r="ITJ49" s="1114"/>
      <c r="ITK49" s="269"/>
      <c r="ITL49" s="267"/>
      <c r="ITM49" s="320"/>
      <c r="ITN49" s="321"/>
      <c r="ITO49" s="1110"/>
      <c r="ITP49" s="1112"/>
      <c r="ITQ49" s="1113"/>
      <c r="ITR49" s="1113"/>
      <c r="ITS49" s="1113"/>
      <c r="ITT49" s="1114"/>
      <c r="ITU49" s="269"/>
      <c r="ITV49" s="267"/>
      <c r="ITW49" s="320"/>
      <c r="ITX49" s="321"/>
      <c r="ITY49" s="1110"/>
      <c r="ITZ49" s="1112"/>
      <c r="IUA49" s="1113"/>
      <c r="IUB49" s="1113"/>
      <c r="IUC49" s="1113"/>
      <c r="IUD49" s="1114"/>
      <c r="IUE49" s="269"/>
      <c r="IUF49" s="267"/>
      <c r="IUG49" s="320"/>
      <c r="IUH49" s="321"/>
      <c r="IUI49" s="1110"/>
      <c r="IUJ49" s="1112"/>
      <c r="IUK49" s="1113"/>
      <c r="IUL49" s="1113"/>
      <c r="IUM49" s="1113"/>
      <c r="IUN49" s="1114"/>
      <c r="IUO49" s="269"/>
      <c r="IUP49" s="267"/>
      <c r="IUQ49" s="320"/>
      <c r="IUR49" s="321"/>
      <c r="IUS49" s="1110"/>
      <c r="IUT49" s="1112"/>
      <c r="IUU49" s="1113"/>
      <c r="IUV49" s="1113"/>
      <c r="IUW49" s="1113"/>
      <c r="IUX49" s="1114"/>
      <c r="IUY49" s="269"/>
      <c r="IUZ49" s="267"/>
      <c r="IVA49" s="320"/>
      <c r="IVB49" s="321"/>
      <c r="IVC49" s="1110"/>
      <c r="IVD49" s="1112"/>
      <c r="IVE49" s="1113"/>
      <c r="IVF49" s="1113"/>
      <c r="IVG49" s="1113"/>
      <c r="IVH49" s="1114"/>
      <c r="IVI49" s="269"/>
      <c r="IVJ49" s="267"/>
      <c r="IVK49" s="320"/>
      <c r="IVL49" s="321"/>
      <c r="IVM49" s="1110"/>
      <c r="IVN49" s="1112"/>
      <c r="IVO49" s="1113"/>
      <c r="IVP49" s="1113"/>
      <c r="IVQ49" s="1113"/>
      <c r="IVR49" s="1114"/>
      <c r="IVS49" s="269"/>
      <c r="IVT49" s="267"/>
      <c r="IVU49" s="320"/>
      <c r="IVV49" s="321"/>
      <c r="IVW49" s="1110"/>
      <c r="IVX49" s="1112"/>
      <c r="IVY49" s="1113"/>
      <c r="IVZ49" s="1113"/>
      <c r="IWA49" s="1113"/>
      <c r="IWB49" s="1114"/>
      <c r="IWC49" s="269"/>
      <c r="IWD49" s="267"/>
      <c r="IWE49" s="320"/>
      <c r="IWF49" s="321"/>
      <c r="IWG49" s="1110"/>
      <c r="IWH49" s="1112"/>
      <c r="IWI49" s="1113"/>
      <c r="IWJ49" s="1113"/>
      <c r="IWK49" s="1113"/>
      <c r="IWL49" s="1114"/>
      <c r="IWM49" s="269"/>
      <c r="IWN49" s="267"/>
      <c r="IWO49" s="320"/>
      <c r="IWP49" s="321"/>
      <c r="IWQ49" s="1110"/>
      <c r="IWR49" s="1112"/>
      <c r="IWS49" s="1113"/>
      <c r="IWT49" s="1113"/>
      <c r="IWU49" s="1113"/>
      <c r="IWV49" s="1114"/>
      <c r="IWW49" s="269"/>
      <c r="IWX49" s="267"/>
      <c r="IWY49" s="320"/>
      <c r="IWZ49" s="321"/>
      <c r="IXA49" s="1110"/>
      <c r="IXB49" s="1112"/>
      <c r="IXC49" s="1113"/>
      <c r="IXD49" s="1113"/>
      <c r="IXE49" s="1113"/>
      <c r="IXF49" s="1114"/>
      <c r="IXG49" s="269"/>
      <c r="IXH49" s="267"/>
      <c r="IXI49" s="320"/>
      <c r="IXJ49" s="321"/>
      <c r="IXK49" s="1110"/>
      <c r="IXL49" s="1112"/>
      <c r="IXM49" s="1113"/>
      <c r="IXN49" s="1113"/>
      <c r="IXO49" s="1113"/>
      <c r="IXP49" s="1114"/>
      <c r="IXQ49" s="269"/>
      <c r="IXR49" s="267"/>
      <c r="IXS49" s="320"/>
      <c r="IXT49" s="321"/>
      <c r="IXU49" s="1110"/>
      <c r="IXV49" s="1112"/>
      <c r="IXW49" s="1113"/>
      <c r="IXX49" s="1113"/>
      <c r="IXY49" s="1113"/>
      <c r="IXZ49" s="1114"/>
      <c r="IYA49" s="269"/>
      <c r="IYB49" s="267"/>
      <c r="IYC49" s="320"/>
      <c r="IYD49" s="321"/>
      <c r="IYE49" s="1110"/>
      <c r="IYF49" s="1112"/>
      <c r="IYG49" s="1113"/>
      <c r="IYH49" s="1113"/>
      <c r="IYI49" s="1113"/>
      <c r="IYJ49" s="1114"/>
      <c r="IYK49" s="269"/>
      <c r="IYL49" s="267"/>
      <c r="IYM49" s="320"/>
      <c r="IYN49" s="321"/>
      <c r="IYO49" s="1110"/>
      <c r="IYP49" s="1112"/>
      <c r="IYQ49" s="1113"/>
      <c r="IYR49" s="1113"/>
      <c r="IYS49" s="1113"/>
      <c r="IYT49" s="1114"/>
      <c r="IYU49" s="269"/>
      <c r="IYV49" s="267"/>
      <c r="IYW49" s="320"/>
      <c r="IYX49" s="321"/>
      <c r="IYY49" s="1110"/>
      <c r="IYZ49" s="1112"/>
      <c r="IZA49" s="1113"/>
      <c r="IZB49" s="1113"/>
      <c r="IZC49" s="1113"/>
      <c r="IZD49" s="1114"/>
      <c r="IZE49" s="269"/>
      <c r="IZF49" s="267"/>
      <c r="IZG49" s="320"/>
      <c r="IZH49" s="321"/>
      <c r="IZI49" s="1110"/>
      <c r="IZJ49" s="1112"/>
      <c r="IZK49" s="1113"/>
      <c r="IZL49" s="1113"/>
      <c r="IZM49" s="1113"/>
      <c r="IZN49" s="1114"/>
      <c r="IZO49" s="269"/>
      <c r="IZP49" s="267"/>
      <c r="IZQ49" s="320"/>
      <c r="IZR49" s="321"/>
      <c r="IZS49" s="1110"/>
      <c r="IZT49" s="1112"/>
      <c r="IZU49" s="1113"/>
      <c r="IZV49" s="1113"/>
      <c r="IZW49" s="1113"/>
      <c r="IZX49" s="1114"/>
      <c r="IZY49" s="269"/>
      <c r="IZZ49" s="267"/>
      <c r="JAA49" s="320"/>
      <c r="JAB49" s="321"/>
      <c r="JAC49" s="1110"/>
      <c r="JAD49" s="1112"/>
      <c r="JAE49" s="1113"/>
      <c r="JAF49" s="1113"/>
      <c r="JAG49" s="1113"/>
      <c r="JAH49" s="1114"/>
      <c r="JAI49" s="269"/>
      <c r="JAJ49" s="267"/>
      <c r="JAK49" s="320"/>
      <c r="JAL49" s="321"/>
      <c r="JAM49" s="1110"/>
      <c r="JAN49" s="1112"/>
      <c r="JAO49" s="1113"/>
      <c r="JAP49" s="1113"/>
      <c r="JAQ49" s="1113"/>
      <c r="JAR49" s="1114"/>
      <c r="JAS49" s="269"/>
      <c r="JAT49" s="267"/>
      <c r="JAU49" s="320"/>
      <c r="JAV49" s="321"/>
      <c r="JAW49" s="1110"/>
      <c r="JAX49" s="1112"/>
      <c r="JAY49" s="1113"/>
      <c r="JAZ49" s="1113"/>
      <c r="JBA49" s="1113"/>
      <c r="JBB49" s="1114"/>
      <c r="JBC49" s="269"/>
      <c r="JBD49" s="267"/>
      <c r="JBE49" s="320"/>
      <c r="JBF49" s="321"/>
      <c r="JBG49" s="1110"/>
      <c r="JBH49" s="1112"/>
      <c r="JBI49" s="1113"/>
      <c r="JBJ49" s="1113"/>
      <c r="JBK49" s="1113"/>
      <c r="JBL49" s="1114"/>
      <c r="JBM49" s="269"/>
      <c r="JBN49" s="267"/>
      <c r="JBO49" s="320"/>
      <c r="JBP49" s="321"/>
      <c r="JBQ49" s="1110"/>
      <c r="JBR49" s="1112"/>
      <c r="JBS49" s="1113"/>
      <c r="JBT49" s="1113"/>
      <c r="JBU49" s="1113"/>
      <c r="JBV49" s="1114"/>
      <c r="JBW49" s="269"/>
      <c r="JBX49" s="267"/>
      <c r="JBY49" s="320"/>
      <c r="JBZ49" s="321"/>
      <c r="JCA49" s="1110"/>
      <c r="JCB49" s="1112"/>
      <c r="JCC49" s="1113"/>
      <c r="JCD49" s="1113"/>
      <c r="JCE49" s="1113"/>
      <c r="JCF49" s="1114"/>
      <c r="JCG49" s="269"/>
      <c r="JCH49" s="267"/>
      <c r="JCI49" s="320"/>
      <c r="JCJ49" s="321"/>
      <c r="JCK49" s="1110"/>
      <c r="JCL49" s="1112"/>
      <c r="JCM49" s="1113"/>
      <c r="JCN49" s="1113"/>
      <c r="JCO49" s="1113"/>
      <c r="JCP49" s="1114"/>
      <c r="JCQ49" s="269"/>
      <c r="JCR49" s="267"/>
      <c r="JCS49" s="320"/>
      <c r="JCT49" s="321"/>
      <c r="JCU49" s="1110"/>
      <c r="JCV49" s="1112"/>
      <c r="JCW49" s="1113"/>
      <c r="JCX49" s="1113"/>
      <c r="JCY49" s="1113"/>
      <c r="JCZ49" s="1114"/>
      <c r="JDA49" s="269"/>
      <c r="JDB49" s="267"/>
      <c r="JDC49" s="320"/>
      <c r="JDD49" s="321"/>
      <c r="JDE49" s="1110"/>
      <c r="JDF49" s="1112"/>
      <c r="JDG49" s="1113"/>
      <c r="JDH49" s="1113"/>
      <c r="JDI49" s="1113"/>
      <c r="JDJ49" s="1114"/>
      <c r="JDK49" s="269"/>
      <c r="JDL49" s="267"/>
      <c r="JDM49" s="320"/>
      <c r="JDN49" s="321"/>
      <c r="JDO49" s="1110"/>
      <c r="JDP49" s="1112"/>
      <c r="JDQ49" s="1113"/>
      <c r="JDR49" s="1113"/>
      <c r="JDS49" s="1113"/>
      <c r="JDT49" s="1114"/>
      <c r="JDU49" s="269"/>
      <c r="JDV49" s="267"/>
      <c r="JDW49" s="320"/>
      <c r="JDX49" s="321"/>
      <c r="JDY49" s="1110"/>
      <c r="JDZ49" s="1112"/>
      <c r="JEA49" s="1113"/>
      <c r="JEB49" s="1113"/>
      <c r="JEC49" s="1113"/>
      <c r="JED49" s="1114"/>
      <c r="JEE49" s="269"/>
      <c r="JEF49" s="267"/>
      <c r="JEG49" s="320"/>
      <c r="JEH49" s="321"/>
      <c r="JEI49" s="1110"/>
      <c r="JEJ49" s="1112"/>
      <c r="JEK49" s="1113"/>
      <c r="JEL49" s="1113"/>
      <c r="JEM49" s="1113"/>
      <c r="JEN49" s="1114"/>
      <c r="JEO49" s="269"/>
      <c r="JEP49" s="267"/>
      <c r="JEQ49" s="320"/>
      <c r="JER49" s="321"/>
      <c r="JES49" s="1110"/>
      <c r="JET49" s="1112"/>
      <c r="JEU49" s="1113"/>
      <c r="JEV49" s="1113"/>
      <c r="JEW49" s="1113"/>
      <c r="JEX49" s="1114"/>
      <c r="JEY49" s="269"/>
      <c r="JEZ49" s="267"/>
      <c r="JFA49" s="320"/>
      <c r="JFB49" s="321"/>
      <c r="JFC49" s="1110"/>
      <c r="JFD49" s="1112"/>
      <c r="JFE49" s="1113"/>
      <c r="JFF49" s="1113"/>
      <c r="JFG49" s="1113"/>
      <c r="JFH49" s="1114"/>
      <c r="JFI49" s="269"/>
      <c r="JFJ49" s="267"/>
      <c r="JFK49" s="320"/>
      <c r="JFL49" s="321"/>
      <c r="JFM49" s="1110"/>
      <c r="JFN49" s="1112"/>
      <c r="JFO49" s="1113"/>
      <c r="JFP49" s="1113"/>
      <c r="JFQ49" s="1113"/>
      <c r="JFR49" s="1114"/>
      <c r="JFS49" s="269"/>
      <c r="JFT49" s="267"/>
      <c r="JFU49" s="320"/>
      <c r="JFV49" s="321"/>
      <c r="JFW49" s="1110"/>
      <c r="JFX49" s="1112"/>
      <c r="JFY49" s="1113"/>
      <c r="JFZ49" s="1113"/>
      <c r="JGA49" s="1113"/>
      <c r="JGB49" s="1114"/>
      <c r="JGC49" s="269"/>
      <c r="JGD49" s="267"/>
      <c r="JGE49" s="320"/>
      <c r="JGF49" s="321"/>
      <c r="JGG49" s="1110"/>
      <c r="JGH49" s="1112"/>
      <c r="JGI49" s="1113"/>
      <c r="JGJ49" s="1113"/>
      <c r="JGK49" s="1113"/>
      <c r="JGL49" s="1114"/>
      <c r="JGM49" s="269"/>
      <c r="JGN49" s="267"/>
      <c r="JGO49" s="320"/>
      <c r="JGP49" s="321"/>
      <c r="JGQ49" s="1110"/>
      <c r="JGR49" s="1112"/>
      <c r="JGS49" s="1113"/>
      <c r="JGT49" s="1113"/>
      <c r="JGU49" s="1113"/>
      <c r="JGV49" s="1114"/>
      <c r="JGW49" s="269"/>
      <c r="JGX49" s="267"/>
      <c r="JGY49" s="320"/>
      <c r="JGZ49" s="321"/>
      <c r="JHA49" s="1110"/>
      <c r="JHB49" s="1112"/>
      <c r="JHC49" s="1113"/>
      <c r="JHD49" s="1113"/>
      <c r="JHE49" s="1113"/>
      <c r="JHF49" s="1114"/>
      <c r="JHG49" s="269"/>
      <c r="JHH49" s="267"/>
      <c r="JHI49" s="320"/>
      <c r="JHJ49" s="321"/>
      <c r="JHK49" s="1110"/>
      <c r="JHL49" s="1112"/>
      <c r="JHM49" s="1113"/>
      <c r="JHN49" s="1113"/>
      <c r="JHO49" s="1113"/>
      <c r="JHP49" s="1114"/>
      <c r="JHQ49" s="269"/>
      <c r="JHR49" s="267"/>
      <c r="JHS49" s="320"/>
      <c r="JHT49" s="321"/>
      <c r="JHU49" s="1110"/>
      <c r="JHV49" s="1112"/>
      <c r="JHW49" s="1113"/>
      <c r="JHX49" s="1113"/>
      <c r="JHY49" s="1113"/>
      <c r="JHZ49" s="1114"/>
      <c r="JIA49" s="269"/>
      <c r="JIB49" s="267"/>
      <c r="JIC49" s="320"/>
      <c r="JID49" s="321"/>
      <c r="JIE49" s="1110"/>
      <c r="JIF49" s="1112"/>
      <c r="JIG49" s="1113"/>
      <c r="JIH49" s="1113"/>
      <c r="JII49" s="1113"/>
      <c r="JIJ49" s="1114"/>
      <c r="JIK49" s="269"/>
      <c r="JIL49" s="267"/>
      <c r="JIM49" s="320"/>
      <c r="JIN49" s="321"/>
      <c r="JIO49" s="1110"/>
      <c r="JIP49" s="1112"/>
      <c r="JIQ49" s="1113"/>
      <c r="JIR49" s="1113"/>
      <c r="JIS49" s="1113"/>
      <c r="JIT49" s="1114"/>
      <c r="JIU49" s="269"/>
      <c r="JIV49" s="267"/>
      <c r="JIW49" s="320"/>
      <c r="JIX49" s="321"/>
      <c r="JIY49" s="1110"/>
      <c r="JIZ49" s="1112"/>
      <c r="JJA49" s="1113"/>
      <c r="JJB49" s="1113"/>
      <c r="JJC49" s="1113"/>
      <c r="JJD49" s="1114"/>
      <c r="JJE49" s="269"/>
      <c r="JJF49" s="267"/>
      <c r="JJG49" s="320"/>
      <c r="JJH49" s="321"/>
      <c r="JJI49" s="1110"/>
      <c r="JJJ49" s="1112"/>
      <c r="JJK49" s="1113"/>
      <c r="JJL49" s="1113"/>
      <c r="JJM49" s="1113"/>
      <c r="JJN49" s="1114"/>
      <c r="JJO49" s="269"/>
      <c r="JJP49" s="267"/>
      <c r="JJQ49" s="320"/>
      <c r="JJR49" s="321"/>
      <c r="JJS49" s="1110"/>
      <c r="JJT49" s="1112"/>
      <c r="JJU49" s="1113"/>
      <c r="JJV49" s="1113"/>
      <c r="JJW49" s="1113"/>
      <c r="JJX49" s="1114"/>
      <c r="JJY49" s="269"/>
      <c r="JJZ49" s="267"/>
      <c r="JKA49" s="320"/>
      <c r="JKB49" s="321"/>
      <c r="JKC49" s="1110"/>
      <c r="JKD49" s="1112"/>
      <c r="JKE49" s="1113"/>
      <c r="JKF49" s="1113"/>
      <c r="JKG49" s="1113"/>
      <c r="JKH49" s="1114"/>
      <c r="JKI49" s="269"/>
      <c r="JKJ49" s="267"/>
      <c r="JKK49" s="320"/>
      <c r="JKL49" s="321"/>
      <c r="JKM49" s="1110"/>
      <c r="JKN49" s="1112"/>
      <c r="JKO49" s="1113"/>
      <c r="JKP49" s="1113"/>
      <c r="JKQ49" s="1113"/>
      <c r="JKR49" s="1114"/>
      <c r="JKS49" s="269"/>
      <c r="JKT49" s="267"/>
      <c r="JKU49" s="320"/>
      <c r="JKV49" s="321"/>
      <c r="JKW49" s="1110"/>
      <c r="JKX49" s="1112"/>
      <c r="JKY49" s="1113"/>
      <c r="JKZ49" s="1113"/>
      <c r="JLA49" s="1113"/>
      <c r="JLB49" s="1114"/>
      <c r="JLC49" s="269"/>
      <c r="JLD49" s="267"/>
      <c r="JLE49" s="320"/>
      <c r="JLF49" s="321"/>
      <c r="JLG49" s="1110"/>
      <c r="JLH49" s="1112"/>
      <c r="JLI49" s="1113"/>
      <c r="JLJ49" s="1113"/>
      <c r="JLK49" s="1113"/>
      <c r="JLL49" s="1114"/>
      <c r="JLM49" s="269"/>
      <c r="JLN49" s="267"/>
      <c r="JLO49" s="320"/>
      <c r="JLP49" s="321"/>
      <c r="JLQ49" s="1110"/>
      <c r="JLR49" s="1112"/>
      <c r="JLS49" s="1113"/>
      <c r="JLT49" s="1113"/>
      <c r="JLU49" s="1113"/>
      <c r="JLV49" s="1114"/>
      <c r="JLW49" s="269"/>
      <c r="JLX49" s="267"/>
      <c r="JLY49" s="320"/>
      <c r="JLZ49" s="321"/>
      <c r="JMA49" s="1110"/>
      <c r="JMB49" s="1112"/>
      <c r="JMC49" s="1113"/>
      <c r="JMD49" s="1113"/>
      <c r="JME49" s="1113"/>
      <c r="JMF49" s="1114"/>
      <c r="JMG49" s="269"/>
      <c r="JMH49" s="267"/>
      <c r="JMI49" s="320"/>
      <c r="JMJ49" s="321"/>
      <c r="JMK49" s="1110"/>
      <c r="JML49" s="1112"/>
      <c r="JMM49" s="1113"/>
      <c r="JMN49" s="1113"/>
      <c r="JMO49" s="1113"/>
      <c r="JMP49" s="1114"/>
      <c r="JMQ49" s="269"/>
      <c r="JMR49" s="267"/>
      <c r="JMS49" s="320"/>
      <c r="JMT49" s="321"/>
      <c r="JMU49" s="1110"/>
      <c r="JMV49" s="1112"/>
      <c r="JMW49" s="1113"/>
      <c r="JMX49" s="1113"/>
      <c r="JMY49" s="1113"/>
      <c r="JMZ49" s="1114"/>
      <c r="JNA49" s="269"/>
      <c r="JNB49" s="267"/>
      <c r="JNC49" s="320"/>
      <c r="JND49" s="321"/>
      <c r="JNE49" s="1110"/>
      <c r="JNF49" s="1112"/>
      <c r="JNG49" s="1113"/>
      <c r="JNH49" s="1113"/>
      <c r="JNI49" s="1113"/>
      <c r="JNJ49" s="1114"/>
      <c r="JNK49" s="269"/>
      <c r="JNL49" s="267"/>
      <c r="JNM49" s="320"/>
      <c r="JNN49" s="321"/>
      <c r="JNO49" s="1110"/>
      <c r="JNP49" s="1112"/>
      <c r="JNQ49" s="1113"/>
      <c r="JNR49" s="1113"/>
      <c r="JNS49" s="1113"/>
      <c r="JNT49" s="1114"/>
      <c r="JNU49" s="269"/>
      <c r="JNV49" s="267"/>
      <c r="JNW49" s="320"/>
      <c r="JNX49" s="321"/>
      <c r="JNY49" s="1110"/>
      <c r="JNZ49" s="1112"/>
      <c r="JOA49" s="1113"/>
      <c r="JOB49" s="1113"/>
      <c r="JOC49" s="1113"/>
      <c r="JOD49" s="1114"/>
      <c r="JOE49" s="269"/>
      <c r="JOF49" s="267"/>
      <c r="JOG49" s="320"/>
      <c r="JOH49" s="321"/>
      <c r="JOI49" s="1110"/>
      <c r="JOJ49" s="1112"/>
      <c r="JOK49" s="1113"/>
      <c r="JOL49" s="1113"/>
      <c r="JOM49" s="1113"/>
      <c r="JON49" s="1114"/>
      <c r="JOO49" s="269"/>
      <c r="JOP49" s="267"/>
      <c r="JOQ49" s="320"/>
      <c r="JOR49" s="321"/>
      <c r="JOS49" s="1110"/>
      <c r="JOT49" s="1112"/>
      <c r="JOU49" s="1113"/>
      <c r="JOV49" s="1113"/>
      <c r="JOW49" s="1113"/>
      <c r="JOX49" s="1114"/>
      <c r="JOY49" s="269"/>
      <c r="JOZ49" s="267"/>
      <c r="JPA49" s="320"/>
      <c r="JPB49" s="321"/>
      <c r="JPC49" s="1110"/>
      <c r="JPD49" s="1112"/>
      <c r="JPE49" s="1113"/>
      <c r="JPF49" s="1113"/>
      <c r="JPG49" s="1113"/>
      <c r="JPH49" s="1114"/>
      <c r="JPI49" s="269"/>
      <c r="JPJ49" s="267"/>
      <c r="JPK49" s="320"/>
      <c r="JPL49" s="321"/>
      <c r="JPM49" s="1110"/>
      <c r="JPN49" s="1112"/>
      <c r="JPO49" s="1113"/>
      <c r="JPP49" s="1113"/>
      <c r="JPQ49" s="1113"/>
      <c r="JPR49" s="1114"/>
      <c r="JPS49" s="269"/>
      <c r="JPT49" s="267"/>
      <c r="JPU49" s="320"/>
      <c r="JPV49" s="321"/>
      <c r="JPW49" s="1110"/>
      <c r="JPX49" s="1112"/>
      <c r="JPY49" s="1113"/>
      <c r="JPZ49" s="1113"/>
      <c r="JQA49" s="1113"/>
      <c r="JQB49" s="1114"/>
      <c r="JQC49" s="269"/>
      <c r="JQD49" s="267"/>
      <c r="JQE49" s="320"/>
      <c r="JQF49" s="321"/>
      <c r="JQG49" s="1110"/>
      <c r="JQH49" s="1112"/>
      <c r="JQI49" s="1113"/>
      <c r="JQJ49" s="1113"/>
      <c r="JQK49" s="1113"/>
      <c r="JQL49" s="1114"/>
      <c r="JQM49" s="269"/>
      <c r="JQN49" s="267"/>
      <c r="JQO49" s="320"/>
      <c r="JQP49" s="321"/>
      <c r="JQQ49" s="1110"/>
      <c r="JQR49" s="1112"/>
      <c r="JQS49" s="1113"/>
      <c r="JQT49" s="1113"/>
      <c r="JQU49" s="1113"/>
      <c r="JQV49" s="1114"/>
      <c r="JQW49" s="269"/>
      <c r="JQX49" s="267"/>
      <c r="JQY49" s="320"/>
      <c r="JQZ49" s="321"/>
      <c r="JRA49" s="1110"/>
      <c r="JRB49" s="1112"/>
      <c r="JRC49" s="1113"/>
      <c r="JRD49" s="1113"/>
      <c r="JRE49" s="1113"/>
      <c r="JRF49" s="1114"/>
      <c r="JRG49" s="269"/>
      <c r="JRH49" s="267"/>
      <c r="JRI49" s="320"/>
      <c r="JRJ49" s="321"/>
      <c r="JRK49" s="1110"/>
      <c r="JRL49" s="1112"/>
      <c r="JRM49" s="1113"/>
      <c r="JRN49" s="1113"/>
      <c r="JRO49" s="1113"/>
      <c r="JRP49" s="1114"/>
      <c r="JRQ49" s="269"/>
      <c r="JRR49" s="267"/>
      <c r="JRS49" s="320"/>
      <c r="JRT49" s="321"/>
      <c r="JRU49" s="1110"/>
      <c r="JRV49" s="1112"/>
      <c r="JRW49" s="1113"/>
      <c r="JRX49" s="1113"/>
      <c r="JRY49" s="1113"/>
      <c r="JRZ49" s="1114"/>
      <c r="JSA49" s="269"/>
      <c r="JSB49" s="267"/>
      <c r="JSC49" s="320"/>
      <c r="JSD49" s="321"/>
      <c r="JSE49" s="1110"/>
      <c r="JSF49" s="1112"/>
      <c r="JSG49" s="1113"/>
      <c r="JSH49" s="1113"/>
      <c r="JSI49" s="1113"/>
      <c r="JSJ49" s="1114"/>
      <c r="JSK49" s="269"/>
      <c r="JSL49" s="267"/>
      <c r="JSM49" s="320"/>
      <c r="JSN49" s="321"/>
      <c r="JSO49" s="1110"/>
      <c r="JSP49" s="1112"/>
      <c r="JSQ49" s="1113"/>
      <c r="JSR49" s="1113"/>
      <c r="JSS49" s="1113"/>
      <c r="JST49" s="1114"/>
      <c r="JSU49" s="269"/>
      <c r="JSV49" s="267"/>
      <c r="JSW49" s="320"/>
      <c r="JSX49" s="321"/>
      <c r="JSY49" s="1110"/>
      <c r="JSZ49" s="1112"/>
      <c r="JTA49" s="1113"/>
      <c r="JTB49" s="1113"/>
      <c r="JTC49" s="1113"/>
      <c r="JTD49" s="1114"/>
      <c r="JTE49" s="269"/>
      <c r="JTF49" s="267"/>
      <c r="JTG49" s="320"/>
      <c r="JTH49" s="321"/>
      <c r="JTI49" s="1110"/>
      <c r="JTJ49" s="1112"/>
      <c r="JTK49" s="1113"/>
      <c r="JTL49" s="1113"/>
      <c r="JTM49" s="1113"/>
      <c r="JTN49" s="1114"/>
      <c r="JTO49" s="269"/>
      <c r="JTP49" s="267"/>
      <c r="JTQ49" s="320"/>
      <c r="JTR49" s="321"/>
      <c r="JTS49" s="1110"/>
      <c r="JTT49" s="1112"/>
      <c r="JTU49" s="1113"/>
      <c r="JTV49" s="1113"/>
      <c r="JTW49" s="1113"/>
      <c r="JTX49" s="1114"/>
      <c r="JTY49" s="269"/>
      <c r="JTZ49" s="267"/>
      <c r="JUA49" s="320"/>
      <c r="JUB49" s="321"/>
      <c r="JUC49" s="1110"/>
      <c r="JUD49" s="1112"/>
      <c r="JUE49" s="1113"/>
      <c r="JUF49" s="1113"/>
      <c r="JUG49" s="1113"/>
      <c r="JUH49" s="1114"/>
      <c r="JUI49" s="269"/>
      <c r="JUJ49" s="267"/>
      <c r="JUK49" s="320"/>
      <c r="JUL49" s="321"/>
      <c r="JUM49" s="1110"/>
      <c r="JUN49" s="1112"/>
      <c r="JUO49" s="1113"/>
      <c r="JUP49" s="1113"/>
      <c r="JUQ49" s="1113"/>
      <c r="JUR49" s="1114"/>
      <c r="JUS49" s="269"/>
      <c r="JUT49" s="267"/>
      <c r="JUU49" s="320"/>
      <c r="JUV49" s="321"/>
      <c r="JUW49" s="1110"/>
      <c r="JUX49" s="1112"/>
      <c r="JUY49" s="1113"/>
      <c r="JUZ49" s="1113"/>
      <c r="JVA49" s="1113"/>
      <c r="JVB49" s="1114"/>
      <c r="JVC49" s="269"/>
      <c r="JVD49" s="267"/>
      <c r="JVE49" s="320"/>
      <c r="JVF49" s="321"/>
      <c r="JVG49" s="1110"/>
      <c r="JVH49" s="1112"/>
      <c r="JVI49" s="1113"/>
      <c r="JVJ49" s="1113"/>
      <c r="JVK49" s="1113"/>
      <c r="JVL49" s="1114"/>
      <c r="JVM49" s="269"/>
      <c r="JVN49" s="267"/>
      <c r="JVO49" s="320"/>
      <c r="JVP49" s="321"/>
      <c r="JVQ49" s="1110"/>
      <c r="JVR49" s="1112"/>
      <c r="JVS49" s="1113"/>
      <c r="JVT49" s="1113"/>
      <c r="JVU49" s="1113"/>
      <c r="JVV49" s="1114"/>
      <c r="JVW49" s="269"/>
      <c r="JVX49" s="267"/>
      <c r="JVY49" s="320"/>
      <c r="JVZ49" s="321"/>
      <c r="JWA49" s="1110"/>
      <c r="JWB49" s="1112"/>
      <c r="JWC49" s="1113"/>
      <c r="JWD49" s="1113"/>
      <c r="JWE49" s="1113"/>
      <c r="JWF49" s="1114"/>
      <c r="JWG49" s="269"/>
      <c r="JWH49" s="267"/>
      <c r="JWI49" s="320"/>
      <c r="JWJ49" s="321"/>
      <c r="JWK49" s="1110"/>
      <c r="JWL49" s="1112"/>
      <c r="JWM49" s="1113"/>
      <c r="JWN49" s="1113"/>
      <c r="JWO49" s="1113"/>
      <c r="JWP49" s="1114"/>
      <c r="JWQ49" s="269"/>
      <c r="JWR49" s="267"/>
      <c r="JWS49" s="320"/>
      <c r="JWT49" s="321"/>
      <c r="JWU49" s="1110"/>
      <c r="JWV49" s="1112"/>
      <c r="JWW49" s="1113"/>
      <c r="JWX49" s="1113"/>
      <c r="JWY49" s="1113"/>
      <c r="JWZ49" s="1114"/>
      <c r="JXA49" s="269"/>
      <c r="JXB49" s="267"/>
      <c r="JXC49" s="320"/>
      <c r="JXD49" s="321"/>
      <c r="JXE49" s="1110"/>
      <c r="JXF49" s="1112"/>
      <c r="JXG49" s="1113"/>
      <c r="JXH49" s="1113"/>
      <c r="JXI49" s="1113"/>
      <c r="JXJ49" s="1114"/>
      <c r="JXK49" s="269"/>
      <c r="JXL49" s="267"/>
      <c r="JXM49" s="320"/>
      <c r="JXN49" s="321"/>
      <c r="JXO49" s="1110"/>
      <c r="JXP49" s="1112"/>
      <c r="JXQ49" s="1113"/>
      <c r="JXR49" s="1113"/>
      <c r="JXS49" s="1113"/>
      <c r="JXT49" s="1114"/>
      <c r="JXU49" s="269"/>
      <c r="JXV49" s="267"/>
      <c r="JXW49" s="320"/>
      <c r="JXX49" s="321"/>
      <c r="JXY49" s="1110"/>
      <c r="JXZ49" s="1112"/>
      <c r="JYA49" s="1113"/>
      <c r="JYB49" s="1113"/>
      <c r="JYC49" s="1113"/>
      <c r="JYD49" s="1114"/>
      <c r="JYE49" s="269"/>
      <c r="JYF49" s="267"/>
      <c r="JYG49" s="320"/>
      <c r="JYH49" s="321"/>
      <c r="JYI49" s="1110"/>
      <c r="JYJ49" s="1112"/>
      <c r="JYK49" s="1113"/>
      <c r="JYL49" s="1113"/>
      <c r="JYM49" s="1113"/>
      <c r="JYN49" s="1114"/>
      <c r="JYO49" s="269"/>
      <c r="JYP49" s="267"/>
      <c r="JYQ49" s="320"/>
      <c r="JYR49" s="321"/>
      <c r="JYS49" s="1110"/>
      <c r="JYT49" s="1112"/>
      <c r="JYU49" s="1113"/>
      <c r="JYV49" s="1113"/>
      <c r="JYW49" s="1113"/>
      <c r="JYX49" s="1114"/>
      <c r="JYY49" s="269"/>
      <c r="JYZ49" s="267"/>
      <c r="JZA49" s="320"/>
      <c r="JZB49" s="321"/>
      <c r="JZC49" s="1110"/>
      <c r="JZD49" s="1112"/>
      <c r="JZE49" s="1113"/>
      <c r="JZF49" s="1113"/>
      <c r="JZG49" s="1113"/>
      <c r="JZH49" s="1114"/>
      <c r="JZI49" s="269"/>
      <c r="JZJ49" s="267"/>
      <c r="JZK49" s="320"/>
      <c r="JZL49" s="321"/>
      <c r="JZM49" s="1110"/>
      <c r="JZN49" s="1112"/>
      <c r="JZO49" s="1113"/>
      <c r="JZP49" s="1113"/>
      <c r="JZQ49" s="1113"/>
      <c r="JZR49" s="1114"/>
      <c r="JZS49" s="269"/>
      <c r="JZT49" s="267"/>
      <c r="JZU49" s="320"/>
      <c r="JZV49" s="321"/>
      <c r="JZW49" s="1110"/>
      <c r="JZX49" s="1112"/>
      <c r="JZY49" s="1113"/>
      <c r="JZZ49" s="1113"/>
      <c r="KAA49" s="1113"/>
      <c r="KAB49" s="1114"/>
      <c r="KAC49" s="269"/>
      <c r="KAD49" s="267"/>
      <c r="KAE49" s="320"/>
      <c r="KAF49" s="321"/>
      <c r="KAG49" s="1110"/>
      <c r="KAH49" s="1112"/>
      <c r="KAI49" s="1113"/>
      <c r="KAJ49" s="1113"/>
      <c r="KAK49" s="1113"/>
      <c r="KAL49" s="1114"/>
      <c r="KAM49" s="269"/>
      <c r="KAN49" s="267"/>
      <c r="KAO49" s="320"/>
      <c r="KAP49" s="321"/>
      <c r="KAQ49" s="1110"/>
      <c r="KAR49" s="1112"/>
      <c r="KAS49" s="1113"/>
      <c r="KAT49" s="1113"/>
      <c r="KAU49" s="1113"/>
      <c r="KAV49" s="1114"/>
      <c r="KAW49" s="269"/>
      <c r="KAX49" s="267"/>
      <c r="KAY49" s="320"/>
      <c r="KAZ49" s="321"/>
      <c r="KBA49" s="1110"/>
      <c r="KBB49" s="1112"/>
      <c r="KBC49" s="1113"/>
      <c r="KBD49" s="1113"/>
      <c r="KBE49" s="1113"/>
      <c r="KBF49" s="1114"/>
      <c r="KBG49" s="269"/>
      <c r="KBH49" s="267"/>
      <c r="KBI49" s="320"/>
      <c r="KBJ49" s="321"/>
      <c r="KBK49" s="1110"/>
      <c r="KBL49" s="1112"/>
      <c r="KBM49" s="1113"/>
      <c r="KBN49" s="1113"/>
      <c r="KBO49" s="1113"/>
      <c r="KBP49" s="1114"/>
      <c r="KBQ49" s="269"/>
      <c r="KBR49" s="267"/>
      <c r="KBS49" s="320"/>
      <c r="KBT49" s="321"/>
      <c r="KBU49" s="1110"/>
      <c r="KBV49" s="1112"/>
      <c r="KBW49" s="1113"/>
      <c r="KBX49" s="1113"/>
      <c r="KBY49" s="1113"/>
      <c r="KBZ49" s="1114"/>
      <c r="KCA49" s="269"/>
      <c r="KCB49" s="267"/>
      <c r="KCC49" s="320"/>
      <c r="KCD49" s="321"/>
      <c r="KCE49" s="1110"/>
      <c r="KCF49" s="1112"/>
      <c r="KCG49" s="1113"/>
      <c r="KCH49" s="1113"/>
      <c r="KCI49" s="1113"/>
      <c r="KCJ49" s="1114"/>
      <c r="KCK49" s="269"/>
      <c r="KCL49" s="267"/>
      <c r="KCM49" s="320"/>
      <c r="KCN49" s="321"/>
      <c r="KCO49" s="1110"/>
      <c r="KCP49" s="1112"/>
      <c r="KCQ49" s="1113"/>
      <c r="KCR49" s="1113"/>
      <c r="KCS49" s="1113"/>
      <c r="KCT49" s="1114"/>
      <c r="KCU49" s="269"/>
      <c r="KCV49" s="267"/>
      <c r="KCW49" s="320"/>
      <c r="KCX49" s="321"/>
      <c r="KCY49" s="1110"/>
      <c r="KCZ49" s="1112"/>
      <c r="KDA49" s="1113"/>
      <c r="KDB49" s="1113"/>
      <c r="KDC49" s="1113"/>
      <c r="KDD49" s="1114"/>
      <c r="KDE49" s="269"/>
      <c r="KDF49" s="267"/>
      <c r="KDG49" s="320"/>
      <c r="KDH49" s="321"/>
      <c r="KDI49" s="1110"/>
      <c r="KDJ49" s="1112"/>
      <c r="KDK49" s="1113"/>
      <c r="KDL49" s="1113"/>
      <c r="KDM49" s="1113"/>
      <c r="KDN49" s="1114"/>
      <c r="KDO49" s="269"/>
      <c r="KDP49" s="267"/>
      <c r="KDQ49" s="320"/>
      <c r="KDR49" s="321"/>
      <c r="KDS49" s="1110"/>
      <c r="KDT49" s="1112"/>
      <c r="KDU49" s="1113"/>
      <c r="KDV49" s="1113"/>
      <c r="KDW49" s="1113"/>
      <c r="KDX49" s="1114"/>
      <c r="KDY49" s="269"/>
      <c r="KDZ49" s="267"/>
      <c r="KEA49" s="320"/>
      <c r="KEB49" s="321"/>
      <c r="KEC49" s="1110"/>
      <c r="KED49" s="1112"/>
      <c r="KEE49" s="1113"/>
      <c r="KEF49" s="1113"/>
      <c r="KEG49" s="1113"/>
      <c r="KEH49" s="1114"/>
      <c r="KEI49" s="269"/>
      <c r="KEJ49" s="267"/>
      <c r="KEK49" s="320"/>
      <c r="KEL49" s="321"/>
      <c r="KEM49" s="1110"/>
      <c r="KEN49" s="1112"/>
      <c r="KEO49" s="1113"/>
      <c r="KEP49" s="1113"/>
      <c r="KEQ49" s="1113"/>
      <c r="KER49" s="1114"/>
      <c r="KES49" s="269"/>
      <c r="KET49" s="267"/>
      <c r="KEU49" s="320"/>
      <c r="KEV49" s="321"/>
      <c r="KEW49" s="1110"/>
      <c r="KEX49" s="1112"/>
      <c r="KEY49" s="1113"/>
      <c r="KEZ49" s="1113"/>
      <c r="KFA49" s="1113"/>
      <c r="KFB49" s="1114"/>
      <c r="KFC49" s="269"/>
      <c r="KFD49" s="267"/>
      <c r="KFE49" s="320"/>
      <c r="KFF49" s="321"/>
      <c r="KFG49" s="1110"/>
      <c r="KFH49" s="1112"/>
      <c r="KFI49" s="1113"/>
      <c r="KFJ49" s="1113"/>
      <c r="KFK49" s="1113"/>
      <c r="KFL49" s="1114"/>
      <c r="KFM49" s="269"/>
      <c r="KFN49" s="267"/>
      <c r="KFO49" s="320"/>
      <c r="KFP49" s="321"/>
      <c r="KFQ49" s="1110"/>
      <c r="KFR49" s="1112"/>
      <c r="KFS49" s="1113"/>
      <c r="KFT49" s="1113"/>
      <c r="KFU49" s="1113"/>
      <c r="KFV49" s="1114"/>
      <c r="KFW49" s="269"/>
      <c r="KFX49" s="267"/>
      <c r="KFY49" s="320"/>
      <c r="KFZ49" s="321"/>
      <c r="KGA49" s="1110"/>
      <c r="KGB49" s="1112"/>
      <c r="KGC49" s="1113"/>
      <c r="KGD49" s="1113"/>
      <c r="KGE49" s="1113"/>
      <c r="KGF49" s="1114"/>
      <c r="KGG49" s="269"/>
      <c r="KGH49" s="267"/>
      <c r="KGI49" s="320"/>
      <c r="KGJ49" s="321"/>
      <c r="KGK49" s="1110"/>
      <c r="KGL49" s="1112"/>
      <c r="KGM49" s="1113"/>
      <c r="KGN49" s="1113"/>
      <c r="KGO49" s="1113"/>
      <c r="KGP49" s="1114"/>
      <c r="KGQ49" s="269"/>
      <c r="KGR49" s="267"/>
      <c r="KGS49" s="320"/>
      <c r="KGT49" s="321"/>
      <c r="KGU49" s="1110"/>
      <c r="KGV49" s="1112"/>
      <c r="KGW49" s="1113"/>
      <c r="KGX49" s="1113"/>
      <c r="KGY49" s="1113"/>
      <c r="KGZ49" s="1114"/>
      <c r="KHA49" s="269"/>
      <c r="KHB49" s="267"/>
      <c r="KHC49" s="320"/>
      <c r="KHD49" s="321"/>
      <c r="KHE49" s="1110"/>
      <c r="KHF49" s="1112"/>
      <c r="KHG49" s="1113"/>
      <c r="KHH49" s="1113"/>
      <c r="KHI49" s="1113"/>
      <c r="KHJ49" s="1114"/>
      <c r="KHK49" s="269"/>
      <c r="KHL49" s="267"/>
      <c r="KHM49" s="320"/>
      <c r="KHN49" s="321"/>
      <c r="KHO49" s="1110"/>
      <c r="KHP49" s="1112"/>
      <c r="KHQ49" s="1113"/>
      <c r="KHR49" s="1113"/>
      <c r="KHS49" s="1113"/>
      <c r="KHT49" s="1114"/>
      <c r="KHU49" s="269"/>
      <c r="KHV49" s="267"/>
      <c r="KHW49" s="320"/>
      <c r="KHX49" s="321"/>
      <c r="KHY49" s="1110"/>
      <c r="KHZ49" s="1112"/>
      <c r="KIA49" s="1113"/>
      <c r="KIB49" s="1113"/>
      <c r="KIC49" s="1113"/>
      <c r="KID49" s="1114"/>
      <c r="KIE49" s="269"/>
      <c r="KIF49" s="267"/>
      <c r="KIG49" s="320"/>
      <c r="KIH49" s="321"/>
      <c r="KII49" s="1110"/>
      <c r="KIJ49" s="1112"/>
      <c r="KIK49" s="1113"/>
      <c r="KIL49" s="1113"/>
      <c r="KIM49" s="1113"/>
      <c r="KIN49" s="1114"/>
      <c r="KIO49" s="269"/>
      <c r="KIP49" s="267"/>
      <c r="KIQ49" s="320"/>
      <c r="KIR49" s="321"/>
      <c r="KIS49" s="1110"/>
      <c r="KIT49" s="1112"/>
      <c r="KIU49" s="1113"/>
      <c r="KIV49" s="1113"/>
      <c r="KIW49" s="1113"/>
      <c r="KIX49" s="1114"/>
      <c r="KIY49" s="269"/>
      <c r="KIZ49" s="267"/>
      <c r="KJA49" s="320"/>
      <c r="KJB49" s="321"/>
      <c r="KJC49" s="1110"/>
      <c r="KJD49" s="1112"/>
      <c r="KJE49" s="1113"/>
      <c r="KJF49" s="1113"/>
      <c r="KJG49" s="1113"/>
      <c r="KJH49" s="1114"/>
      <c r="KJI49" s="269"/>
      <c r="KJJ49" s="267"/>
      <c r="KJK49" s="320"/>
      <c r="KJL49" s="321"/>
      <c r="KJM49" s="1110"/>
      <c r="KJN49" s="1112"/>
      <c r="KJO49" s="1113"/>
      <c r="KJP49" s="1113"/>
      <c r="KJQ49" s="1113"/>
      <c r="KJR49" s="1114"/>
      <c r="KJS49" s="269"/>
      <c r="KJT49" s="267"/>
      <c r="KJU49" s="320"/>
      <c r="KJV49" s="321"/>
      <c r="KJW49" s="1110"/>
      <c r="KJX49" s="1112"/>
      <c r="KJY49" s="1113"/>
      <c r="KJZ49" s="1113"/>
      <c r="KKA49" s="1113"/>
      <c r="KKB49" s="1114"/>
      <c r="KKC49" s="269"/>
      <c r="KKD49" s="267"/>
      <c r="KKE49" s="320"/>
      <c r="KKF49" s="321"/>
      <c r="KKG49" s="1110"/>
      <c r="KKH49" s="1112"/>
      <c r="KKI49" s="1113"/>
      <c r="KKJ49" s="1113"/>
      <c r="KKK49" s="1113"/>
      <c r="KKL49" s="1114"/>
      <c r="KKM49" s="269"/>
      <c r="KKN49" s="267"/>
      <c r="KKO49" s="320"/>
      <c r="KKP49" s="321"/>
      <c r="KKQ49" s="1110"/>
      <c r="KKR49" s="1112"/>
      <c r="KKS49" s="1113"/>
      <c r="KKT49" s="1113"/>
      <c r="KKU49" s="1113"/>
      <c r="KKV49" s="1114"/>
      <c r="KKW49" s="269"/>
      <c r="KKX49" s="267"/>
      <c r="KKY49" s="320"/>
      <c r="KKZ49" s="321"/>
      <c r="KLA49" s="1110"/>
      <c r="KLB49" s="1112"/>
      <c r="KLC49" s="1113"/>
      <c r="KLD49" s="1113"/>
      <c r="KLE49" s="1113"/>
      <c r="KLF49" s="1114"/>
      <c r="KLG49" s="269"/>
      <c r="KLH49" s="267"/>
      <c r="KLI49" s="320"/>
      <c r="KLJ49" s="321"/>
      <c r="KLK49" s="1110"/>
      <c r="KLL49" s="1112"/>
      <c r="KLM49" s="1113"/>
      <c r="KLN49" s="1113"/>
      <c r="KLO49" s="1113"/>
      <c r="KLP49" s="1114"/>
      <c r="KLQ49" s="269"/>
      <c r="KLR49" s="267"/>
      <c r="KLS49" s="320"/>
      <c r="KLT49" s="321"/>
      <c r="KLU49" s="1110"/>
      <c r="KLV49" s="1112"/>
      <c r="KLW49" s="1113"/>
      <c r="KLX49" s="1113"/>
      <c r="KLY49" s="1113"/>
      <c r="KLZ49" s="1114"/>
      <c r="KMA49" s="269"/>
      <c r="KMB49" s="267"/>
      <c r="KMC49" s="320"/>
      <c r="KMD49" s="321"/>
      <c r="KME49" s="1110"/>
      <c r="KMF49" s="1112"/>
      <c r="KMG49" s="1113"/>
      <c r="KMH49" s="1113"/>
      <c r="KMI49" s="1113"/>
      <c r="KMJ49" s="1114"/>
      <c r="KMK49" s="269"/>
      <c r="KML49" s="267"/>
      <c r="KMM49" s="320"/>
      <c r="KMN49" s="321"/>
      <c r="KMO49" s="1110"/>
      <c r="KMP49" s="1112"/>
      <c r="KMQ49" s="1113"/>
      <c r="KMR49" s="1113"/>
      <c r="KMS49" s="1113"/>
      <c r="KMT49" s="1114"/>
      <c r="KMU49" s="269"/>
      <c r="KMV49" s="267"/>
      <c r="KMW49" s="320"/>
      <c r="KMX49" s="321"/>
      <c r="KMY49" s="1110"/>
      <c r="KMZ49" s="1112"/>
      <c r="KNA49" s="1113"/>
      <c r="KNB49" s="1113"/>
      <c r="KNC49" s="1113"/>
      <c r="KND49" s="1114"/>
      <c r="KNE49" s="269"/>
      <c r="KNF49" s="267"/>
      <c r="KNG49" s="320"/>
      <c r="KNH49" s="321"/>
      <c r="KNI49" s="1110"/>
      <c r="KNJ49" s="1112"/>
      <c r="KNK49" s="1113"/>
      <c r="KNL49" s="1113"/>
      <c r="KNM49" s="1113"/>
      <c r="KNN49" s="1114"/>
      <c r="KNO49" s="269"/>
      <c r="KNP49" s="267"/>
      <c r="KNQ49" s="320"/>
      <c r="KNR49" s="321"/>
      <c r="KNS49" s="1110"/>
      <c r="KNT49" s="1112"/>
      <c r="KNU49" s="1113"/>
      <c r="KNV49" s="1113"/>
      <c r="KNW49" s="1113"/>
      <c r="KNX49" s="1114"/>
      <c r="KNY49" s="269"/>
      <c r="KNZ49" s="267"/>
      <c r="KOA49" s="320"/>
      <c r="KOB49" s="321"/>
      <c r="KOC49" s="1110"/>
      <c r="KOD49" s="1112"/>
      <c r="KOE49" s="1113"/>
      <c r="KOF49" s="1113"/>
      <c r="KOG49" s="1113"/>
      <c r="KOH49" s="1114"/>
      <c r="KOI49" s="269"/>
      <c r="KOJ49" s="267"/>
      <c r="KOK49" s="320"/>
      <c r="KOL49" s="321"/>
      <c r="KOM49" s="1110"/>
      <c r="KON49" s="1112"/>
      <c r="KOO49" s="1113"/>
      <c r="KOP49" s="1113"/>
      <c r="KOQ49" s="1113"/>
      <c r="KOR49" s="1114"/>
      <c r="KOS49" s="269"/>
      <c r="KOT49" s="267"/>
      <c r="KOU49" s="320"/>
      <c r="KOV49" s="321"/>
      <c r="KOW49" s="1110"/>
      <c r="KOX49" s="1112"/>
      <c r="KOY49" s="1113"/>
      <c r="KOZ49" s="1113"/>
      <c r="KPA49" s="1113"/>
      <c r="KPB49" s="1114"/>
      <c r="KPC49" s="269"/>
      <c r="KPD49" s="267"/>
      <c r="KPE49" s="320"/>
      <c r="KPF49" s="321"/>
      <c r="KPG49" s="1110"/>
      <c r="KPH49" s="1112"/>
      <c r="KPI49" s="1113"/>
      <c r="KPJ49" s="1113"/>
      <c r="KPK49" s="1113"/>
      <c r="KPL49" s="1114"/>
      <c r="KPM49" s="269"/>
      <c r="KPN49" s="267"/>
      <c r="KPO49" s="320"/>
      <c r="KPP49" s="321"/>
      <c r="KPQ49" s="1110"/>
      <c r="KPR49" s="1112"/>
      <c r="KPS49" s="1113"/>
      <c r="KPT49" s="1113"/>
      <c r="KPU49" s="1113"/>
      <c r="KPV49" s="1114"/>
      <c r="KPW49" s="269"/>
      <c r="KPX49" s="267"/>
      <c r="KPY49" s="320"/>
      <c r="KPZ49" s="321"/>
      <c r="KQA49" s="1110"/>
      <c r="KQB49" s="1112"/>
      <c r="KQC49" s="1113"/>
      <c r="KQD49" s="1113"/>
      <c r="KQE49" s="1113"/>
      <c r="KQF49" s="1114"/>
      <c r="KQG49" s="269"/>
      <c r="KQH49" s="267"/>
      <c r="KQI49" s="320"/>
      <c r="KQJ49" s="321"/>
      <c r="KQK49" s="1110"/>
      <c r="KQL49" s="1112"/>
      <c r="KQM49" s="1113"/>
      <c r="KQN49" s="1113"/>
      <c r="KQO49" s="1113"/>
      <c r="KQP49" s="1114"/>
      <c r="KQQ49" s="269"/>
      <c r="KQR49" s="267"/>
      <c r="KQS49" s="320"/>
      <c r="KQT49" s="321"/>
      <c r="KQU49" s="1110"/>
      <c r="KQV49" s="1112"/>
      <c r="KQW49" s="1113"/>
      <c r="KQX49" s="1113"/>
      <c r="KQY49" s="1113"/>
      <c r="KQZ49" s="1114"/>
      <c r="KRA49" s="269"/>
      <c r="KRB49" s="267"/>
      <c r="KRC49" s="320"/>
      <c r="KRD49" s="321"/>
      <c r="KRE49" s="1110"/>
      <c r="KRF49" s="1112"/>
      <c r="KRG49" s="1113"/>
      <c r="KRH49" s="1113"/>
      <c r="KRI49" s="1113"/>
      <c r="KRJ49" s="1114"/>
      <c r="KRK49" s="269"/>
      <c r="KRL49" s="267"/>
      <c r="KRM49" s="320"/>
      <c r="KRN49" s="321"/>
      <c r="KRO49" s="1110"/>
      <c r="KRP49" s="1112"/>
      <c r="KRQ49" s="1113"/>
      <c r="KRR49" s="1113"/>
      <c r="KRS49" s="1113"/>
      <c r="KRT49" s="1114"/>
      <c r="KRU49" s="269"/>
      <c r="KRV49" s="267"/>
      <c r="KRW49" s="320"/>
      <c r="KRX49" s="321"/>
      <c r="KRY49" s="1110"/>
      <c r="KRZ49" s="1112"/>
      <c r="KSA49" s="1113"/>
      <c r="KSB49" s="1113"/>
      <c r="KSC49" s="1113"/>
      <c r="KSD49" s="1114"/>
      <c r="KSE49" s="269"/>
      <c r="KSF49" s="267"/>
      <c r="KSG49" s="320"/>
      <c r="KSH49" s="321"/>
      <c r="KSI49" s="1110"/>
      <c r="KSJ49" s="1112"/>
      <c r="KSK49" s="1113"/>
      <c r="KSL49" s="1113"/>
      <c r="KSM49" s="1113"/>
      <c r="KSN49" s="1114"/>
      <c r="KSO49" s="269"/>
      <c r="KSP49" s="267"/>
      <c r="KSQ49" s="320"/>
      <c r="KSR49" s="321"/>
      <c r="KSS49" s="1110"/>
      <c r="KST49" s="1112"/>
      <c r="KSU49" s="1113"/>
      <c r="KSV49" s="1113"/>
      <c r="KSW49" s="1113"/>
      <c r="KSX49" s="1114"/>
      <c r="KSY49" s="269"/>
      <c r="KSZ49" s="267"/>
      <c r="KTA49" s="320"/>
      <c r="KTB49" s="321"/>
      <c r="KTC49" s="1110"/>
      <c r="KTD49" s="1112"/>
      <c r="KTE49" s="1113"/>
      <c r="KTF49" s="1113"/>
      <c r="KTG49" s="1113"/>
      <c r="KTH49" s="1114"/>
      <c r="KTI49" s="269"/>
      <c r="KTJ49" s="267"/>
      <c r="KTK49" s="320"/>
      <c r="KTL49" s="321"/>
      <c r="KTM49" s="1110"/>
      <c r="KTN49" s="1112"/>
      <c r="KTO49" s="1113"/>
      <c r="KTP49" s="1113"/>
      <c r="KTQ49" s="1113"/>
      <c r="KTR49" s="1114"/>
      <c r="KTS49" s="269"/>
      <c r="KTT49" s="267"/>
      <c r="KTU49" s="320"/>
      <c r="KTV49" s="321"/>
      <c r="KTW49" s="1110"/>
      <c r="KTX49" s="1112"/>
      <c r="KTY49" s="1113"/>
      <c r="KTZ49" s="1113"/>
      <c r="KUA49" s="1113"/>
      <c r="KUB49" s="1114"/>
      <c r="KUC49" s="269"/>
      <c r="KUD49" s="267"/>
      <c r="KUE49" s="320"/>
      <c r="KUF49" s="321"/>
      <c r="KUG49" s="1110"/>
      <c r="KUH49" s="1112"/>
      <c r="KUI49" s="1113"/>
      <c r="KUJ49" s="1113"/>
      <c r="KUK49" s="1113"/>
      <c r="KUL49" s="1114"/>
      <c r="KUM49" s="269"/>
      <c r="KUN49" s="267"/>
      <c r="KUO49" s="320"/>
      <c r="KUP49" s="321"/>
      <c r="KUQ49" s="1110"/>
      <c r="KUR49" s="1112"/>
      <c r="KUS49" s="1113"/>
      <c r="KUT49" s="1113"/>
      <c r="KUU49" s="1113"/>
      <c r="KUV49" s="1114"/>
      <c r="KUW49" s="269"/>
      <c r="KUX49" s="267"/>
      <c r="KUY49" s="320"/>
      <c r="KUZ49" s="321"/>
      <c r="KVA49" s="1110"/>
      <c r="KVB49" s="1112"/>
      <c r="KVC49" s="1113"/>
      <c r="KVD49" s="1113"/>
      <c r="KVE49" s="1113"/>
      <c r="KVF49" s="1114"/>
      <c r="KVG49" s="269"/>
      <c r="KVH49" s="267"/>
      <c r="KVI49" s="320"/>
      <c r="KVJ49" s="321"/>
      <c r="KVK49" s="1110"/>
      <c r="KVL49" s="1112"/>
      <c r="KVM49" s="1113"/>
      <c r="KVN49" s="1113"/>
      <c r="KVO49" s="1113"/>
      <c r="KVP49" s="1114"/>
      <c r="KVQ49" s="269"/>
      <c r="KVR49" s="267"/>
      <c r="KVS49" s="320"/>
      <c r="KVT49" s="321"/>
      <c r="KVU49" s="1110"/>
      <c r="KVV49" s="1112"/>
      <c r="KVW49" s="1113"/>
      <c r="KVX49" s="1113"/>
      <c r="KVY49" s="1113"/>
      <c r="KVZ49" s="1114"/>
      <c r="KWA49" s="269"/>
      <c r="KWB49" s="267"/>
      <c r="KWC49" s="320"/>
      <c r="KWD49" s="321"/>
      <c r="KWE49" s="1110"/>
      <c r="KWF49" s="1112"/>
      <c r="KWG49" s="1113"/>
      <c r="KWH49" s="1113"/>
      <c r="KWI49" s="1113"/>
      <c r="KWJ49" s="1114"/>
      <c r="KWK49" s="269"/>
      <c r="KWL49" s="267"/>
      <c r="KWM49" s="320"/>
      <c r="KWN49" s="321"/>
      <c r="KWO49" s="1110"/>
      <c r="KWP49" s="1112"/>
      <c r="KWQ49" s="1113"/>
      <c r="KWR49" s="1113"/>
      <c r="KWS49" s="1113"/>
      <c r="KWT49" s="1114"/>
      <c r="KWU49" s="269"/>
      <c r="KWV49" s="267"/>
      <c r="KWW49" s="320"/>
      <c r="KWX49" s="321"/>
      <c r="KWY49" s="1110"/>
      <c r="KWZ49" s="1112"/>
      <c r="KXA49" s="1113"/>
      <c r="KXB49" s="1113"/>
      <c r="KXC49" s="1113"/>
      <c r="KXD49" s="1114"/>
      <c r="KXE49" s="269"/>
      <c r="KXF49" s="267"/>
      <c r="KXG49" s="320"/>
      <c r="KXH49" s="321"/>
      <c r="KXI49" s="1110"/>
      <c r="KXJ49" s="1112"/>
      <c r="KXK49" s="1113"/>
      <c r="KXL49" s="1113"/>
      <c r="KXM49" s="1113"/>
      <c r="KXN49" s="1114"/>
      <c r="KXO49" s="269"/>
      <c r="KXP49" s="267"/>
      <c r="KXQ49" s="320"/>
      <c r="KXR49" s="321"/>
      <c r="KXS49" s="1110"/>
      <c r="KXT49" s="1112"/>
      <c r="KXU49" s="1113"/>
      <c r="KXV49" s="1113"/>
      <c r="KXW49" s="1113"/>
      <c r="KXX49" s="1114"/>
      <c r="KXY49" s="269"/>
      <c r="KXZ49" s="267"/>
      <c r="KYA49" s="320"/>
      <c r="KYB49" s="321"/>
      <c r="KYC49" s="1110"/>
      <c r="KYD49" s="1112"/>
      <c r="KYE49" s="1113"/>
      <c r="KYF49" s="1113"/>
      <c r="KYG49" s="1113"/>
      <c r="KYH49" s="1114"/>
      <c r="KYI49" s="269"/>
      <c r="KYJ49" s="267"/>
      <c r="KYK49" s="320"/>
      <c r="KYL49" s="321"/>
      <c r="KYM49" s="1110"/>
      <c r="KYN49" s="1112"/>
      <c r="KYO49" s="1113"/>
      <c r="KYP49" s="1113"/>
      <c r="KYQ49" s="1113"/>
      <c r="KYR49" s="1114"/>
      <c r="KYS49" s="269"/>
      <c r="KYT49" s="267"/>
      <c r="KYU49" s="320"/>
      <c r="KYV49" s="321"/>
      <c r="KYW49" s="1110"/>
      <c r="KYX49" s="1112"/>
      <c r="KYY49" s="1113"/>
      <c r="KYZ49" s="1113"/>
      <c r="KZA49" s="1113"/>
      <c r="KZB49" s="1114"/>
      <c r="KZC49" s="269"/>
      <c r="KZD49" s="267"/>
      <c r="KZE49" s="320"/>
      <c r="KZF49" s="321"/>
      <c r="KZG49" s="1110"/>
      <c r="KZH49" s="1112"/>
      <c r="KZI49" s="1113"/>
      <c r="KZJ49" s="1113"/>
      <c r="KZK49" s="1113"/>
      <c r="KZL49" s="1114"/>
      <c r="KZM49" s="269"/>
      <c r="KZN49" s="267"/>
      <c r="KZO49" s="320"/>
      <c r="KZP49" s="321"/>
      <c r="KZQ49" s="1110"/>
      <c r="KZR49" s="1112"/>
      <c r="KZS49" s="1113"/>
      <c r="KZT49" s="1113"/>
      <c r="KZU49" s="1113"/>
      <c r="KZV49" s="1114"/>
      <c r="KZW49" s="269"/>
      <c r="KZX49" s="267"/>
      <c r="KZY49" s="320"/>
      <c r="KZZ49" s="321"/>
      <c r="LAA49" s="1110"/>
      <c r="LAB49" s="1112"/>
      <c r="LAC49" s="1113"/>
      <c r="LAD49" s="1113"/>
      <c r="LAE49" s="1113"/>
      <c r="LAF49" s="1114"/>
      <c r="LAG49" s="269"/>
      <c r="LAH49" s="267"/>
      <c r="LAI49" s="320"/>
      <c r="LAJ49" s="321"/>
      <c r="LAK49" s="1110"/>
      <c r="LAL49" s="1112"/>
      <c r="LAM49" s="1113"/>
      <c r="LAN49" s="1113"/>
      <c r="LAO49" s="1113"/>
      <c r="LAP49" s="1114"/>
      <c r="LAQ49" s="269"/>
      <c r="LAR49" s="267"/>
      <c r="LAS49" s="320"/>
      <c r="LAT49" s="321"/>
      <c r="LAU49" s="1110"/>
      <c r="LAV49" s="1112"/>
      <c r="LAW49" s="1113"/>
      <c r="LAX49" s="1113"/>
      <c r="LAY49" s="1113"/>
      <c r="LAZ49" s="1114"/>
      <c r="LBA49" s="269"/>
      <c r="LBB49" s="267"/>
      <c r="LBC49" s="320"/>
      <c r="LBD49" s="321"/>
      <c r="LBE49" s="1110"/>
      <c r="LBF49" s="1112"/>
      <c r="LBG49" s="1113"/>
      <c r="LBH49" s="1113"/>
      <c r="LBI49" s="1113"/>
      <c r="LBJ49" s="1114"/>
      <c r="LBK49" s="269"/>
      <c r="LBL49" s="267"/>
      <c r="LBM49" s="320"/>
      <c r="LBN49" s="321"/>
      <c r="LBO49" s="1110"/>
      <c r="LBP49" s="1112"/>
      <c r="LBQ49" s="1113"/>
      <c r="LBR49" s="1113"/>
      <c r="LBS49" s="1113"/>
      <c r="LBT49" s="1114"/>
      <c r="LBU49" s="269"/>
      <c r="LBV49" s="267"/>
      <c r="LBW49" s="320"/>
      <c r="LBX49" s="321"/>
      <c r="LBY49" s="1110"/>
      <c r="LBZ49" s="1112"/>
      <c r="LCA49" s="1113"/>
      <c r="LCB49" s="1113"/>
      <c r="LCC49" s="1113"/>
      <c r="LCD49" s="1114"/>
      <c r="LCE49" s="269"/>
      <c r="LCF49" s="267"/>
      <c r="LCG49" s="320"/>
      <c r="LCH49" s="321"/>
      <c r="LCI49" s="1110"/>
      <c r="LCJ49" s="1112"/>
      <c r="LCK49" s="1113"/>
      <c r="LCL49" s="1113"/>
      <c r="LCM49" s="1113"/>
      <c r="LCN49" s="1114"/>
      <c r="LCO49" s="269"/>
      <c r="LCP49" s="267"/>
      <c r="LCQ49" s="320"/>
      <c r="LCR49" s="321"/>
      <c r="LCS49" s="1110"/>
      <c r="LCT49" s="1112"/>
      <c r="LCU49" s="1113"/>
      <c r="LCV49" s="1113"/>
      <c r="LCW49" s="1113"/>
      <c r="LCX49" s="1114"/>
      <c r="LCY49" s="269"/>
      <c r="LCZ49" s="267"/>
      <c r="LDA49" s="320"/>
      <c r="LDB49" s="321"/>
      <c r="LDC49" s="1110"/>
      <c r="LDD49" s="1112"/>
      <c r="LDE49" s="1113"/>
      <c r="LDF49" s="1113"/>
      <c r="LDG49" s="1113"/>
      <c r="LDH49" s="1114"/>
      <c r="LDI49" s="269"/>
      <c r="LDJ49" s="267"/>
      <c r="LDK49" s="320"/>
      <c r="LDL49" s="321"/>
      <c r="LDM49" s="1110"/>
      <c r="LDN49" s="1112"/>
      <c r="LDO49" s="1113"/>
      <c r="LDP49" s="1113"/>
      <c r="LDQ49" s="1113"/>
      <c r="LDR49" s="1114"/>
      <c r="LDS49" s="269"/>
      <c r="LDT49" s="267"/>
      <c r="LDU49" s="320"/>
      <c r="LDV49" s="321"/>
      <c r="LDW49" s="1110"/>
      <c r="LDX49" s="1112"/>
      <c r="LDY49" s="1113"/>
      <c r="LDZ49" s="1113"/>
      <c r="LEA49" s="1113"/>
      <c r="LEB49" s="1114"/>
      <c r="LEC49" s="269"/>
      <c r="LED49" s="267"/>
      <c r="LEE49" s="320"/>
      <c r="LEF49" s="321"/>
      <c r="LEG49" s="1110"/>
      <c r="LEH49" s="1112"/>
      <c r="LEI49" s="1113"/>
      <c r="LEJ49" s="1113"/>
      <c r="LEK49" s="1113"/>
      <c r="LEL49" s="1114"/>
      <c r="LEM49" s="269"/>
      <c r="LEN49" s="267"/>
      <c r="LEO49" s="320"/>
      <c r="LEP49" s="321"/>
      <c r="LEQ49" s="1110"/>
      <c r="LER49" s="1112"/>
      <c r="LES49" s="1113"/>
      <c r="LET49" s="1113"/>
      <c r="LEU49" s="1113"/>
      <c r="LEV49" s="1114"/>
      <c r="LEW49" s="269"/>
      <c r="LEX49" s="267"/>
      <c r="LEY49" s="320"/>
      <c r="LEZ49" s="321"/>
      <c r="LFA49" s="1110"/>
      <c r="LFB49" s="1112"/>
      <c r="LFC49" s="1113"/>
      <c r="LFD49" s="1113"/>
      <c r="LFE49" s="1113"/>
      <c r="LFF49" s="1114"/>
      <c r="LFG49" s="269"/>
      <c r="LFH49" s="267"/>
      <c r="LFI49" s="320"/>
      <c r="LFJ49" s="321"/>
      <c r="LFK49" s="1110"/>
      <c r="LFL49" s="1112"/>
      <c r="LFM49" s="1113"/>
      <c r="LFN49" s="1113"/>
      <c r="LFO49" s="1113"/>
      <c r="LFP49" s="1114"/>
      <c r="LFQ49" s="269"/>
      <c r="LFR49" s="267"/>
      <c r="LFS49" s="320"/>
      <c r="LFT49" s="321"/>
      <c r="LFU49" s="1110"/>
      <c r="LFV49" s="1112"/>
      <c r="LFW49" s="1113"/>
      <c r="LFX49" s="1113"/>
      <c r="LFY49" s="1113"/>
      <c r="LFZ49" s="1114"/>
      <c r="LGA49" s="269"/>
      <c r="LGB49" s="267"/>
      <c r="LGC49" s="320"/>
      <c r="LGD49" s="321"/>
      <c r="LGE49" s="1110"/>
      <c r="LGF49" s="1112"/>
      <c r="LGG49" s="1113"/>
      <c r="LGH49" s="1113"/>
      <c r="LGI49" s="1113"/>
      <c r="LGJ49" s="1114"/>
      <c r="LGK49" s="269"/>
      <c r="LGL49" s="267"/>
      <c r="LGM49" s="320"/>
      <c r="LGN49" s="321"/>
      <c r="LGO49" s="1110"/>
      <c r="LGP49" s="1112"/>
      <c r="LGQ49" s="1113"/>
      <c r="LGR49" s="1113"/>
      <c r="LGS49" s="1113"/>
      <c r="LGT49" s="1114"/>
      <c r="LGU49" s="269"/>
      <c r="LGV49" s="267"/>
      <c r="LGW49" s="320"/>
      <c r="LGX49" s="321"/>
      <c r="LGY49" s="1110"/>
      <c r="LGZ49" s="1112"/>
      <c r="LHA49" s="1113"/>
      <c r="LHB49" s="1113"/>
      <c r="LHC49" s="1113"/>
      <c r="LHD49" s="1114"/>
      <c r="LHE49" s="269"/>
      <c r="LHF49" s="267"/>
      <c r="LHG49" s="320"/>
      <c r="LHH49" s="321"/>
      <c r="LHI49" s="1110"/>
      <c r="LHJ49" s="1112"/>
      <c r="LHK49" s="1113"/>
      <c r="LHL49" s="1113"/>
      <c r="LHM49" s="1113"/>
      <c r="LHN49" s="1114"/>
      <c r="LHO49" s="269"/>
      <c r="LHP49" s="267"/>
      <c r="LHQ49" s="320"/>
      <c r="LHR49" s="321"/>
      <c r="LHS49" s="1110"/>
      <c r="LHT49" s="1112"/>
      <c r="LHU49" s="1113"/>
      <c r="LHV49" s="1113"/>
      <c r="LHW49" s="1113"/>
      <c r="LHX49" s="1114"/>
      <c r="LHY49" s="269"/>
      <c r="LHZ49" s="267"/>
      <c r="LIA49" s="320"/>
      <c r="LIB49" s="321"/>
      <c r="LIC49" s="1110"/>
      <c r="LID49" s="1112"/>
      <c r="LIE49" s="1113"/>
      <c r="LIF49" s="1113"/>
      <c r="LIG49" s="1113"/>
      <c r="LIH49" s="1114"/>
      <c r="LII49" s="269"/>
      <c r="LIJ49" s="267"/>
      <c r="LIK49" s="320"/>
      <c r="LIL49" s="321"/>
      <c r="LIM49" s="1110"/>
      <c r="LIN49" s="1112"/>
      <c r="LIO49" s="1113"/>
      <c r="LIP49" s="1113"/>
      <c r="LIQ49" s="1113"/>
      <c r="LIR49" s="1114"/>
      <c r="LIS49" s="269"/>
      <c r="LIT49" s="267"/>
      <c r="LIU49" s="320"/>
      <c r="LIV49" s="321"/>
      <c r="LIW49" s="1110"/>
      <c r="LIX49" s="1112"/>
      <c r="LIY49" s="1113"/>
      <c r="LIZ49" s="1113"/>
      <c r="LJA49" s="1113"/>
      <c r="LJB49" s="1114"/>
      <c r="LJC49" s="269"/>
      <c r="LJD49" s="267"/>
      <c r="LJE49" s="320"/>
      <c r="LJF49" s="321"/>
      <c r="LJG49" s="1110"/>
      <c r="LJH49" s="1112"/>
      <c r="LJI49" s="1113"/>
      <c r="LJJ49" s="1113"/>
      <c r="LJK49" s="1113"/>
      <c r="LJL49" s="1114"/>
      <c r="LJM49" s="269"/>
      <c r="LJN49" s="267"/>
      <c r="LJO49" s="320"/>
      <c r="LJP49" s="321"/>
      <c r="LJQ49" s="1110"/>
      <c r="LJR49" s="1112"/>
      <c r="LJS49" s="1113"/>
      <c r="LJT49" s="1113"/>
      <c r="LJU49" s="1113"/>
      <c r="LJV49" s="1114"/>
      <c r="LJW49" s="269"/>
      <c r="LJX49" s="267"/>
      <c r="LJY49" s="320"/>
      <c r="LJZ49" s="321"/>
      <c r="LKA49" s="1110"/>
      <c r="LKB49" s="1112"/>
      <c r="LKC49" s="1113"/>
      <c r="LKD49" s="1113"/>
      <c r="LKE49" s="1113"/>
      <c r="LKF49" s="1114"/>
      <c r="LKG49" s="269"/>
      <c r="LKH49" s="267"/>
      <c r="LKI49" s="320"/>
      <c r="LKJ49" s="321"/>
      <c r="LKK49" s="1110"/>
      <c r="LKL49" s="1112"/>
      <c r="LKM49" s="1113"/>
      <c r="LKN49" s="1113"/>
      <c r="LKO49" s="1113"/>
      <c r="LKP49" s="1114"/>
      <c r="LKQ49" s="269"/>
      <c r="LKR49" s="267"/>
      <c r="LKS49" s="320"/>
      <c r="LKT49" s="321"/>
      <c r="LKU49" s="1110"/>
      <c r="LKV49" s="1112"/>
      <c r="LKW49" s="1113"/>
      <c r="LKX49" s="1113"/>
      <c r="LKY49" s="1113"/>
      <c r="LKZ49" s="1114"/>
      <c r="LLA49" s="269"/>
      <c r="LLB49" s="267"/>
      <c r="LLC49" s="320"/>
      <c r="LLD49" s="321"/>
      <c r="LLE49" s="1110"/>
      <c r="LLF49" s="1112"/>
      <c r="LLG49" s="1113"/>
      <c r="LLH49" s="1113"/>
      <c r="LLI49" s="1113"/>
      <c r="LLJ49" s="1114"/>
      <c r="LLK49" s="269"/>
      <c r="LLL49" s="267"/>
      <c r="LLM49" s="320"/>
      <c r="LLN49" s="321"/>
      <c r="LLO49" s="1110"/>
      <c r="LLP49" s="1112"/>
      <c r="LLQ49" s="1113"/>
      <c r="LLR49" s="1113"/>
      <c r="LLS49" s="1113"/>
      <c r="LLT49" s="1114"/>
      <c r="LLU49" s="269"/>
      <c r="LLV49" s="267"/>
      <c r="LLW49" s="320"/>
      <c r="LLX49" s="321"/>
      <c r="LLY49" s="1110"/>
      <c r="LLZ49" s="1112"/>
      <c r="LMA49" s="1113"/>
      <c r="LMB49" s="1113"/>
      <c r="LMC49" s="1113"/>
      <c r="LMD49" s="1114"/>
      <c r="LME49" s="269"/>
      <c r="LMF49" s="267"/>
      <c r="LMG49" s="320"/>
      <c r="LMH49" s="321"/>
      <c r="LMI49" s="1110"/>
      <c r="LMJ49" s="1112"/>
      <c r="LMK49" s="1113"/>
      <c r="LML49" s="1113"/>
      <c r="LMM49" s="1113"/>
      <c r="LMN49" s="1114"/>
      <c r="LMO49" s="269"/>
      <c r="LMP49" s="267"/>
      <c r="LMQ49" s="320"/>
      <c r="LMR49" s="321"/>
      <c r="LMS49" s="1110"/>
      <c r="LMT49" s="1112"/>
      <c r="LMU49" s="1113"/>
      <c r="LMV49" s="1113"/>
      <c r="LMW49" s="1113"/>
      <c r="LMX49" s="1114"/>
      <c r="LMY49" s="269"/>
      <c r="LMZ49" s="267"/>
      <c r="LNA49" s="320"/>
      <c r="LNB49" s="321"/>
      <c r="LNC49" s="1110"/>
      <c r="LND49" s="1112"/>
      <c r="LNE49" s="1113"/>
      <c r="LNF49" s="1113"/>
      <c r="LNG49" s="1113"/>
      <c r="LNH49" s="1114"/>
      <c r="LNI49" s="269"/>
      <c r="LNJ49" s="267"/>
      <c r="LNK49" s="320"/>
      <c r="LNL49" s="321"/>
      <c r="LNM49" s="1110"/>
      <c r="LNN49" s="1112"/>
      <c r="LNO49" s="1113"/>
      <c r="LNP49" s="1113"/>
      <c r="LNQ49" s="1113"/>
      <c r="LNR49" s="1114"/>
      <c r="LNS49" s="269"/>
      <c r="LNT49" s="267"/>
      <c r="LNU49" s="320"/>
      <c r="LNV49" s="321"/>
      <c r="LNW49" s="1110"/>
      <c r="LNX49" s="1112"/>
      <c r="LNY49" s="1113"/>
      <c r="LNZ49" s="1113"/>
      <c r="LOA49" s="1113"/>
      <c r="LOB49" s="1114"/>
      <c r="LOC49" s="269"/>
      <c r="LOD49" s="267"/>
      <c r="LOE49" s="320"/>
      <c r="LOF49" s="321"/>
      <c r="LOG49" s="1110"/>
      <c r="LOH49" s="1112"/>
      <c r="LOI49" s="1113"/>
      <c r="LOJ49" s="1113"/>
      <c r="LOK49" s="1113"/>
      <c r="LOL49" s="1114"/>
      <c r="LOM49" s="269"/>
      <c r="LON49" s="267"/>
      <c r="LOO49" s="320"/>
      <c r="LOP49" s="321"/>
      <c r="LOQ49" s="1110"/>
      <c r="LOR49" s="1112"/>
      <c r="LOS49" s="1113"/>
      <c r="LOT49" s="1113"/>
      <c r="LOU49" s="1113"/>
      <c r="LOV49" s="1114"/>
      <c r="LOW49" s="269"/>
      <c r="LOX49" s="267"/>
      <c r="LOY49" s="320"/>
      <c r="LOZ49" s="321"/>
      <c r="LPA49" s="1110"/>
      <c r="LPB49" s="1112"/>
      <c r="LPC49" s="1113"/>
      <c r="LPD49" s="1113"/>
      <c r="LPE49" s="1113"/>
      <c r="LPF49" s="1114"/>
      <c r="LPG49" s="269"/>
      <c r="LPH49" s="267"/>
      <c r="LPI49" s="320"/>
      <c r="LPJ49" s="321"/>
      <c r="LPK49" s="1110"/>
      <c r="LPL49" s="1112"/>
      <c r="LPM49" s="1113"/>
      <c r="LPN49" s="1113"/>
      <c r="LPO49" s="1113"/>
      <c r="LPP49" s="1114"/>
      <c r="LPQ49" s="269"/>
      <c r="LPR49" s="267"/>
      <c r="LPS49" s="320"/>
      <c r="LPT49" s="321"/>
      <c r="LPU49" s="1110"/>
      <c r="LPV49" s="1112"/>
      <c r="LPW49" s="1113"/>
      <c r="LPX49" s="1113"/>
      <c r="LPY49" s="1113"/>
      <c r="LPZ49" s="1114"/>
      <c r="LQA49" s="269"/>
      <c r="LQB49" s="267"/>
      <c r="LQC49" s="320"/>
      <c r="LQD49" s="321"/>
      <c r="LQE49" s="1110"/>
      <c r="LQF49" s="1112"/>
      <c r="LQG49" s="1113"/>
      <c r="LQH49" s="1113"/>
      <c r="LQI49" s="1113"/>
      <c r="LQJ49" s="1114"/>
      <c r="LQK49" s="269"/>
      <c r="LQL49" s="267"/>
      <c r="LQM49" s="320"/>
      <c r="LQN49" s="321"/>
      <c r="LQO49" s="1110"/>
      <c r="LQP49" s="1112"/>
      <c r="LQQ49" s="1113"/>
      <c r="LQR49" s="1113"/>
      <c r="LQS49" s="1113"/>
      <c r="LQT49" s="1114"/>
      <c r="LQU49" s="269"/>
      <c r="LQV49" s="267"/>
      <c r="LQW49" s="320"/>
      <c r="LQX49" s="321"/>
      <c r="LQY49" s="1110"/>
      <c r="LQZ49" s="1112"/>
      <c r="LRA49" s="1113"/>
      <c r="LRB49" s="1113"/>
      <c r="LRC49" s="1113"/>
      <c r="LRD49" s="1114"/>
      <c r="LRE49" s="269"/>
      <c r="LRF49" s="267"/>
      <c r="LRG49" s="320"/>
      <c r="LRH49" s="321"/>
      <c r="LRI49" s="1110"/>
      <c r="LRJ49" s="1112"/>
      <c r="LRK49" s="1113"/>
      <c r="LRL49" s="1113"/>
      <c r="LRM49" s="1113"/>
      <c r="LRN49" s="1114"/>
      <c r="LRO49" s="269"/>
      <c r="LRP49" s="267"/>
      <c r="LRQ49" s="320"/>
      <c r="LRR49" s="321"/>
      <c r="LRS49" s="1110"/>
      <c r="LRT49" s="1112"/>
      <c r="LRU49" s="1113"/>
      <c r="LRV49" s="1113"/>
      <c r="LRW49" s="1113"/>
      <c r="LRX49" s="1114"/>
      <c r="LRY49" s="269"/>
      <c r="LRZ49" s="267"/>
      <c r="LSA49" s="320"/>
      <c r="LSB49" s="321"/>
      <c r="LSC49" s="1110"/>
      <c r="LSD49" s="1112"/>
      <c r="LSE49" s="1113"/>
      <c r="LSF49" s="1113"/>
      <c r="LSG49" s="1113"/>
      <c r="LSH49" s="1114"/>
      <c r="LSI49" s="269"/>
      <c r="LSJ49" s="267"/>
      <c r="LSK49" s="320"/>
      <c r="LSL49" s="321"/>
      <c r="LSM49" s="1110"/>
      <c r="LSN49" s="1112"/>
      <c r="LSO49" s="1113"/>
      <c r="LSP49" s="1113"/>
      <c r="LSQ49" s="1113"/>
      <c r="LSR49" s="1114"/>
      <c r="LSS49" s="269"/>
      <c r="LST49" s="267"/>
      <c r="LSU49" s="320"/>
      <c r="LSV49" s="321"/>
      <c r="LSW49" s="1110"/>
      <c r="LSX49" s="1112"/>
      <c r="LSY49" s="1113"/>
      <c r="LSZ49" s="1113"/>
      <c r="LTA49" s="1113"/>
      <c r="LTB49" s="1114"/>
      <c r="LTC49" s="269"/>
      <c r="LTD49" s="267"/>
      <c r="LTE49" s="320"/>
      <c r="LTF49" s="321"/>
      <c r="LTG49" s="1110"/>
      <c r="LTH49" s="1112"/>
      <c r="LTI49" s="1113"/>
      <c r="LTJ49" s="1113"/>
      <c r="LTK49" s="1113"/>
      <c r="LTL49" s="1114"/>
      <c r="LTM49" s="269"/>
      <c r="LTN49" s="267"/>
      <c r="LTO49" s="320"/>
      <c r="LTP49" s="321"/>
      <c r="LTQ49" s="1110"/>
      <c r="LTR49" s="1112"/>
      <c r="LTS49" s="1113"/>
      <c r="LTT49" s="1113"/>
      <c r="LTU49" s="1113"/>
      <c r="LTV49" s="1114"/>
      <c r="LTW49" s="269"/>
      <c r="LTX49" s="267"/>
      <c r="LTY49" s="320"/>
      <c r="LTZ49" s="321"/>
      <c r="LUA49" s="1110"/>
      <c r="LUB49" s="1112"/>
      <c r="LUC49" s="1113"/>
      <c r="LUD49" s="1113"/>
      <c r="LUE49" s="1113"/>
      <c r="LUF49" s="1114"/>
      <c r="LUG49" s="269"/>
      <c r="LUH49" s="267"/>
      <c r="LUI49" s="320"/>
      <c r="LUJ49" s="321"/>
      <c r="LUK49" s="1110"/>
      <c r="LUL49" s="1112"/>
      <c r="LUM49" s="1113"/>
      <c r="LUN49" s="1113"/>
      <c r="LUO49" s="1113"/>
      <c r="LUP49" s="1114"/>
      <c r="LUQ49" s="269"/>
      <c r="LUR49" s="267"/>
      <c r="LUS49" s="320"/>
      <c r="LUT49" s="321"/>
      <c r="LUU49" s="1110"/>
      <c r="LUV49" s="1112"/>
      <c r="LUW49" s="1113"/>
      <c r="LUX49" s="1113"/>
      <c r="LUY49" s="1113"/>
      <c r="LUZ49" s="1114"/>
      <c r="LVA49" s="269"/>
      <c r="LVB49" s="267"/>
      <c r="LVC49" s="320"/>
      <c r="LVD49" s="321"/>
      <c r="LVE49" s="1110"/>
      <c r="LVF49" s="1112"/>
      <c r="LVG49" s="1113"/>
      <c r="LVH49" s="1113"/>
      <c r="LVI49" s="1113"/>
      <c r="LVJ49" s="1114"/>
      <c r="LVK49" s="269"/>
      <c r="LVL49" s="267"/>
      <c r="LVM49" s="320"/>
      <c r="LVN49" s="321"/>
      <c r="LVO49" s="1110"/>
      <c r="LVP49" s="1112"/>
      <c r="LVQ49" s="1113"/>
      <c r="LVR49" s="1113"/>
      <c r="LVS49" s="1113"/>
      <c r="LVT49" s="1114"/>
      <c r="LVU49" s="269"/>
      <c r="LVV49" s="267"/>
      <c r="LVW49" s="320"/>
      <c r="LVX49" s="321"/>
      <c r="LVY49" s="1110"/>
      <c r="LVZ49" s="1112"/>
      <c r="LWA49" s="1113"/>
      <c r="LWB49" s="1113"/>
      <c r="LWC49" s="1113"/>
      <c r="LWD49" s="1114"/>
      <c r="LWE49" s="269"/>
      <c r="LWF49" s="267"/>
      <c r="LWG49" s="320"/>
      <c r="LWH49" s="321"/>
      <c r="LWI49" s="1110"/>
      <c r="LWJ49" s="1112"/>
      <c r="LWK49" s="1113"/>
      <c r="LWL49" s="1113"/>
      <c r="LWM49" s="1113"/>
      <c r="LWN49" s="1114"/>
      <c r="LWO49" s="269"/>
      <c r="LWP49" s="267"/>
      <c r="LWQ49" s="320"/>
      <c r="LWR49" s="321"/>
      <c r="LWS49" s="1110"/>
      <c r="LWT49" s="1112"/>
      <c r="LWU49" s="1113"/>
      <c r="LWV49" s="1113"/>
      <c r="LWW49" s="1113"/>
      <c r="LWX49" s="1114"/>
      <c r="LWY49" s="269"/>
      <c r="LWZ49" s="267"/>
      <c r="LXA49" s="320"/>
      <c r="LXB49" s="321"/>
      <c r="LXC49" s="1110"/>
      <c r="LXD49" s="1112"/>
      <c r="LXE49" s="1113"/>
      <c r="LXF49" s="1113"/>
      <c r="LXG49" s="1113"/>
      <c r="LXH49" s="1114"/>
      <c r="LXI49" s="269"/>
      <c r="LXJ49" s="267"/>
      <c r="LXK49" s="320"/>
      <c r="LXL49" s="321"/>
      <c r="LXM49" s="1110"/>
      <c r="LXN49" s="1112"/>
      <c r="LXO49" s="1113"/>
      <c r="LXP49" s="1113"/>
      <c r="LXQ49" s="1113"/>
      <c r="LXR49" s="1114"/>
      <c r="LXS49" s="269"/>
      <c r="LXT49" s="267"/>
      <c r="LXU49" s="320"/>
      <c r="LXV49" s="321"/>
      <c r="LXW49" s="1110"/>
      <c r="LXX49" s="1112"/>
      <c r="LXY49" s="1113"/>
      <c r="LXZ49" s="1113"/>
      <c r="LYA49" s="1113"/>
      <c r="LYB49" s="1114"/>
      <c r="LYC49" s="269"/>
      <c r="LYD49" s="267"/>
      <c r="LYE49" s="320"/>
      <c r="LYF49" s="321"/>
      <c r="LYG49" s="1110"/>
      <c r="LYH49" s="1112"/>
      <c r="LYI49" s="1113"/>
      <c r="LYJ49" s="1113"/>
      <c r="LYK49" s="1113"/>
      <c r="LYL49" s="1114"/>
      <c r="LYM49" s="269"/>
      <c r="LYN49" s="267"/>
      <c r="LYO49" s="320"/>
      <c r="LYP49" s="321"/>
      <c r="LYQ49" s="1110"/>
      <c r="LYR49" s="1112"/>
      <c r="LYS49" s="1113"/>
      <c r="LYT49" s="1113"/>
      <c r="LYU49" s="1113"/>
      <c r="LYV49" s="1114"/>
      <c r="LYW49" s="269"/>
      <c r="LYX49" s="267"/>
      <c r="LYY49" s="320"/>
      <c r="LYZ49" s="321"/>
      <c r="LZA49" s="1110"/>
      <c r="LZB49" s="1112"/>
      <c r="LZC49" s="1113"/>
      <c r="LZD49" s="1113"/>
      <c r="LZE49" s="1113"/>
      <c r="LZF49" s="1114"/>
      <c r="LZG49" s="269"/>
      <c r="LZH49" s="267"/>
      <c r="LZI49" s="320"/>
      <c r="LZJ49" s="321"/>
      <c r="LZK49" s="1110"/>
      <c r="LZL49" s="1112"/>
      <c r="LZM49" s="1113"/>
      <c r="LZN49" s="1113"/>
      <c r="LZO49" s="1113"/>
      <c r="LZP49" s="1114"/>
      <c r="LZQ49" s="269"/>
      <c r="LZR49" s="267"/>
      <c r="LZS49" s="320"/>
      <c r="LZT49" s="321"/>
      <c r="LZU49" s="1110"/>
      <c r="LZV49" s="1112"/>
      <c r="LZW49" s="1113"/>
      <c r="LZX49" s="1113"/>
      <c r="LZY49" s="1113"/>
      <c r="LZZ49" s="1114"/>
      <c r="MAA49" s="269"/>
      <c r="MAB49" s="267"/>
      <c r="MAC49" s="320"/>
      <c r="MAD49" s="321"/>
      <c r="MAE49" s="1110"/>
      <c r="MAF49" s="1112"/>
      <c r="MAG49" s="1113"/>
      <c r="MAH49" s="1113"/>
      <c r="MAI49" s="1113"/>
      <c r="MAJ49" s="1114"/>
      <c r="MAK49" s="269"/>
      <c r="MAL49" s="267"/>
      <c r="MAM49" s="320"/>
      <c r="MAN49" s="321"/>
      <c r="MAO49" s="1110"/>
      <c r="MAP49" s="1112"/>
      <c r="MAQ49" s="1113"/>
      <c r="MAR49" s="1113"/>
      <c r="MAS49" s="1113"/>
      <c r="MAT49" s="1114"/>
      <c r="MAU49" s="269"/>
      <c r="MAV49" s="267"/>
      <c r="MAW49" s="320"/>
      <c r="MAX49" s="321"/>
      <c r="MAY49" s="1110"/>
      <c r="MAZ49" s="1112"/>
      <c r="MBA49" s="1113"/>
      <c r="MBB49" s="1113"/>
      <c r="MBC49" s="1113"/>
      <c r="MBD49" s="1114"/>
      <c r="MBE49" s="269"/>
      <c r="MBF49" s="267"/>
      <c r="MBG49" s="320"/>
      <c r="MBH49" s="321"/>
      <c r="MBI49" s="1110"/>
      <c r="MBJ49" s="1112"/>
      <c r="MBK49" s="1113"/>
      <c r="MBL49" s="1113"/>
      <c r="MBM49" s="1113"/>
      <c r="MBN49" s="1114"/>
      <c r="MBO49" s="269"/>
      <c r="MBP49" s="267"/>
      <c r="MBQ49" s="320"/>
      <c r="MBR49" s="321"/>
      <c r="MBS49" s="1110"/>
      <c r="MBT49" s="1112"/>
      <c r="MBU49" s="1113"/>
      <c r="MBV49" s="1113"/>
      <c r="MBW49" s="1113"/>
      <c r="MBX49" s="1114"/>
      <c r="MBY49" s="269"/>
      <c r="MBZ49" s="267"/>
      <c r="MCA49" s="320"/>
      <c r="MCB49" s="321"/>
      <c r="MCC49" s="1110"/>
      <c r="MCD49" s="1112"/>
      <c r="MCE49" s="1113"/>
      <c r="MCF49" s="1113"/>
      <c r="MCG49" s="1113"/>
      <c r="MCH49" s="1114"/>
      <c r="MCI49" s="269"/>
      <c r="MCJ49" s="267"/>
      <c r="MCK49" s="320"/>
      <c r="MCL49" s="321"/>
      <c r="MCM49" s="1110"/>
      <c r="MCN49" s="1112"/>
      <c r="MCO49" s="1113"/>
      <c r="MCP49" s="1113"/>
      <c r="MCQ49" s="1113"/>
      <c r="MCR49" s="1114"/>
      <c r="MCS49" s="269"/>
      <c r="MCT49" s="267"/>
      <c r="MCU49" s="320"/>
      <c r="MCV49" s="321"/>
      <c r="MCW49" s="1110"/>
      <c r="MCX49" s="1112"/>
      <c r="MCY49" s="1113"/>
      <c r="MCZ49" s="1113"/>
      <c r="MDA49" s="1113"/>
      <c r="MDB49" s="1114"/>
      <c r="MDC49" s="269"/>
      <c r="MDD49" s="267"/>
      <c r="MDE49" s="320"/>
      <c r="MDF49" s="321"/>
      <c r="MDG49" s="1110"/>
      <c r="MDH49" s="1112"/>
      <c r="MDI49" s="1113"/>
      <c r="MDJ49" s="1113"/>
      <c r="MDK49" s="1113"/>
      <c r="MDL49" s="1114"/>
      <c r="MDM49" s="269"/>
      <c r="MDN49" s="267"/>
      <c r="MDO49" s="320"/>
      <c r="MDP49" s="321"/>
      <c r="MDQ49" s="1110"/>
      <c r="MDR49" s="1112"/>
      <c r="MDS49" s="1113"/>
      <c r="MDT49" s="1113"/>
      <c r="MDU49" s="1113"/>
      <c r="MDV49" s="1114"/>
      <c r="MDW49" s="269"/>
      <c r="MDX49" s="267"/>
      <c r="MDY49" s="320"/>
      <c r="MDZ49" s="321"/>
      <c r="MEA49" s="1110"/>
      <c r="MEB49" s="1112"/>
      <c r="MEC49" s="1113"/>
      <c r="MED49" s="1113"/>
      <c r="MEE49" s="1113"/>
      <c r="MEF49" s="1114"/>
      <c r="MEG49" s="269"/>
      <c r="MEH49" s="267"/>
      <c r="MEI49" s="320"/>
      <c r="MEJ49" s="321"/>
      <c r="MEK49" s="1110"/>
      <c r="MEL49" s="1112"/>
      <c r="MEM49" s="1113"/>
      <c r="MEN49" s="1113"/>
      <c r="MEO49" s="1113"/>
      <c r="MEP49" s="1114"/>
      <c r="MEQ49" s="269"/>
      <c r="MER49" s="267"/>
      <c r="MES49" s="320"/>
      <c r="MET49" s="321"/>
      <c r="MEU49" s="1110"/>
      <c r="MEV49" s="1112"/>
      <c r="MEW49" s="1113"/>
      <c r="MEX49" s="1113"/>
      <c r="MEY49" s="1113"/>
      <c r="MEZ49" s="1114"/>
      <c r="MFA49" s="269"/>
      <c r="MFB49" s="267"/>
      <c r="MFC49" s="320"/>
      <c r="MFD49" s="321"/>
      <c r="MFE49" s="1110"/>
      <c r="MFF49" s="1112"/>
      <c r="MFG49" s="1113"/>
      <c r="MFH49" s="1113"/>
      <c r="MFI49" s="1113"/>
      <c r="MFJ49" s="1114"/>
      <c r="MFK49" s="269"/>
      <c r="MFL49" s="267"/>
      <c r="MFM49" s="320"/>
      <c r="MFN49" s="321"/>
      <c r="MFO49" s="1110"/>
      <c r="MFP49" s="1112"/>
      <c r="MFQ49" s="1113"/>
      <c r="MFR49" s="1113"/>
      <c r="MFS49" s="1113"/>
      <c r="MFT49" s="1114"/>
      <c r="MFU49" s="269"/>
      <c r="MFV49" s="267"/>
      <c r="MFW49" s="320"/>
      <c r="MFX49" s="321"/>
      <c r="MFY49" s="1110"/>
      <c r="MFZ49" s="1112"/>
      <c r="MGA49" s="1113"/>
      <c r="MGB49" s="1113"/>
      <c r="MGC49" s="1113"/>
      <c r="MGD49" s="1114"/>
      <c r="MGE49" s="269"/>
      <c r="MGF49" s="267"/>
      <c r="MGG49" s="320"/>
      <c r="MGH49" s="321"/>
      <c r="MGI49" s="1110"/>
      <c r="MGJ49" s="1112"/>
      <c r="MGK49" s="1113"/>
      <c r="MGL49" s="1113"/>
      <c r="MGM49" s="1113"/>
      <c r="MGN49" s="1114"/>
      <c r="MGO49" s="269"/>
      <c r="MGP49" s="267"/>
      <c r="MGQ49" s="320"/>
      <c r="MGR49" s="321"/>
      <c r="MGS49" s="1110"/>
      <c r="MGT49" s="1112"/>
      <c r="MGU49" s="1113"/>
      <c r="MGV49" s="1113"/>
      <c r="MGW49" s="1113"/>
      <c r="MGX49" s="1114"/>
      <c r="MGY49" s="269"/>
      <c r="MGZ49" s="267"/>
      <c r="MHA49" s="320"/>
      <c r="MHB49" s="321"/>
      <c r="MHC49" s="1110"/>
      <c r="MHD49" s="1112"/>
      <c r="MHE49" s="1113"/>
      <c r="MHF49" s="1113"/>
      <c r="MHG49" s="1113"/>
      <c r="MHH49" s="1114"/>
      <c r="MHI49" s="269"/>
      <c r="MHJ49" s="267"/>
      <c r="MHK49" s="320"/>
      <c r="MHL49" s="321"/>
      <c r="MHM49" s="1110"/>
      <c r="MHN49" s="1112"/>
      <c r="MHO49" s="1113"/>
      <c r="MHP49" s="1113"/>
      <c r="MHQ49" s="1113"/>
      <c r="MHR49" s="1114"/>
      <c r="MHS49" s="269"/>
      <c r="MHT49" s="267"/>
      <c r="MHU49" s="320"/>
      <c r="MHV49" s="321"/>
      <c r="MHW49" s="1110"/>
      <c r="MHX49" s="1112"/>
      <c r="MHY49" s="1113"/>
      <c r="MHZ49" s="1113"/>
      <c r="MIA49" s="1113"/>
      <c r="MIB49" s="1114"/>
      <c r="MIC49" s="269"/>
      <c r="MID49" s="267"/>
      <c r="MIE49" s="320"/>
      <c r="MIF49" s="321"/>
      <c r="MIG49" s="1110"/>
      <c r="MIH49" s="1112"/>
      <c r="MII49" s="1113"/>
      <c r="MIJ49" s="1113"/>
      <c r="MIK49" s="1113"/>
      <c r="MIL49" s="1114"/>
      <c r="MIM49" s="269"/>
      <c r="MIN49" s="267"/>
      <c r="MIO49" s="320"/>
      <c r="MIP49" s="321"/>
      <c r="MIQ49" s="1110"/>
      <c r="MIR49" s="1112"/>
      <c r="MIS49" s="1113"/>
      <c r="MIT49" s="1113"/>
      <c r="MIU49" s="1113"/>
      <c r="MIV49" s="1114"/>
      <c r="MIW49" s="269"/>
      <c r="MIX49" s="267"/>
      <c r="MIY49" s="320"/>
      <c r="MIZ49" s="321"/>
      <c r="MJA49" s="1110"/>
      <c r="MJB49" s="1112"/>
      <c r="MJC49" s="1113"/>
      <c r="MJD49" s="1113"/>
      <c r="MJE49" s="1113"/>
      <c r="MJF49" s="1114"/>
      <c r="MJG49" s="269"/>
      <c r="MJH49" s="267"/>
      <c r="MJI49" s="320"/>
      <c r="MJJ49" s="321"/>
      <c r="MJK49" s="1110"/>
      <c r="MJL49" s="1112"/>
      <c r="MJM49" s="1113"/>
      <c r="MJN49" s="1113"/>
      <c r="MJO49" s="1113"/>
      <c r="MJP49" s="1114"/>
      <c r="MJQ49" s="269"/>
      <c r="MJR49" s="267"/>
      <c r="MJS49" s="320"/>
      <c r="MJT49" s="321"/>
      <c r="MJU49" s="1110"/>
      <c r="MJV49" s="1112"/>
      <c r="MJW49" s="1113"/>
      <c r="MJX49" s="1113"/>
      <c r="MJY49" s="1113"/>
      <c r="MJZ49" s="1114"/>
      <c r="MKA49" s="269"/>
      <c r="MKB49" s="267"/>
      <c r="MKC49" s="320"/>
      <c r="MKD49" s="321"/>
      <c r="MKE49" s="1110"/>
      <c r="MKF49" s="1112"/>
      <c r="MKG49" s="1113"/>
      <c r="MKH49" s="1113"/>
      <c r="MKI49" s="1113"/>
      <c r="MKJ49" s="1114"/>
      <c r="MKK49" s="269"/>
      <c r="MKL49" s="267"/>
      <c r="MKM49" s="320"/>
      <c r="MKN49" s="321"/>
      <c r="MKO49" s="1110"/>
      <c r="MKP49" s="1112"/>
      <c r="MKQ49" s="1113"/>
      <c r="MKR49" s="1113"/>
      <c r="MKS49" s="1113"/>
      <c r="MKT49" s="1114"/>
      <c r="MKU49" s="269"/>
      <c r="MKV49" s="267"/>
      <c r="MKW49" s="320"/>
      <c r="MKX49" s="321"/>
      <c r="MKY49" s="1110"/>
      <c r="MKZ49" s="1112"/>
      <c r="MLA49" s="1113"/>
      <c r="MLB49" s="1113"/>
      <c r="MLC49" s="1113"/>
      <c r="MLD49" s="1114"/>
      <c r="MLE49" s="269"/>
      <c r="MLF49" s="267"/>
      <c r="MLG49" s="320"/>
      <c r="MLH49" s="321"/>
      <c r="MLI49" s="1110"/>
      <c r="MLJ49" s="1112"/>
      <c r="MLK49" s="1113"/>
      <c r="MLL49" s="1113"/>
      <c r="MLM49" s="1113"/>
      <c r="MLN49" s="1114"/>
      <c r="MLO49" s="269"/>
      <c r="MLP49" s="267"/>
      <c r="MLQ49" s="320"/>
      <c r="MLR49" s="321"/>
      <c r="MLS49" s="1110"/>
      <c r="MLT49" s="1112"/>
      <c r="MLU49" s="1113"/>
      <c r="MLV49" s="1113"/>
      <c r="MLW49" s="1113"/>
      <c r="MLX49" s="1114"/>
      <c r="MLY49" s="269"/>
      <c r="MLZ49" s="267"/>
      <c r="MMA49" s="320"/>
      <c r="MMB49" s="321"/>
      <c r="MMC49" s="1110"/>
      <c r="MMD49" s="1112"/>
      <c r="MME49" s="1113"/>
      <c r="MMF49" s="1113"/>
      <c r="MMG49" s="1113"/>
      <c r="MMH49" s="1114"/>
      <c r="MMI49" s="269"/>
      <c r="MMJ49" s="267"/>
      <c r="MMK49" s="320"/>
      <c r="MML49" s="321"/>
      <c r="MMM49" s="1110"/>
      <c r="MMN49" s="1112"/>
      <c r="MMO49" s="1113"/>
      <c r="MMP49" s="1113"/>
      <c r="MMQ49" s="1113"/>
      <c r="MMR49" s="1114"/>
      <c r="MMS49" s="269"/>
      <c r="MMT49" s="267"/>
      <c r="MMU49" s="320"/>
      <c r="MMV49" s="321"/>
      <c r="MMW49" s="1110"/>
      <c r="MMX49" s="1112"/>
      <c r="MMY49" s="1113"/>
      <c r="MMZ49" s="1113"/>
      <c r="MNA49" s="1113"/>
      <c r="MNB49" s="1114"/>
      <c r="MNC49" s="269"/>
      <c r="MND49" s="267"/>
      <c r="MNE49" s="320"/>
      <c r="MNF49" s="321"/>
      <c r="MNG49" s="1110"/>
      <c r="MNH49" s="1112"/>
      <c r="MNI49" s="1113"/>
      <c r="MNJ49" s="1113"/>
      <c r="MNK49" s="1113"/>
      <c r="MNL49" s="1114"/>
      <c r="MNM49" s="269"/>
      <c r="MNN49" s="267"/>
      <c r="MNO49" s="320"/>
      <c r="MNP49" s="321"/>
      <c r="MNQ49" s="1110"/>
      <c r="MNR49" s="1112"/>
      <c r="MNS49" s="1113"/>
      <c r="MNT49" s="1113"/>
      <c r="MNU49" s="1113"/>
      <c r="MNV49" s="1114"/>
      <c r="MNW49" s="269"/>
      <c r="MNX49" s="267"/>
      <c r="MNY49" s="320"/>
      <c r="MNZ49" s="321"/>
      <c r="MOA49" s="1110"/>
      <c r="MOB49" s="1112"/>
      <c r="MOC49" s="1113"/>
      <c r="MOD49" s="1113"/>
      <c r="MOE49" s="1113"/>
      <c r="MOF49" s="1114"/>
      <c r="MOG49" s="269"/>
      <c r="MOH49" s="267"/>
      <c r="MOI49" s="320"/>
      <c r="MOJ49" s="321"/>
      <c r="MOK49" s="1110"/>
      <c r="MOL49" s="1112"/>
      <c r="MOM49" s="1113"/>
      <c r="MON49" s="1113"/>
      <c r="MOO49" s="1113"/>
      <c r="MOP49" s="1114"/>
      <c r="MOQ49" s="269"/>
      <c r="MOR49" s="267"/>
      <c r="MOS49" s="320"/>
      <c r="MOT49" s="321"/>
      <c r="MOU49" s="1110"/>
      <c r="MOV49" s="1112"/>
      <c r="MOW49" s="1113"/>
      <c r="MOX49" s="1113"/>
      <c r="MOY49" s="1113"/>
      <c r="MOZ49" s="1114"/>
      <c r="MPA49" s="269"/>
      <c r="MPB49" s="267"/>
      <c r="MPC49" s="320"/>
      <c r="MPD49" s="321"/>
      <c r="MPE49" s="1110"/>
      <c r="MPF49" s="1112"/>
      <c r="MPG49" s="1113"/>
      <c r="MPH49" s="1113"/>
      <c r="MPI49" s="1113"/>
      <c r="MPJ49" s="1114"/>
      <c r="MPK49" s="269"/>
      <c r="MPL49" s="267"/>
      <c r="MPM49" s="320"/>
      <c r="MPN49" s="321"/>
      <c r="MPO49" s="1110"/>
      <c r="MPP49" s="1112"/>
      <c r="MPQ49" s="1113"/>
      <c r="MPR49" s="1113"/>
      <c r="MPS49" s="1113"/>
      <c r="MPT49" s="1114"/>
      <c r="MPU49" s="269"/>
      <c r="MPV49" s="267"/>
      <c r="MPW49" s="320"/>
      <c r="MPX49" s="321"/>
      <c r="MPY49" s="1110"/>
      <c r="MPZ49" s="1112"/>
      <c r="MQA49" s="1113"/>
      <c r="MQB49" s="1113"/>
      <c r="MQC49" s="1113"/>
      <c r="MQD49" s="1114"/>
      <c r="MQE49" s="269"/>
      <c r="MQF49" s="267"/>
      <c r="MQG49" s="320"/>
      <c r="MQH49" s="321"/>
      <c r="MQI49" s="1110"/>
      <c r="MQJ49" s="1112"/>
      <c r="MQK49" s="1113"/>
      <c r="MQL49" s="1113"/>
      <c r="MQM49" s="1113"/>
      <c r="MQN49" s="1114"/>
      <c r="MQO49" s="269"/>
      <c r="MQP49" s="267"/>
      <c r="MQQ49" s="320"/>
      <c r="MQR49" s="321"/>
      <c r="MQS49" s="1110"/>
      <c r="MQT49" s="1112"/>
      <c r="MQU49" s="1113"/>
      <c r="MQV49" s="1113"/>
      <c r="MQW49" s="1113"/>
      <c r="MQX49" s="1114"/>
      <c r="MQY49" s="269"/>
      <c r="MQZ49" s="267"/>
      <c r="MRA49" s="320"/>
      <c r="MRB49" s="321"/>
      <c r="MRC49" s="1110"/>
      <c r="MRD49" s="1112"/>
      <c r="MRE49" s="1113"/>
      <c r="MRF49" s="1113"/>
      <c r="MRG49" s="1113"/>
      <c r="MRH49" s="1114"/>
      <c r="MRI49" s="269"/>
      <c r="MRJ49" s="267"/>
      <c r="MRK49" s="320"/>
      <c r="MRL49" s="321"/>
      <c r="MRM49" s="1110"/>
      <c r="MRN49" s="1112"/>
      <c r="MRO49" s="1113"/>
      <c r="MRP49" s="1113"/>
      <c r="MRQ49" s="1113"/>
      <c r="MRR49" s="1114"/>
      <c r="MRS49" s="269"/>
      <c r="MRT49" s="267"/>
      <c r="MRU49" s="320"/>
      <c r="MRV49" s="321"/>
      <c r="MRW49" s="1110"/>
      <c r="MRX49" s="1112"/>
      <c r="MRY49" s="1113"/>
      <c r="MRZ49" s="1113"/>
      <c r="MSA49" s="1113"/>
      <c r="MSB49" s="1114"/>
      <c r="MSC49" s="269"/>
      <c r="MSD49" s="267"/>
      <c r="MSE49" s="320"/>
      <c r="MSF49" s="321"/>
      <c r="MSG49" s="1110"/>
      <c r="MSH49" s="1112"/>
      <c r="MSI49" s="1113"/>
      <c r="MSJ49" s="1113"/>
      <c r="MSK49" s="1113"/>
      <c r="MSL49" s="1114"/>
      <c r="MSM49" s="269"/>
      <c r="MSN49" s="267"/>
      <c r="MSO49" s="320"/>
      <c r="MSP49" s="321"/>
      <c r="MSQ49" s="1110"/>
      <c r="MSR49" s="1112"/>
      <c r="MSS49" s="1113"/>
      <c r="MST49" s="1113"/>
      <c r="MSU49" s="1113"/>
      <c r="MSV49" s="1114"/>
      <c r="MSW49" s="269"/>
      <c r="MSX49" s="267"/>
      <c r="MSY49" s="320"/>
      <c r="MSZ49" s="321"/>
      <c r="MTA49" s="1110"/>
      <c r="MTB49" s="1112"/>
      <c r="MTC49" s="1113"/>
      <c r="MTD49" s="1113"/>
      <c r="MTE49" s="1113"/>
      <c r="MTF49" s="1114"/>
      <c r="MTG49" s="269"/>
      <c r="MTH49" s="267"/>
      <c r="MTI49" s="320"/>
      <c r="MTJ49" s="321"/>
      <c r="MTK49" s="1110"/>
      <c r="MTL49" s="1112"/>
      <c r="MTM49" s="1113"/>
      <c r="MTN49" s="1113"/>
      <c r="MTO49" s="1113"/>
      <c r="MTP49" s="1114"/>
      <c r="MTQ49" s="269"/>
      <c r="MTR49" s="267"/>
      <c r="MTS49" s="320"/>
      <c r="MTT49" s="321"/>
      <c r="MTU49" s="1110"/>
      <c r="MTV49" s="1112"/>
      <c r="MTW49" s="1113"/>
      <c r="MTX49" s="1113"/>
      <c r="MTY49" s="1113"/>
      <c r="MTZ49" s="1114"/>
      <c r="MUA49" s="269"/>
      <c r="MUB49" s="267"/>
      <c r="MUC49" s="320"/>
      <c r="MUD49" s="321"/>
      <c r="MUE49" s="1110"/>
      <c r="MUF49" s="1112"/>
      <c r="MUG49" s="1113"/>
      <c r="MUH49" s="1113"/>
      <c r="MUI49" s="1113"/>
      <c r="MUJ49" s="1114"/>
      <c r="MUK49" s="269"/>
      <c r="MUL49" s="267"/>
      <c r="MUM49" s="320"/>
      <c r="MUN49" s="321"/>
      <c r="MUO49" s="1110"/>
      <c r="MUP49" s="1112"/>
      <c r="MUQ49" s="1113"/>
      <c r="MUR49" s="1113"/>
      <c r="MUS49" s="1113"/>
      <c r="MUT49" s="1114"/>
      <c r="MUU49" s="269"/>
      <c r="MUV49" s="267"/>
      <c r="MUW49" s="320"/>
      <c r="MUX49" s="321"/>
      <c r="MUY49" s="1110"/>
      <c r="MUZ49" s="1112"/>
      <c r="MVA49" s="1113"/>
      <c r="MVB49" s="1113"/>
      <c r="MVC49" s="1113"/>
      <c r="MVD49" s="1114"/>
      <c r="MVE49" s="269"/>
      <c r="MVF49" s="267"/>
      <c r="MVG49" s="320"/>
      <c r="MVH49" s="321"/>
      <c r="MVI49" s="1110"/>
      <c r="MVJ49" s="1112"/>
      <c r="MVK49" s="1113"/>
      <c r="MVL49" s="1113"/>
      <c r="MVM49" s="1113"/>
      <c r="MVN49" s="1114"/>
      <c r="MVO49" s="269"/>
      <c r="MVP49" s="267"/>
      <c r="MVQ49" s="320"/>
      <c r="MVR49" s="321"/>
      <c r="MVS49" s="1110"/>
      <c r="MVT49" s="1112"/>
      <c r="MVU49" s="1113"/>
      <c r="MVV49" s="1113"/>
      <c r="MVW49" s="1113"/>
      <c r="MVX49" s="1114"/>
      <c r="MVY49" s="269"/>
      <c r="MVZ49" s="267"/>
      <c r="MWA49" s="320"/>
      <c r="MWB49" s="321"/>
      <c r="MWC49" s="1110"/>
      <c r="MWD49" s="1112"/>
      <c r="MWE49" s="1113"/>
      <c r="MWF49" s="1113"/>
      <c r="MWG49" s="1113"/>
      <c r="MWH49" s="1114"/>
      <c r="MWI49" s="269"/>
      <c r="MWJ49" s="267"/>
      <c r="MWK49" s="320"/>
      <c r="MWL49" s="321"/>
      <c r="MWM49" s="1110"/>
      <c r="MWN49" s="1112"/>
      <c r="MWO49" s="1113"/>
      <c r="MWP49" s="1113"/>
      <c r="MWQ49" s="1113"/>
      <c r="MWR49" s="1114"/>
      <c r="MWS49" s="269"/>
      <c r="MWT49" s="267"/>
      <c r="MWU49" s="320"/>
      <c r="MWV49" s="321"/>
      <c r="MWW49" s="1110"/>
      <c r="MWX49" s="1112"/>
      <c r="MWY49" s="1113"/>
      <c r="MWZ49" s="1113"/>
      <c r="MXA49" s="1113"/>
      <c r="MXB49" s="1114"/>
      <c r="MXC49" s="269"/>
      <c r="MXD49" s="267"/>
      <c r="MXE49" s="320"/>
      <c r="MXF49" s="321"/>
      <c r="MXG49" s="1110"/>
      <c r="MXH49" s="1112"/>
      <c r="MXI49" s="1113"/>
      <c r="MXJ49" s="1113"/>
      <c r="MXK49" s="1113"/>
      <c r="MXL49" s="1114"/>
      <c r="MXM49" s="269"/>
      <c r="MXN49" s="267"/>
      <c r="MXO49" s="320"/>
      <c r="MXP49" s="321"/>
      <c r="MXQ49" s="1110"/>
      <c r="MXR49" s="1112"/>
      <c r="MXS49" s="1113"/>
      <c r="MXT49" s="1113"/>
      <c r="MXU49" s="1113"/>
      <c r="MXV49" s="1114"/>
      <c r="MXW49" s="269"/>
      <c r="MXX49" s="267"/>
      <c r="MXY49" s="320"/>
      <c r="MXZ49" s="321"/>
      <c r="MYA49" s="1110"/>
      <c r="MYB49" s="1112"/>
      <c r="MYC49" s="1113"/>
      <c r="MYD49" s="1113"/>
      <c r="MYE49" s="1113"/>
      <c r="MYF49" s="1114"/>
      <c r="MYG49" s="269"/>
      <c r="MYH49" s="267"/>
      <c r="MYI49" s="320"/>
      <c r="MYJ49" s="321"/>
      <c r="MYK49" s="1110"/>
      <c r="MYL49" s="1112"/>
      <c r="MYM49" s="1113"/>
      <c r="MYN49" s="1113"/>
      <c r="MYO49" s="1113"/>
      <c r="MYP49" s="1114"/>
      <c r="MYQ49" s="269"/>
      <c r="MYR49" s="267"/>
      <c r="MYS49" s="320"/>
      <c r="MYT49" s="321"/>
      <c r="MYU49" s="1110"/>
      <c r="MYV49" s="1112"/>
      <c r="MYW49" s="1113"/>
      <c r="MYX49" s="1113"/>
      <c r="MYY49" s="1113"/>
      <c r="MYZ49" s="1114"/>
      <c r="MZA49" s="269"/>
      <c r="MZB49" s="267"/>
      <c r="MZC49" s="320"/>
      <c r="MZD49" s="321"/>
      <c r="MZE49" s="1110"/>
      <c r="MZF49" s="1112"/>
      <c r="MZG49" s="1113"/>
      <c r="MZH49" s="1113"/>
      <c r="MZI49" s="1113"/>
      <c r="MZJ49" s="1114"/>
      <c r="MZK49" s="269"/>
      <c r="MZL49" s="267"/>
      <c r="MZM49" s="320"/>
      <c r="MZN49" s="321"/>
      <c r="MZO49" s="1110"/>
      <c r="MZP49" s="1112"/>
      <c r="MZQ49" s="1113"/>
      <c r="MZR49" s="1113"/>
      <c r="MZS49" s="1113"/>
      <c r="MZT49" s="1114"/>
      <c r="MZU49" s="269"/>
      <c r="MZV49" s="267"/>
      <c r="MZW49" s="320"/>
      <c r="MZX49" s="321"/>
      <c r="MZY49" s="1110"/>
      <c r="MZZ49" s="1112"/>
      <c r="NAA49" s="1113"/>
      <c r="NAB49" s="1113"/>
      <c r="NAC49" s="1113"/>
      <c r="NAD49" s="1114"/>
      <c r="NAE49" s="269"/>
      <c r="NAF49" s="267"/>
      <c r="NAG49" s="320"/>
      <c r="NAH49" s="321"/>
      <c r="NAI49" s="1110"/>
      <c r="NAJ49" s="1112"/>
      <c r="NAK49" s="1113"/>
      <c r="NAL49" s="1113"/>
      <c r="NAM49" s="1113"/>
      <c r="NAN49" s="1114"/>
      <c r="NAO49" s="269"/>
      <c r="NAP49" s="267"/>
      <c r="NAQ49" s="320"/>
      <c r="NAR49" s="321"/>
      <c r="NAS49" s="1110"/>
      <c r="NAT49" s="1112"/>
      <c r="NAU49" s="1113"/>
      <c r="NAV49" s="1113"/>
      <c r="NAW49" s="1113"/>
      <c r="NAX49" s="1114"/>
      <c r="NAY49" s="269"/>
      <c r="NAZ49" s="267"/>
      <c r="NBA49" s="320"/>
      <c r="NBB49" s="321"/>
      <c r="NBC49" s="1110"/>
      <c r="NBD49" s="1112"/>
      <c r="NBE49" s="1113"/>
      <c r="NBF49" s="1113"/>
      <c r="NBG49" s="1113"/>
      <c r="NBH49" s="1114"/>
      <c r="NBI49" s="269"/>
      <c r="NBJ49" s="267"/>
      <c r="NBK49" s="320"/>
      <c r="NBL49" s="321"/>
      <c r="NBM49" s="1110"/>
      <c r="NBN49" s="1112"/>
      <c r="NBO49" s="1113"/>
      <c r="NBP49" s="1113"/>
      <c r="NBQ49" s="1113"/>
      <c r="NBR49" s="1114"/>
      <c r="NBS49" s="269"/>
      <c r="NBT49" s="267"/>
      <c r="NBU49" s="320"/>
      <c r="NBV49" s="321"/>
      <c r="NBW49" s="1110"/>
      <c r="NBX49" s="1112"/>
      <c r="NBY49" s="1113"/>
      <c r="NBZ49" s="1113"/>
      <c r="NCA49" s="1113"/>
      <c r="NCB49" s="1114"/>
      <c r="NCC49" s="269"/>
      <c r="NCD49" s="267"/>
      <c r="NCE49" s="320"/>
      <c r="NCF49" s="321"/>
      <c r="NCG49" s="1110"/>
      <c r="NCH49" s="1112"/>
      <c r="NCI49" s="1113"/>
      <c r="NCJ49" s="1113"/>
      <c r="NCK49" s="1113"/>
      <c r="NCL49" s="1114"/>
      <c r="NCM49" s="269"/>
      <c r="NCN49" s="267"/>
      <c r="NCO49" s="320"/>
      <c r="NCP49" s="321"/>
      <c r="NCQ49" s="1110"/>
      <c r="NCR49" s="1112"/>
      <c r="NCS49" s="1113"/>
      <c r="NCT49" s="1113"/>
      <c r="NCU49" s="1113"/>
      <c r="NCV49" s="1114"/>
      <c r="NCW49" s="269"/>
      <c r="NCX49" s="267"/>
      <c r="NCY49" s="320"/>
      <c r="NCZ49" s="321"/>
      <c r="NDA49" s="1110"/>
      <c r="NDB49" s="1112"/>
      <c r="NDC49" s="1113"/>
      <c r="NDD49" s="1113"/>
      <c r="NDE49" s="1113"/>
      <c r="NDF49" s="1114"/>
      <c r="NDG49" s="269"/>
      <c r="NDH49" s="267"/>
      <c r="NDI49" s="320"/>
      <c r="NDJ49" s="321"/>
      <c r="NDK49" s="1110"/>
      <c r="NDL49" s="1112"/>
      <c r="NDM49" s="1113"/>
      <c r="NDN49" s="1113"/>
      <c r="NDO49" s="1113"/>
      <c r="NDP49" s="1114"/>
      <c r="NDQ49" s="269"/>
      <c r="NDR49" s="267"/>
      <c r="NDS49" s="320"/>
      <c r="NDT49" s="321"/>
      <c r="NDU49" s="1110"/>
      <c r="NDV49" s="1112"/>
      <c r="NDW49" s="1113"/>
      <c r="NDX49" s="1113"/>
      <c r="NDY49" s="1113"/>
      <c r="NDZ49" s="1114"/>
      <c r="NEA49" s="269"/>
      <c r="NEB49" s="267"/>
      <c r="NEC49" s="320"/>
      <c r="NED49" s="321"/>
      <c r="NEE49" s="1110"/>
      <c r="NEF49" s="1112"/>
      <c r="NEG49" s="1113"/>
      <c r="NEH49" s="1113"/>
      <c r="NEI49" s="1113"/>
      <c r="NEJ49" s="1114"/>
      <c r="NEK49" s="269"/>
      <c r="NEL49" s="267"/>
      <c r="NEM49" s="320"/>
      <c r="NEN49" s="321"/>
      <c r="NEO49" s="1110"/>
      <c r="NEP49" s="1112"/>
      <c r="NEQ49" s="1113"/>
      <c r="NER49" s="1113"/>
      <c r="NES49" s="1113"/>
      <c r="NET49" s="1114"/>
      <c r="NEU49" s="269"/>
      <c r="NEV49" s="267"/>
      <c r="NEW49" s="320"/>
      <c r="NEX49" s="321"/>
      <c r="NEY49" s="1110"/>
      <c r="NEZ49" s="1112"/>
      <c r="NFA49" s="1113"/>
      <c r="NFB49" s="1113"/>
      <c r="NFC49" s="1113"/>
      <c r="NFD49" s="1114"/>
      <c r="NFE49" s="269"/>
      <c r="NFF49" s="267"/>
      <c r="NFG49" s="320"/>
      <c r="NFH49" s="321"/>
      <c r="NFI49" s="1110"/>
      <c r="NFJ49" s="1112"/>
      <c r="NFK49" s="1113"/>
      <c r="NFL49" s="1113"/>
      <c r="NFM49" s="1113"/>
      <c r="NFN49" s="1114"/>
      <c r="NFO49" s="269"/>
      <c r="NFP49" s="267"/>
      <c r="NFQ49" s="320"/>
      <c r="NFR49" s="321"/>
      <c r="NFS49" s="1110"/>
      <c r="NFT49" s="1112"/>
      <c r="NFU49" s="1113"/>
      <c r="NFV49" s="1113"/>
      <c r="NFW49" s="1113"/>
      <c r="NFX49" s="1114"/>
      <c r="NFY49" s="269"/>
      <c r="NFZ49" s="267"/>
      <c r="NGA49" s="320"/>
      <c r="NGB49" s="321"/>
      <c r="NGC49" s="1110"/>
      <c r="NGD49" s="1112"/>
      <c r="NGE49" s="1113"/>
      <c r="NGF49" s="1113"/>
      <c r="NGG49" s="1113"/>
      <c r="NGH49" s="1114"/>
      <c r="NGI49" s="269"/>
      <c r="NGJ49" s="267"/>
      <c r="NGK49" s="320"/>
      <c r="NGL49" s="321"/>
      <c r="NGM49" s="1110"/>
      <c r="NGN49" s="1112"/>
      <c r="NGO49" s="1113"/>
      <c r="NGP49" s="1113"/>
      <c r="NGQ49" s="1113"/>
      <c r="NGR49" s="1114"/>
      <c r="NGS49" s="269"/>
      <c r="NGT49" s="267"/>
      <c r="NGU49" s="320"/>
      <c r="NGV49" s="321"/>
      <c r="NGW49" s="1110"/>
      <c r="NGX49" s="1112"/>
      <c r="NGY49" s="1113"/>
      <c r="NGZ49" s="1113"/>
      <c r="NHA49" s="1113"/>
      <c r="NHB49" s="1114"/>
      <c r="NHC49" s="269"/>
      <c r="NHD49" s="267"/>
      <c r="NHE49" s="320"/>
      <c r="NHF49" s="321"/>
      <c r="NHG49" s="1110"/>
      <c r="NHH49" s="1112"/>
      <c r="NHI49" s="1113"/>
      <c r="NHJ49" s="1113"/>
      <c r="NHK49" s="1113"/>
      <c r="NHL49" s="1114"/>
      <c r="NHM49" s="269"/>
      <c r="NHN49" s="267"/>
      <c r="NHO49" s="320"/>
      <c r="NHP49" s="321"/>
      <c r="NHQ49" s="1110"/>
      <c r="NHR49" s="1112"/>
      <c r="NHS49" s="1113"/>
      <c r="NHT49" s="1113"/>
      <c r="NHU49" s="1113"/>
      <c r="NHV49" s="1114"/>
      <c r="NHW49" s="269"/>
      <c r="NHX49" s="267"/>
      <c r="NHY49" s="320"/>
      <c r="NHZ49" s="321"/>
      <c r="NIA49" s="1110"/>
      <c r="NIB49" s="1112"/>
      <c r="NIC49" s="1113"/>
      <c r="NID49" s="1113"/>
      <c r="NIE49" s="1113"/>
      <c r="NIF49" s="1114"/>
      <c r="NIG49" s="269"/>
      <c r="NIH49" s="267"/>
      <c r="NII49" s="320"/>
      <c r="NIJ49" s="321"/>
      <c r="NIK49" s="1110"/>
      <c r="NIL49" s="1112"/>
      <c r="NIM49" s="1113"/>
      <c r="NIN49" s="1113"/>
      <c r="NIO49" s="1113"/>
      <c r="NIP49" s="1114"/>
      <c r="NIQ49" s="269"/>
      <c r="NIR49" s="267"/>
      <c r="NIS49" s="320"/>
      <c r="NIT49" s="321"/>
      <c r="NIU49" s="1110"/>
      <c r="NIV49" s="1112"/>
      <c r="NIW49" s="1113"/>
      <c r="NIX49" s="1113"/>
      <c r="NIY49" s="1113"/>
      <c r="NIZ49" s="1114"/>
      <c r="NJA49" s="269"/>
      <c r="NJB49" s="267"/>
      <c r="NJC49" s="320"/>
      <c r="NJD49" s="321"/>
      <c r="NJE49" s="1110"/>
      <c r="NJF49" s="1112"/>
      <c r="NJG49" s="1113"/>
      <c r="NJH49" s="1113"/>
      <c r="NJI49" s="1113"/>
      <c r="NJJ49" s="1114"/>
      <c r="NJK49" s="269"/>
      <c r="NJL49" s="267"/>
      <c r="NJM49" s="320"/>
      <c r="NJN49" s="321"/>
      <c r="NJO49" s="1110"/>
      <c r="NJP49" s="1112"/>
      <c r="NJQ49" s="1113"/>
      <c r="NJR49" s="1113"/>
      <c r="NJS49" s="1113"/>
      <c r="NJT49" s="1114"/>
      <c r="NJU49" s="269"/>
      <c r="NJV49" s="267"/>
      <c r="NJW49" s="320"/>
      <c r="NJX49" s="321"/>
      <c r="NJY49" s="1110"/>
      <c r="NJZ49" s="1112"/>
      <c r="NKA49" s="1113"/>
      <c r="NKB49" s="1113"/>
      <c r="NKC49" s="1113"/>
      <c r="NKD49" s="1114"/>
      <c r="NKE49" s="269"/>
      <c r="NKF49" s="267"/>
      <c r="NKG49" s="320"/>
      <c r="NKH49" s="321"/>
      <c r="NKI49" s="1110"/>
      <c r="NKJ49" s="1112"/>
      <c r="NKK49" s="1113"/>
      <c r="NKL49" s="1113"/>
      <c r="NKM49" s="1113"/>
      <c r="NKN49" s="1114"/>
      <c r="NKO49" s="269"/>
      <c r="NKP49" s="267"/>
      <c r="NKQ49" s="320"/>
      <c r="NKR49" s="321"/>
      <c r="NKS49" s="1110"/>
      <c r="NKT49" s="1112"/>
      <c r="NKU49" s="1113"/>
      <c r="NKV49" s="1113"/>
      <c r="NKW49" s="1113"/>
      <c r="NKX49" s="1114"/>
      <c r="NKY49" s="269"/>
      <c r="NKZ49" s="267"/>
      <c r="NLA49" s="320"/>
      <c r="NLB49" s="321"/>
      <c r="NLC49" s="1110"/>
      <c r="NLD49" s="1112"/>
      <c r="NLE49" s="1113"/>
      <c r="NLF49" s="1113"/>
      <c r="NLG49" s="1113"/>
      <c r="NLH49" s="1114"/>
      <c r="NLI49" s="269"/>
      <c r="NLJ49" s="267"/>
      <c r="NLK49" s="320"/>
      <c r="NLL49" s="321"/>
      <c r="NLM49" s="1110"/>
      <c r="NLN49" s="1112"/>
      <c r="NLO49" s="1113"/>
      <c r="NLP49" s="1113"/>
      <c r="NLQ49" s="1113"/>
      <c r="NLR49" s="1114"/>
      <c r="NLS49" s="269"/>
      <c r="NLT49" s="267"/>
      <c r="NLU49" s="320"/>
      <c r="NLV49" s="321"/>
      <c r="NLW49" s="1110"/>
      <c r="NLX49" s="1112"/>
      <c r="NLY49" s="1113"/>
      <c r="NLZ49" s="1113"/>
      <c r="NMA49" s="1113"/>
      <c r="NMB49" s="1114"/>
      <c r="NMC49" s="269"/>
      <c r="NMD49" s="267"/>
      <c r="NME49" s="320"/>
      <c r="NMF49" s="321"/>
      <c r="NMG49" s="1110"/>
      <c r="NMH49" s="1112"/>
      <c r="NMI49" s="1113"/>
      <c r="NMJ49" s="1113"/>
      <c r="NMK49" s="1113"/>
      <c r="NML49" s="1114"/>
      <c r="NMM49" s="269"/>
      <c r="NMN49" s="267"/>
      <c r="NMO49" s="320"/>
      <c r="NMP49" s="321"/>
      <c r="NMQ49" s="1110"/>
      <c r="NMR49" s="1112"/>
      <c r="NMS49" s="1113"/>
      <c r="NMT49" s="1113"/>
      <c r="NMU49" s="1113"/>
      <c r="NMV49" s="1114"/>
      <c r="NMW49" s="269"/>
      <c r="NMX49" s="267"/>
      <c r="NMY49" s="320"/>
      <c r="NMZ49" s="321"/>
      <c r="NNA49" s="1110"/>
      <c r="NNB49" s="1112"/>
      <c r="NNC49" s="1113"/>
      <c r="NND49" s="1113"/>
      <c r="NNE49" s="1113"/>
      <c r="NNF49" s="1114"/>
      <c r="NNG49" s="269"/>
      <c r="NNH49" s="267"/>
      <c r="NNI49" s="320"/>
      <c r="NNJ49" s="321"/>
      <c r="NNK49" s="1110"/>
      <c r="NNL49" s="1112"/>
      <c r="NNM49" s="1113"/>
      <c r="NNN49" s="1113"/>
      <c r="NNO49" s="1113"/>
      <c r="NNP49" s="1114"/>
      <c r="NNQ49" s="269"/>
      <c r="NNR49" s="267"/>
      <c r="NNS49" s="320"/>
      <c r="NNT49" s="321"/>
      <c r="NNU49" s="1110"/>
      <c r="NNV49" s="1112"/>
      <c r="NNW49" s="1113"/>
      <c r="NNX49" s="1113"/>
      <c r="NNY49" s="1113"/>
      <c r="NNZ49" s="1114"/>
      <c r="NOA49" s="269"/>
      <c r="NOB49" s="267"/>
      <c r="NOC49" s="320"/>
      <c r="NOD49" s="321"/>
      <c r="NOE49" s="1110"/>
      <c r="NOF49" s="1112"/>
      <c r="NOG49" s="1113"/>
      <c r="NOH49" s="1113"/>
      <c r="NOI49" s="1113"/>
      <c r="NOJ49" s="1114"/>
      <c r="NOK49" s="269"/>
      <c r="NOL49" s="267"/>
      <c r="NOM49" s="320"/>
      <c r="NON49" s="321"/>
      <c r="NOO49" s="1110"/>
      <c r="NOP49" s="1112"/>
      <c r="NOQ49" s="1113"/>
      <c r="NOR49" s="1113"/>
      <c r="NOS49" s="1113"/>
      <c r="NOT49" s="1114"/>
      <c r="NOU49" s="269"/>
      <c r="NOV49" s="267"/>
      <c r="NOW49" s="320"/>
      <c r="NOX49" s="321"/>
      <c r="NOY49" s="1110"/>
      <c r="NOZ49" s="1112"/>
      <c r="NPA49" s="1113"/>
      <c r="NPB49" s="1113"/>
      <c r="NPC49" s="1113"/>
      <c r="NPD49" s="1114"/>
      <c r="NPE49" s="269"/>
      <c r="NPF49" s="267"/>
      <c r="NPG49" s="320"/>
      <c r="NPH49" s="321"/>
      <c r="NPI49" s="1110"/>
      <c r="NPJ49" s="1112"/>
      <c r="NPK49" s="1113"/>
      <c r="NPL49" s="1113"/>
      <c r="NPM49" s="1113"/>
      <c r="NPN49" s="1114"/>
      <c r="NPO49" s="269"/>
      <c r="NPP49" s="267"/>
      <c r="NPQ49" s="320"/>
      <c r="NPR49" s="321"/>
      <c r="NPS49" s="1110"/>
      <c r="NPT49" s="1112"/>
      <c r="NPU49" s="1113"/>
      <c r="NPV49" s="1113"/>
      <c r="NPW49" s="1113"/>
      <c r="NPX49" s="1114"/>
      <c r="NPY49" s="269"/>
      <c r="NPZ49" s="267"/>
      <c r="NQA49" s="320"/>
      <c r="NQB49" s="321"/>
      <c r="NQC49" s="1110"/>
      <c r="NQD49" s="1112"/>
      <c r="NQE49" s="1113"/>
      <c r="NQF49" s="1113"/>
      <c r="NQG49" s="1113"/>
      <c r="NQH49" s="1114"/>
      <c r="NQI49" s="269"/>
      <c r="NQJ49" s="267"/>
      <c r="NQK49" s="320"/>
      <c r="NQL49" s="321"/>
      <c r="NQM49" s="1110"/>
      <c r="NQN49" s="1112"/>
      <c r="NQO49" s="1113"/>
      <c r="NQP49" s="1113"/>
      <c r="NQQ49" s="1113"/>
      <c r="NQR49" s="1114"/>
      <c r="NQS49" s="269"/>
      <c r="NQT49" s="267"/>
      <c r="NQU49" s="320"/>
      <c r="NQV49" s="321"/>
      <c r="NQW49" s="1110"/>
      <c r="NQX49" s="1112"/>
      <c r="NQY49" s="1113"/>
      <c r="NQZ49" s="1113"/>
      <c r="NRA49" s="1113"/>
      <c r="NRB49" s="1114"/>
      <c r="NRC49" s="269"/>
      <c r="NRD49" s="267"/>
      <c r="NRE49" s="320"/>
      <c r="NRF49" s="321"/>
      <c r="NRG49" s="1110"/>
      <c r="NRH49" s="1112"/>
      <c r="NRI49" s="1113"/>
      <c r="NRJ49" s="1113"/>
      <c r="NRK49" s="1113"/>
      <c r="NRL49" s="1114"/>
      <c r="NRM49" s="269"/>
      <c r="NRN49" s="267"/>
      <c r="NRO49" s="320"/>
      <c r="NRP49" s="321"/>
      <c r="NRQ49" s="1110"/>
      <c r="NRR49" s="1112"/>
      <c r="NRS49" s="1113"/>
      <c r="NRT49" s="1113"/>
      <c r="NRU49" s="1113"/>
      <c r="NRV49" s="1114"/>
      <c r="NRW49" s="269"/>
      <c r="NRX49" s="267"/>
      <c r="NRY49" s="320"/>
      <c r="NRZ49" s="321"/>
      <c r="NSA49" s="1110"/>
      <c r="NSB49" s="1112"/>
      <c r="NSC49" s="1113"/>
      <c r="NSD49" s="1113"/>
      <c r="NSE49" s="1113"/>
      <c r="NSF49" s="1114"/>
      <c r="NSG49" s="269"/>
      <c r="NSH49" s="267"/>
      <c r="NSI49" s="320"/>
      <c r="NSJ49" s="321"/>
      <c r="NSK49" s="1110"/>
      <c r="NSL49" s="1112"/>
      <c r="NSM49" s="1113"/>
      <c r="NSN49" s="1113"/>
      <c r="NSO49" s="1113"/>
      <c r="NSP49" s="1114"/>
      <c r="NSQ49" s="269"/>
      <c r="NSR49" s="267"/>
      <c r="NSS49" s="320"/>
      <c r="NST49" s="321"/>
      <c r="NSU49" s="1110"/>
      <c r="NSV49" s="1112"/>
      <c r="NSW49" s="1113"/>
      <c r="NSX49" s="1113"/>
      <c r="NSY49" s="1113"/>
      <c r="NSZ49" s="1114"/>
      <c r="NTA49" s="269"/>
      <c r="NTB49" s="267"/>
      <c r="NTC49" s="320"/>
      <c r="NTD49" s="321"/>
      <c r="NTE49" s="1110"/>
      <c r="NTF49" s="1112"/>
      <c r="NTG49" s="1113"/>
      <c r="NTH49" s="1113"/>
      <c r="NTI49" s="1113"/>
      <c r="NTJ49" s="1114"/>
      <c r="NTK49" s="269"/>
      <c r="NTL49" s="267"/>
      <c r="NTM49" s="320"/>
      <c r="NTN49" s="321"/>
      <c r="NTO49" s="1110"/>
      <c r="NTP49" s="1112"/>
      <c r="NTQ49" s="1113"/>
      <c r="NTR49" s="1113"/>
      <c r="NTS49" s="1113"/>
      <c r="NTT49" s="1114"/>
      <c r="NTU49" s="269"/>
      <c r="NTV49" s="267"/>
      <c r="NTW49" s="320"/>
      <c r="NTX49" s="321"/>
      <c r="NTY49" s="1110"/>
      <c r="NTZ49" s="1112"/>
      <c r="NUA49" s="1113"/>
      <c r="NUB49" s="1113"/>
      <c r="NUC49" s="1113"/>
      <c r="NUD49" s="1114"/>
      <c r="NUE49" s="269"/>
      <c r="NUF49" s="267"/>
      <c r="NUG49" s="320"/>
      <c r="NUH49" s="321"/>
      <c r="NUI49" s="1110"/>
      <c r="NUJ49" s="1112"/>
      <c r="NUK49" s="1113"/>
      <c r="NUL49" s="1113"/>
      <c r="NUM49" s="1113"/>
      <c r="NUN49" s="1114"/>
      <c r="NUO49" s="269"/>
      <c r="NUP49" s="267"/>
      <c r="NUQ49" s="320"/>
      <c r="NUR49" s="321"/>
      <c r="NUS49" s="1110"/>
      <c r="NUT49" s="1112"/>
      <c r="NUU49" s="1113"/>
      <c r="NUV49" s="1113"/>
      <c r="NUW49" s="1113"/>
      <c r="NUX49" s="1114"/>
      <c r="NUY49" s="269"/>
      <c r="NUZ49" s="267"/>
      <c r="NVA49" s="320"/>
      <c r="NVB49" s="321"/>
      <c r="NVC49" s="1110"/>
      <c r="NVD49" s="1112"/>
      <c r="NVE49" s="1113"/>
      <c r="NVF49" s="1113"/>
      <c r="NVG49" s="1113"/>
      <c r="NVH49" s="1114"/>
      <c r="NVI49" s="269"/>
      <c r="NVJ49" s="267"/>
      <c r="NVK49" s="320"/>
      <c r="NVL49" s="321"/>
      <c r="NVM49" s="1110"/>
      <c r="NVN49" s="1112"/>
      <c r="NVO49" s="1113"/>
      <c r="NVP49" s="1113"/>
      <c r="NVQ49" s="1113"/>
      <c r="NVR49" s="1114"/>
      <c r="NVS49" s="269"/>
      <c r="NVT49" s="267"/>
      <c r="NVU49" s="320"/>
      <c r="NVV49" s="321"/>
      <c r="NVW49" s="1110"/>
      <c r="NVX49" s="1112"/>
      <c r="NVY49" s="1113"/>
      <c r="NVZ49" s="1113"/>
      <c r="NWA49" s="1113"/>
      <c r="NWB49" s="1114"/>
      <c r="NWC49" s="269"/>
      <c r="NWD49" s="267"/>
      <c r="NWE49" s="320"/>
      <c r="NWF49" s="321"/>
      <c r="NWG49" s="1110"/>
      <c r="NWH49" s="1112"/>
      <c r="NWI49" s="1113"/>
      <c r="NWJ49" s="1113"/>
      <c r="NWK49" s="1113"/>
      <c r="NWL49" s="1114"/>
      <c r="NWM49" s="269"/>
      <c r="NWN49" s="267"/>
      <c r="NWO49" s="320"/>
      <c r="NWP49" s="321"/>
      <c r="NWQ49" s="1110"/>
      <c r="NWR49" s="1112"/>
      <c r="NWS49" s="1113"/>
      <c r="NWT49" s="1113"/>
      <c r="NWU49" s="1113"/>
      <c r="NWV49" s="1114"/>
      <c r="NWW49" s="269"/>
      <c r="NWX49" s="267"/>
      <c r="NWY49" s="320"/>
      <c r="NWZ49" s="321"/>
      <c r="NXA49" s="1110"/>
      <c r="NXB49" s="1112"/>
      <c r="NXC49" s="1113"/>
      <c r="NXD49" s="1113"/>
      <c r="NXE49" s="1113"/>
      <c r="NXF49" s="1114"/>
      <c r="NXG49" s="269"/>
      <c r="NXH49" s="267"/>
      <c r="NXI49" s="320"/>
      <c r="NXJ49" s="321"/>
      <c r="NXK49" s="1110"/>
      <c r="NXL49" s="1112"/>
      <c r="NXM49" s="1113"/>
      <c r="NXN49" s="1113"/>
      <c r="NXO49" s="1113"/>
      <c r="NXP49" s="1114"/>
      <c r="NXQ49" s="269"/>
      <c r="NXR49" s="267"/>
      <c r="NXS49" s="320"/>
      <c r="NXT49" s="321"/>
      <c r="NXU49" s="1110"/>
      <c r="NXV49" s="1112"/>
      <c r="NXW49" s="1113"/>
      <c r="NXX49" s="1113"/>
      <c r="NXY49" s="1113"/>
      <c r="NXZ49" s="1114"/>
      <c r="NYA49" s="269"/>
      <c r="NYB49" s="267"/>
      <c r="NYC49" s="320"/>
      <c r="NYD49" s="321"/>
      <c r="NYE49" s="1110"/>
      <c r="NYF49" s="1112"/>
      <c r="NYG49" s="1113"/>
      <c r="NYH49" s="1113"/>
      <c r="NYI49" s="1113"/>
      <c r="NYJ49" s="1114"/>
      <c r="NYK49" s="269"/>
      <c r="NYL49" s="267"/>
      <c r="NYM49" s="320"/>
      <c r="NYN49" s="321"/>
      <c r="NYO49" s="1110"/>
      <c r="NYP49" s="1112"/>
      <c r="NYQ49" s="1113"/>
      <c r="NYR49" s="1113"/>
      <c r="NYS49" s="1113"/>
      <c r="NYT49" s="1114"/>
      <c r="NYU49" s="269"/>
      <c r="NYV49" s="267"/>
      <c r="NYW49" s="320"/>
      <c r="NYX49" s="321"/>
      <c r="NYY49" s="1110"/>
      <c r="NYZ49" s="1112"/>
      <c r="NZA49" s="1113"/>
      <c r="NZB49" s="1113"/>
      <c r="NZC49" s="1113"/>
      <c r="NZD49" s="1114"/>
      <c r="NZE49" s="269"/>
      <c r="NZF49" s="267"/>
      <c r="NZG49" s="320"/>
      <c r="NZH49" s="321"/>
      <c r="NZI49" s="1110"/>
      <c r="NZJ49" s="1112"/>
      <c r="NZK49" s="1113"/>
      <c r="NZL49" s="1113"/>
      <c r="NZM49" s="1113"/>
      <c r="NZN49" s="1114"/>
      <c r="NZO49" s="269"/>
      <c r="NZP49" s="267"/>
      <c r="NZQ49" s="320"/>
      <c r="NZR49" s="321"/>
      <c r="NZS49" s="1110"/>
      <c r="NZT49" s="1112"/>
      <c r="NZU49" s="1113"/>
      <c r="NZV49" s="1113"/>
      <c r="NZW49" s="1113"/>
      <c r="NZX49" s="1114"/>
      <c r="NZY49" s="269"/>
      <c r="NZZ49" s="267"/>
      <c r="OAA49" s="320"/>
      <c r="OAB49" s="321"/>
      <c r="OAC49" s="1110"/>
      <c r="OAD49" s="1112"/>
      <c r="OAE49" s="1113"/>
      <c r="OAF49" s="1113"/>
      <c r="OAG49" s="1113"/>
      <c r="OAH49" s="1114"/>
      <c r="OAI49" s="269"/>
      <c r="OAJ49" s="267"/>
      <c r="OAK49" s="320"/>
      <c r="OAL49" s="321"/>
      <c r="OAM49" s="1110"/>
      <c r="OAN49" s="1112"/>
      <c r="OAO49" s="1113"/>
      <c r="OAP49" s="1113"/>
      <c r="OAQ49" s="1113"/>
      <c r="OAR49" s="1114"/>
      <c r="OAS49" s="269"/>
      <c r="OAT49" s="267"/>
      <c r="OAU49" s="320"/>
      <c r="OAV49" s="321"/>
      <c r="OAW49" s="1110"/>
      <c r="OAX49" s="1112"/>
      <c r="OAY49" s="1113"/>
      <c r="OAZ49" s="1113"/>
      <c r="OBA49" s="1113"/>
      <c r="OBB49" s="1114"/>
      <c r="OBC49" s="269"/>
      <c r="OBD49" s="267"/>
      <c r="OBE49" s="320"/>
      <c r="OBF49" s="321"/>
      <c r="OBG49" s="1110"/>
      <c r="OBH49" s="1112"/>
      <c r="OBI49" s="1113"/>
      <c r="OBJ49" s="1113"/>
      <c r="OBK49" s="1113"/>
      <c r="OBL49" s="1114"/>
      <c r="OBM49" s="269"/>
      <c r="OBN49" s="267"/>
      <c r="OBO49" s="320"/>
      <c r="OBP49" s="321"/>
      <c r="OBQ49" s="1110"/>
      <c r="OBR49" s="1112"/>
      <c r="OBS49" s="1113"/>
      <c r="OBT49" s="1113"/>
      <c r="OBU49" s="1113"/>
      <c r="OBV49" s="1114"/>
      <c r="OBW49" s="269"/>
      <c r="OBX49" s="267"/>
      <c r="OBY49" s="320"/>
      <c r="OBZ49" s="321"/>
      <c r="OCA49" s="1110"/>
      <c r="OCB49" s="1112"/>
      <c r="OCC49" s="1113"/>
      <c r="OCD49" s="1113"/>
      <c r="OCE49" s="1113"/>
      <c r="OCF49" s="1114"/>
      <c r="OCG49" s="269"/>
      <c r="OCH49" s="267"/>
      <c r="OCI49" s="320"/>
      <c r="OCJ49" s="321"/>
      <c r="OCK49" s="1110"/>
      <c r="OCL49" s="1112"/>
      <c r="OCM49" s="1113"/>
      <c r="OCN49" s="1113"/>
      <c r="OCO49" s="1113"/>
      <c r="OCP49" s="1114"/>
      <c r="OCQ49" s="269"/>
      <c r="OCR49" s="267"/>
      <c r="OCS49" s="320"/>
      <c r="OCT49" s="321"/>
      <c r="OCU49" s="1110"/>
      <c r="OCV49" s="1112"/>
      <c r="OCW49" s="1113"/>
      <c r="OCX49" s="1113"/>
      <c r="OCY49" s="1113"/>
      <c r="OCZ49" s="1114"/>
      <c r="ODA49" s="269"/>
      <c r="ODB49" s="267"/>
      <c r="ODC49" s="320"/>
      <c r="ODD49" s="321"/>
      <c r="ODE49" s="1110"/>
      <c r="ODF49" s="1112"/>
      <c r="ODG49" s="1113"/>
      <c r="ODH49" s="1113"/>
      <c r="ODI49" s="1113"/>
      <c r="ODJ49" s="1114"/>
      <c r="ODK49" s="269"/>
      <c r="ODL49" s="267"/>
      <c r="ODM49" s="320"/>
      <c r="ODN49" s="321"/>
      <c r="ODO49" s="1110"/>
      <c r="ODP49" s="1112"/>
      <c r="ODQ49" s="1113"/>
      <c r="ODR49" s="1113"/>
      <c r="ODS49" s="1113"/>
      <c r="ODT49" s="1114"/>
      <c r="ODU49" s="269"/>
      <c r="ODV49" s="267"/>
      <c r="ODW49" s="320"/>
      <c r="ODX49" s="321"/>
      <c r="ODY49" s="1110"/>
      <c r="ODZ49" s="1112"/>
      <c r="OEA49" s="1113"/>
      <c r="OEB49" s="1113"/>
      <c r="OEC49" s="1113"/>
      <c r="OED49" s="1114"/>
      <c r="OEE49" s="269"/>
      <c r="OEF49" s="267"/>
      <c r="OEG49" s="320"/>
      <c r="OEH49" s="321"/>
      <c r="OEI49" s="1110"/>
      <c r="OEJ49" s="1112"/>
      <c r="OEK49" s="1113"/>
      <c r="OEL49" s="1113"/>
      <c r="OEM49" s="1113"/>
      <c r="OEN49" s="1114"/>
      <c r="OEO49" s="269"/>
      <c r="OEP49" s="267"/>
      <c r="OEQ49" s="320"/>
      <c r="OER49" s="321"/>
      <c r="OES49" s="1110"/>
      <c r="OET49" s="1112"/>
      <c r="OEU49" s="1113"/>
      <c r="OEV49" s="1113"/>
      <c r="OEW49" s="1113"/>
      <c r="OEX49" s="1114"/>
      <c r="OEY49" s="269"/>
      <c r="OEZ49" s="267"/>
      <c r="OFA49" s="320"/>
      <c r="OFB49" s="321"/>
      <c r="OFC49" s="1110"/>
      <c r="OFD49" s="1112"/>
      <c r="OFE49" s="1113"/>
      <c r="OFF49" s="1113"/>
      <c r="OFG49" s="1113"/>
      <c r="OFH49" s="1114"/>
      <c r="OFI49" s="269"/>
      <c r="OFJ49" s="267"/>
      <c r="OFK49" s="320"/>
      <c r="OFL49" s="321"/>
      <c r="OFM49" s="1110"/>
      <c r="OFN49" s="1112"/>
      <c r="OFO49" s="1113"/>
      <c r="OFP49" s="1113"/>
      <c r="OFQ49" s="1113"/>
      <c r="OFR49" s="1114"/>
      <c r="OFS49" s="269"/>
      <c r="OFT49" s="267"/>
      <c r="OFU49" s="320"/>
      <c r="OFV49" s="321"/>
      <c r="OFW49" s="1110"/>
      <c r="OFX49" s="1112"/>
      <c r="OFY49" s="1113"/>
      <c r="OFZ49" s="1113"/>
      <c r="OGA49" s="1113"/>
      <c r="OGB49" s="1114"/>
      <c r="OGC49" s="269"/>
      <c r="OGD49" s="267"/>
      <c r="OGE49" s="320"/>
      <c r="OGF49" s="321"/>
      <c r="OGG49" s="1110"/>
      <c r="OGH49" s="1112"/>
      <c r="OGI49" s="1113"/>
      <c r="OGJ49" s="1113"/>
      <c r="OGK49" s="1113"/>
      <c r="OGL49" s="1114"/>
      <c r="OGM49" s="269"/>
      <c r="OGN49" s="267"/>
      <c r="OGO49" s="320"/>
      <c r="OGP49" s="321"/>
      <c r="OGQ49" s="1110"/>
      <c r="OGR49" s="1112"/>
      <c r="OGS49" s="1113"/>
      <c r="OGT49" s="1113"/>
      <c r="OGU49" s="1113"/>
      <c r="OGV49" s="1114"/>
      <c r="OGW49" s="269"/>
      <c r="OGX49" s="267"/>
      <c r="OGY49" s="320"/>
      <c r="OGZ49" s="321"/>
      <c r="OHA49" s="1110"/>
      <c r="OHB49" s="1112"/>
      <c r="OHC49" s="1113"/>
      <c r="OHD49" s="1113"/>
      <c r="OHE49" s="1113"/>
      <c r="OHF49" s="1114"/>
      <c r="OHG49" s="269"/>
      <c r="OHH49" s="267"/>
      <c r="OHI49" s="320"/>
      <c r="OHJ49" s="321"/>
      <c r="OHK49" s="1110"/>
      <c r="OHL49" s="1112"/>
      <c r="OHM49" s="1113"/>
      <c r="OHN49" s="1113"/>
      <c r="OHO49" s="1113"/>
      <c r="OHP49" s="1114"/>
      <c r="OHQ49" s="269"/>
      <c r="OHR49" s="267"/>
      <c r="OHS49" s="320"/>
      <c r="OHT49" s="321"/>
      <c r="OHU49" s="1110"/>
      <c r="OHV49" s="1112"/>
      <c r="OHW49" s="1113"/>
      <c r="OHX49" s="1113"/>
      <c r="OHY49" s="1113"/>
      <c r="OHZ49" s="1114"/>
      <c r="OIA49" s="269"/>
      <c r="OIB49" s="267"/>
      <c r="OIC49" s="320"/>
      <c r="OID49" s="321"/>
      <c r="OIE49" s="1110"/>
      <c r="OIF49" s="1112"/>
      <c r="OIG49" s="1113"/>
      <c r="OIH49" s="1113"/>
      <c r="OII49" s="1113"/>
      <c r="OIJ49" s="1114"/>
      <c r="OIK49" s="269"/>
      <c r="OIL49" s="267"/>
      <c r="OIM49" s="320"/>
      <c r="OIN49" s="321"/>
      <c r="OIO49" s="1110"/>
      <c r="OIP49" s="1112"/>
      <c r="OIQ49" s="1113"/>
      <c r="OIR49" s="1113"/>
      <c r="OIS49" s="1113"/>
      <c r="OIT49" s="1114"/>
      <c r="OIU49" s="269"/>
      <c r="OIV49" s="267"/>
      <c r="OIW49" s="320"/>
      <c r="OIX49" s="321"/>
      <c r="OIY49" s="1110"/>
      <c r="OIZ49" s="1112"/>
      <c r="OJA49" s="1113"/>
      <c r="OJB49" s="1113"/>
      <c r="OJC49" s="1113"/>
      <c r="OJD49" s="1114"/>
      <c r="OJE49" s="269"/>
      <c r="OJF49" s="267"/>
      <c r="OJG49" s="320"/>
      <c r="OJH49" s="321"/>
      <c r="OJI49" s="1110"/>
      <c r="OJJ49" s="1112"/>
      <c r="OJK49" s="1113"/>
      <c r="OJL49" s="1113"/>
      <c r="OJM49" s="1113"/>
      <c r="OJN49" s="1114"/>
      <c r="OJO49" s="269"/>
      <c r="OJP49" s="267"/>
      <c r="OJQ49" s="320"/>
      <c r="OJR49" s="321"/>
      <c r="OJS49" s="1110"/>
      <c r="OJT49" s="1112"/>
      <c r="OJU49" s="1113"/>
      <c r="OJV49" s="1113"/>
      <c r="OJW49" s="1113"/>
      <c r="OJX49" s="1114"/>
      <c r="OJY49" s="269"/>
      <c r="OJZ49" s="267"/>
      <c r="OKA49" s="320"/>
      <c r="OKB49" s="321"/>
      <c r="OKC49" s="1110"/>
      <c r="OKD49" s="1112"/>
      <c r="OKE49" s="1113"/>
      <c r="OKF49" s="1113"/>
      <c r="OKG49" s="1113"/>
      <c r="OKH49" s="1114"/>
      <c r="OKI49" s="269"/>
      <c r="OKJ49" s="267"/>
      <c r="OKK49" s="320"/>
      <c r="OKL49" s="321"/>
      <c r="OKM49" s="1110"/>
      <c r="OKN49" s="1112"/>
      <c r="OKO49" s="1113"/>
      <c r="OKP49" s="1113"/>
      <c r="OKQ49" s="1113"/>
      <c r="OKR49" s="1114"/>
      <c r="OKS49" s="269"/>
      <c r="OKT49" s="267"/>
      <c r="OKU49" s="320"/>
      <c r="OKV49" s="321"/>
      <c r="OKW49" s="1110"/>
      <c r="OKX49" s="1112"/>
      <c r="OKY49" s="1113"/>
      <c r="OKZ49" s="1113"/>
      <c r="OLA49" s="1113"/>
      <c r="OLB49" s="1114"/>
      <c r="OLC49" s="269"/>
      <c r="OLD49" s="267"/>
      <c r="OLE49" s="320"/>
      <c r="OLF49" s="321"/>
      <c r="OLG49" s="1110"/>
      <c r="OLH49" s="1112"/>
      <c r="OLI49" s="1113"/>
      <c r="OLJ49" s="1113"/>
      <c r="OLK49" s="1113"/>
      <c r="OLL49" s="1114"/>
      <c r="OLM49" s="269"/>
      <c r="OLN49" s="267"/>
      <c r="OLO49" s="320"/>
      <c r="OLP49" s="321"/>
      <c r="OLQ49" s="1110"/>
      <c r="OLR49" s="1112"/>
      <c r="OLS49" s="1113"/>
      <c r="OLT49" s="1113"/>
      <c r="OLU49" s="1113"/>
      <c r="OLV49" s="1114"/>
      <c r="OLW49" s="269"/>
      <c r="OLX49" s="267"/>
      <c r="OLY49" s="320"/>
      <c r="OLZ49" s="321"/>
      <c r="OMA49" s="1110"/>
      <c r="OMB49" s="1112"/>
      <c r="OMC49" s="1113"/>
      <c r="OMD49" s="1113"/>
      <c r="OME49" s="1113"/>
      <c r="OMF49" s="1114"/>
      <c r="OMG49" s="269"/>
      <c r="OMH49" s="267"/>
      <c r="OMI49" s="320"/>
      <c r="OMJ49" s="321"/>
      <c r="OMK49" s="1110"/>
      <c r="OML49" s="1112"/>
      <c r="OMM49" s="1113"/>
      <c r="OMN49" s="1113"/>
      <c r="OMO49" s="1113"/>
      <c r="OMP49" s="1114"/>
      <c r="OMQ49" s="269"/>
      <c r="OMR49" s="267"/>
      <c r="OMS49" s="320"/>
      <c r="OMT49" s="321"/>
      <c r="OMU49" s="1110"/>
      <c r="OMV49" s="1112"/>
      <c r="OMW49" s="1113"/>
      <c r="OMX49" s="1113"/>
      <c r="OMY49" s="1113"/>
      <c r="OMZ49" s="1114"/>
      <c r="ONA49" s="269"/>
      <c r="ONB49" s="267"/>
      <c r="ONC49" s="320"/>
      <c r="OND49" s="321"/>
      <c r="ONE49" s="1110"/>
      <c r="ONF49" s="1112"/>
      <c r="ONG49" s="1113"/>
      <c r="ONH49" s="1113"/>
      <c r="ONI49" s="1113"/>
      <c r="ONJ49" s="1114"/>
      <c r="ONK49" s="269"/>
      <c r="ONL49" s="267"/>
      <c r="ONM49" s="320"/>
      <c r="ONN49" s="321"/>
      <c r="ONO49" s="1110"/>
      <c r="ONP49" s="1112"/>
      <c r="ONQ49" s="1113"/>
      <c r="ONR49" s="1113"/>
      <c r="ONS49" s="1113"/>
      <c r="ONT49" s="1114"/>
      <c r="ONU49" s="269"/>
      <c r="ONV49" s="267"/>
      <c r="ONW49" s="320"/>
      <c r="ONX49" s="321"/>
      <c r="ONY49" s="1110"/>
      <c r="ONZ49" s="1112"/>
      <c r="OOA49" s="1113"/>
      <c r="OOB49" s="1113"/>
      <c r="OOC49" s="1113"/>
      <c r="OOD49" s="1114"/>
      <c r="OOE49" s="269"/>
      <c r="OOF49" s="267"/>
      <c r="OOG49" s="320"/>
      <c r="OOH49" s="321"/>
      <c r="OOI49" s="1110"/>
      <c r="OOJ49" s="1112"/>
      <c r="OOK49" s="1113"/>
      <c r="OOL49" s="1113"/>
      <c r="OOM49" s="1113"/>
      <c r="OON49" s="1114"/>
      <c r="OOO49" s="269"/>
      <c r="OOP49" s="267"/>
      <c r="OOQ49" s="320"/>
      <c r="OOR49" s="321"/>
      <c r="OOS49" s="1110"/>
      <c r="OOT49" s="1112"/>
      <c r="OOU49" s="1113"/>
      <c r="OOV49" s="1113"/>
      <c r="OOW49" s="1113"/>
      <c r="OOX49" s="1114"/>
      <c r="OOY49" s="269"/>
      <c r="OOZ49" s="267"/>
      <c r="OPA49" s="320"/>
      <c r="OPB49" s="321"/>
      <c r="OPC49" s="1110"/>
      <c r="OPD49" s="1112"/>
      <c r="OPE49" s="1113"/>
      <c r="OPF49" s="1113"/>
      <c r="OPG49" s="1113"/>
      <c r="OPH49" s="1114"/>
      <c r="OPI49" s="269"/>
      <c r="OPJ49" s="267"/>
      <c r="OPK49" s="320"/>
      <c r="OPL49" s="321"/>
      <c r="OPM49" s="1110"/>
      <c r="OPN49" s="1112"/>
      <c r="OPO49" s="1113"/>
      <c r="OPP49" s="1113"/>
      <c r="OPQ49" s="1113"/>
      <c r="OPR49" s="1114"/>
      <c r="OPS49" s="269"/>
      <c r="OPT49" s="267"/>
      <c r="OPU49" s="320"/>
      <c r="OPV49" s="321"/>
      <c r="OPW49" s="1110"/>
      <c r="OPX49" s="1112"/>
      <c r="OPY49" s="1113"/>
      <c r="OPZ49" s="1113"/>
      <c r="OQA49" s="1113"/>
      <c r="OQB49" s="1114"/>
      <c r="OQC49" s="269"/>
      <c r="OQD49" s="267"/>
      <c r="OQE49" s="320"/>
      <c r="OQF49" s="321"/>
      <c r="OQG49" s="1110"/>
      <c r="OQH49" s="1112"/>
      <c r="OQI49" s="1113"/>
      <c r="OQJ49" s="1113"/>
      <c r="OQK49" s="1113"/>
      <c r="OQL49" s="1114"/>
      <c r="OQM49" s="269"/>
      <c r="OQN49" s="267"/>
      <c r="OQO49" s="320"/>
      <c r="OQP49" s="321"/>
      <c r="OQQ49" s="1110"/>
      <c r="OQR49" s="1112"/>
      <c r="OQS49" s="1113"/>
      <c r="OQT49" s="1113"/>
      <c r="OQU49" s="1113"/>
      <c r="OQV49" s="1114"/>
      <c r="OQW49" s="269"/>
      <c r="OQX49" s="267"/>
      <c r="OQY49" s="320"/>
      <c r="OQZ49" s="321"/>
      <c r="ORA49" s="1110"/>
      <c r="ORB49" s="1112"/>
      <c r="ORC49" s="1113"/>
      <c r="ORD49" s="1113"/>
      <c r="ORE49" s="1113"/>
      <c r="ORF49" s="1114"/>
      <c r="ORG49" s="269"/>
      <c r="ORH49" s="267"/>
      <c r="ORI49" s="320"/>
      <c r="ORJ49" s="321"/>
      <c r="ORK49" s="1110"/>
      <c r="ORL49" s="1112"/>
      <c r="ORM49" s="1113"/>
      <c r="ORN49" s="1113"/>
      <c r="ORO49" s="1113"/>
      <c r="ORP49" s="1114"/>
      <c r="ORQ49" s="269"/>
      <c r="ORR49" s="267"/>
      <c r="ORS49" s="320"/>
      <c r="ORT49" s="321"/>
      <c r="ORU49" s="1110"/>
      <c r="ORV49" s="1112"/>
      <c r="ORW49" s="1113"/>
      <c r="ORX49" s="1113"/>
      <c r="ORY49" s="1113"/>
      <c r="ORZ49" s="1114"/>
      <c r="OSA49" s="269"/>
      <c r="OSB49" s="267"/>
      <c r="OSC49" s="320"/>
      <c r="OSD49" s="321"/>
      <c r="OSE49" s="1110"/>
      <c r="OSF49" s="1112"/>
      <c r="OSG49" s="1113"/>
      <c r="OSH49" s="1113"/>
      <c r="OSI49" s="1113"/>
      <c r="OSJ49" s="1114"/>
      <c r="OSK49" s="269"/>
      <c r="OSL49" s="267"/>
      <c r="OSM49" s="320"/>
      <c r="OSN49" s="321"/>
      <c r="OSO49" s="1110"/>
      <c r="OSP49" s="1112"/>
      <c r="OSQ49" s="1113"/>
      <c r="OSR49" s="1113"/>
      <c r="OSS49" s="1113"/>
      <c r="OST49" s="1114"/>
      <c r="OSU49" s="269"/>
      <c r="OSV49" s="267"/>
      <c r="OSW49" s="320"/>
      <c r="OSX49" s="321"/>
      <c r="OSY49" s="1110"/>
      <c r="OSZ49" s="1112"/>
      <c r="OTA49" s="1113"/>
      <c r="OTB49" s="1113"/>
      <c r="OTC49" s="1113"/>
      <c r="OTD49" s="1114"/>
      <c r="OTE49" s="269"/>
      <c r="OTF49" s="267"/>
      <c r="OTG49" s="320"/>
      <c r="OTH49" s="321"/>
      <c r="OTI49" s="1110"/>
      <c r="OTJ49" s="1112"/>
      <c r="OTK49" s="1113"/>
      <c r="OTL49" s="1113"/>
      <c r="OTM49" s="1113"/>
      <c r="OTN49" s="1114"/>
      <c r="OTO49" s="269"/>
      <c r="OTP49" s="267"/>
      <c r="OTQ49" s="320"/>
      <c r="OTR49" s="321"/>
      <c r="OTS49" s="1110"/>
      <c r="OTT49" s="1112"/>
      <c r="OTU49" s="1113"/>
      <c r="OTV49" s="1113"/>
      <c r="OTW49" s="1113"/>
      <c r="OTX49" s="1114"/>
      <c r="OTY49" s="269"/>
      <c r="OTZ49" s="267"/>
      <c r="OUA49" s="320"/>
      <c r="OUB49" s="321"/>
      <c r="OUC49" s="1110"/>
      <c r="OUD49" s="1112"/>
      <c r="OUE49" s="1113"/>
      <c r="OUF49" s="1113"/>
      <c r="OUG49" s="1113"/>
      <c r="OUH49" s="1114"/>
      <c r="OUI49" s="269"/>
      <c r="OUJ49" s="267"/>
      <c r="OUK49" s="320"/>
      <c r="OUL49" s="321"/>
      <c r="OUM49" s="1110"/>
      <c r="OUN49" s="1112"/>
      <c r="OUO49" s="1113"/>
      <c r="OUP49" s="1113"/>
      <c r="OUQ49" s="1113"/>
      <c r="OUR49" s="1114"/>
      <c r="OUS49" s="269"/>
      <c r="OUT49" s="267"/>
      <c r="OUU49" s="320"/>
      <c r="OUV49" s="321"/>
      <c r="OUW49" s="1110"/>
      <c r="OUX49" s="1112"/>
      <c r="OUY49" s="1113"/>
      <c r="OUZ49" s="1113"/>
      <c r="OVA49" s="1113"/>
      <c r="OVB49" s="1114"/>
      <c r="OVC49" s="269"/>
      <c r="OVD49" s="267"/>
      <c r="OVE49" s="320"/>
      <c r="OVF49" s="321"/>
      <c r="OVG49" s="1110"/>
      <c r="OVH49" s="1112"/>
      <c r="OVI49" s="1113"/>
      <c r="OVJ49" s="1113"/>
      <c r="OVK49" s="1113"/>
      <c r="OVL49" s="1114"/>
      <c r="OVM49" s="269"/>
      <c r="OVN49" s="267"/>
      <c r="OVO49" s="320"/>
      <c r="OVP49" s="321"/>
      <c r="OVQ49" s="1110"/>
      <c r="OVR49" s="1112"/>
      <c r="OVS49" s="1113"/>
      <c r="OVT49" s="1113"/>
      <c r="OVU49" s="1113"/>
      <c r="OVV49" s="1114"/>
      <c r="OVW49" s="269"/>
      <c r="OVX49" s="267"/>
      <c r="OVY49" s="320"/>
      <c r="OVZ49" s="321"/>
      <c r="OWA49" s="1110"/>
      <c r="OWB49" s="1112"/>
      <c r="OWC49" s="1113"/>
      <c r="OWD49" s="1113"/>
      <c r="OWE49" s="1113"/>
      <c r="OWF49" s="1114"/>
      <c r="OWG49" s="269"/>
      <c r="OWH49" s="267"/>
      <c r="OWI49" s="320"/>
      <c r="OWJ49" s="321"/>
      <c r="OWK49" s="1110"/>
      <c r="OWL49" s="1112"/>
      <c r="OWM49" s="1113"/>
      <c r="OWN49" s="1113"/>
      <c r="OWO49" s="1113"/>
      <c r="OWP49" s="1114"/>
      <c r="OWQ49" s="269"/>
      <c r="OWR49" s="267"/>
      <c r="OWS49" s="320"/>
      <c r="OWT49" s="321"/>
      <c r="OWU49" s="1110"/>
      <c r="OWV49" s="1112"/>
      <c r="OWW49" s="1113"/>
      <c r="OWX49" s="1113"/>
      <c r="OWY49" s="1113"/>
      <c r="OWZ49" s="1114"/>
      <c r="OXA49" s="269"/>
      <c r="OXB49" s="267"/>
      <c r="OXC49" s="320"/>
      <c r="OXD49" s="321"/>
      <c r="OXE49" s="1110"/>
      <c r="OXF49" s="1112"/>
      <c r="OXG49" s="1113"/>
      <c r="OXH49" s="1113"/>
      <c r="OXI49" s="1113"/>
      <c r="OXJ49" s="1114"/>
      <c r="OXK49" s="269"/>
      <c r="OXL49" s="267"/>
      <c r="OXM49" s="320"/>
      <c r="OXN49" s="321"/>
      <c r="OXO49" s="1110"/>
      <c r="OXP49" s="1112"/>
      <c r="OXQ49" s="1113"/>
      <c r="OXR49" s="1113"/>
      <c r="OXS49" s="1113"/>
      <c r="OXT49" s="1114"/>
      <c r="OXU49" s="269"/>
      <c r="OXV49" s="267"/>
      <c r="OXW49" s="320"/>
      <c r="OXX49" s="321"/>
      <c r="OXY49" s="1110"/>
      <c r="OXZ49" s="1112"/>
      <c r="OYA49" s="1113"/>
      <c r="OYB49" s="1113"/>
      <c r="OYC49" s="1113"/>
      <c r="OYD49" s="1114"/>
      <c r="OYE49" s="269"/>
      <c r="OYF49" s="267"/>
      <c r="OYG49" s="320"/>
      <c r="OYH49" s="321"/>
      <c r="OYI49" s="1110"/>
      <c r="OYJ49" s="1112"/>
      <c r="OYK49" s="1113"/>
      <c r="OYL49" s="1113"/>
      <c r="OYM49" s="1113"/>
      <c r="OYN49" s="1114"/>
      <c r="OYO49" s="269"/>
      <c r="OYP49" s="267"/>
      <c r="OYQ49" s="320"/>
      <c r="OYR49" s="321"/>
      <c r="OYS49" s="1110"/>
      <c r="OYT49" s="1112"/>
      <c r="OYU49" s="1113"/>
      <c r="OYV49" s="1113"/>
      <c r="OYW49" s="1113"/>
      <c r="OYX49" s="1114"/>
      <c r="OYY49" s="269"/>
      <c r="OYZ49" s="267"/>
      <c r="OZA49" s="320"/>
      <c r="OZB49" s="321"/>
      <c r="OZC49" s="1110"/>
      <c r="OZD49" s="1112"/>
      <c r="OZE49" s="1113"/>
      <c r="OZF49" s="1113"/>
      <c r="OZG49" s="1113"/>
      <c r="OZH49" s="1114"/>
      <c r="OZI49" s="269"/>
      <c r="OZJ49" s="267"/>
      <c r="OZK49" s="320"/>
      <c r="OZL49" s="321"/>
      <c r="OZM49" s="1110"/>
      <c r="OZN49" s="1112"/>
      <c r="OZO49" s="1113"/>
      <c r="OZP49" s="1113"/>
      <c r="OZQ49" s="1113"/>
      <c r="OZR49" s="1114"/>
      <c r="OZS49" s="269"/>
      <c r="OZT49" s="267"/>
      <c r="OZU49" s="320"/>
      <c r="OZV49" s="321"/>
      <c r="OZW49" s="1110"/>
      <c r="OZX49" s="1112"/>
      <c r="OZY49" s="1113"/>
      <c r="OZZ49" s="1113"/>
      <c r="PAA49" s="1113"/>
      <c r="PAB49" s="1114"/>
      <c r="PAC49" s="269"/>
      <c r="PAD49" s="267"/>
      <c r="PAE49" s="320"/>
      <c r="PAF49" s="321"/>
      <c r="PAG49" s="1110"/>
      <c r="PAH49" s="1112"/>
      <c r="PAI49" s="1113"/>
      <c r="PAJ49" s="1113"/>
      <c r="PAK49" s="1113"/>
      <c r="PAL49" s="1114"/>
      <c r="PAM49" s="269"/>
      <c r="PAN49" s="267"/>
      <c r="PAO49" s="320"/>
      <c r="PAP49" s="321"/>
      <c r="PAQ49" s="1110"/>
      <c r="PAR49" s="1112"/>
      <c r="PAS49" s="1113"/>
      <c r="PAT49" s="1113"/>
      <c r="PAU49" s="1113"/>
      <c r="PAV49" s="1114"/>
      <c r="PAW49" s="269"/>
      <c r="PAX49" s="267"/>
      <c r="PAY49" s="320"/>
      <c r="PAZ49" s="321"/>
      <c r="PBA49" s="1110"/>
      <c r="PBB49" s="1112"/>
      <c r="PBC49" s="1113"/>
      <c r="PBD49" s="1113"/>
      <c r="PBE49" s="1113"/>
      <c r="PBF49" s="1114"/>
      <c r="PBG49" s="269"/>
      <c r="PBH49" s="267"/>
      <c r="PBI49" s="320"/>
      <c r="PBJ49" s="321"/>
      <c r="PBK49" s="1110"/>
      <c r="PBL49" s="1112"/>
      <c r="PBM49" s="1113"/>
      <c r="PBN49" s="1113"/>
      <c r="PBO49" s="1113"/>
      <c r="PBP49" s="1114"/>
      <c r="PBQ49" s="269"/>
      <c r="PBR49" s="267"/>
      <c r="PBS49" s="320"/>
      <c r="PBT49" s="321"/>
      <c r="PBU49" s="1110"/>
      <c r="PBV49" s="1112"/>
      <c r="PBW49" s="1113"/>
      <c r="PBX49" s="1113"/>
      <c r="PBY49" s="1113"/>
      <c r="PBZ49" s="1114"/>
      <c r="PCA49" s="269"/>
      <c r="PCB49" s="267"/>
      <c r="PCC49" s="320"/>
      <c r="PCD49" s="321"/>
      <c r="PCE49" s="1110"/>
      <c r="PCF49" s="1112"/>
      <c r="PCG49" s="1113"/>
      <c r="PCH49" s="1113"/>
      <c r="PCI49" s="1113"/>
      <c r="PCJ49" s="1114"/>
      <c r="PCK49" s="269"/>
      <c r="PCL49" s="267"/>
      <c r="PCM49" s="320"/>
      <c r="PCN49" s="321"/>
      <c r="PCO49" s="1110"/>
      <c r="PCP49" s="1112"/>
      <c r="PCQ49" s="1113"/>
      <c r="PCR49" s="1113"/>
      <c r="PCS49" s="1113"/>
      <c r="PCT49" s="1114"/>
      <c r="PCU49" s="269"/>
      <c r="PCV49" s="267"/>
      <c r="PCW49" s="320"/>
      <c r="PCX49" s="321"/>
      <c r="PCY49" s="1110"/>
      <c r="PCZ49" s="1112"/>
      <c r="PDA49" s="1113"/>
      <c r="PDB49" s="1113"/>
      <c r="PDC49" s="1113"/>
      <c r="PDD49" s="1114"/>
      <c r="PDE49" s="269"/>
      <c r="PDF49" s="267"/>
      <c r="PDG49" s="320"/>
      <c r="PDH49" s="321"/>
      <c r="PDI49" s="1110"/>
      <c r="PDJ49" s="1112"/>
      <c r="PDK49" s="1113"/>
      <c r="PDL49" s="1113"/>
      <c r="PDM49" s="1113"/>
      <c r="PDN49" s="1114"/>
      <c r="PDO49" s="269"/>
      <c r="PDP49" s="267"/>
      <c r="PDQ49" s="320"/>
      <c r="PDR49" s="321"/>
      <c r="PDS49" s="1110"/>
      <c r="PDT49" s="1112"/>
      <c r="PDU49" s="1113"/>
      <c r="PDV49" s="1113"/>
      <c r="PDW49" s="1113"/>
      <c r="PDX49" s="1114"/>
      <c r="PDY49" s="269"/>
      <c r="PDZ49" s="267"/>
      <c r="PEA49" s="320"/>
      <c r="PEB49" s="321"/>
      <c r="PEC49" s="1110"/>
      <c r="PED49" s="1112"/>
      <c r="PEE49" s="1113"/>
      <c r="PEF49" s="1113"/>
      <c r="PEG49" s="1113"/>
      <c r="PEH49" s="1114"/>
      <c r="PEI49" s="269"/>
      <c r="PEJ49" s="267"/>
      <c r="PEK49" s="320"/>
      <c r="PEL49" s="321"/>
      <c r="PEM49" s="1110"/>
      <c r="PEN49" s="1112"/>
      <c r="PEO49" s="1113"/>
      <c r="PEP49" s="1113"/>
      <c r="PEQ49" s="1113"/>
      <c r="PER49" s="1114"/>
      <c r="PES49" s="269"/>
      <c r="PET49" s="267"/>
      <c r="PEU49" s="320"/>
      <c r="PEV49" s="321"/>
      <c r="PEW49" s="1110"/>
      <c r="PEX49" s="1112"/>
      <c r="PEY49" s="1113"/>
      <c r="PEZ49" s="1113"/>
      <c r="PFA49" s="1113"/>
      <c r="PFB49" s="1114"/>
      <c r="PFC49" s="269"/>
      <c r="PFD49" s="267"/>
      <c r="PFE49" s="320"/>
      <c r="PFF49" s="321"/>
      <c r="PFG49" s="1110"/>
      <c r="PFH49" s="1112"/>
      <c r="PFI49" s="1113"/>
      <c r="PFJ49" s="1113"/>
      <c r="PFK49" s="1113"/>
      <c r="PFL49" s="1114"/>
      <c r="PFM49" s="269"/>
      <c r="PFN49" s="267"/>
      <c r="PFO49" s="320"/>
      <c r="PFP49" s="321"/>
      <c r="PFQ49" s="1110"/>
      <c r="PFR49" s="1112"/>
      <c r="PFS49" s="1113"/>
      <c r="PFT49" s="1113"/>
      <c r="PFU49" s="1113"/>
      <c r="PFV49" s="1114"/>
      <c r="PFW49" s="269"/>
      <c r="PFX49" s="267"/>
      <c r="PFY49" s="320"/>
      <c r="PFZ49" s="321"/>
      <c r="PGA49" s="1110"/>
      <c r="PGB49" s="1112"/>
      <c r="PGC49" s="1113"/>
      <c r="PGD49" s="1113"/>
      <c r="PGE49" s="1113"/>
      <c r="PGF49" s="1114"/>
      <c r="PGG49" s="269"/>
      <c r="PGH49" s="267"/>
      <c r="PGI49" s="320"/>
      <c r="PGJ49" s="321"/>
      <c r="PGK49" s="1110"/>
      <c r="PGL49" s="1112"/>
      <c r="PGM49" s="1113"/>
      <c r="PGN49" s="1113"/>
      <c r="PGO49" s="1113"/>
      <c r="PGP49" s="1114"/>
      <c r="PGQ49" s="269"/>
      <c r="PGR49" s="267"/>
      <c r="PGS49" s="320"/>
      <c r="PGT49" s="321"/>
      <c r="PGU49" s="1110"/>
      <c r="PGV49" s="1112"/>
      <c r="PGW49" s="1113"/>
      <c r="PGX49" s="1113"/>
      <c r="PGY49" s="1113"/>
      <c r="PGZ49" s="1114"/>
      <c r="PHA49" s="269"/>
      <c r="PHB49" s="267"/>
      <c r="PHC49" s="320"/>
      <c r="PHD49" s="321"/>
      <c r="PHE49" s="1110"/>
      <c r="PHF49" s="1112"/>
      <c r="PHG49" s="1113"/>
      <c r="PHH49" s="1113"/>
      <c r="PHI49" s="1113"/>
      <c r="PHJ49" s="1114"/>
      <c r="PHK49" s="269"/>
      <c r="PHL49" s="267"/>
      <c r="PHM49" s="320"/>
      <c r="PHN49" s="321"/>
      <c r="PHO49" s="1110"/>
      <c r="PHP49" s="1112"/>
      <c r="PHQ49" s="1113"/>
      <c r="PHR49" s="1113"/>
      <c r="PHS49" s="1113"/>
      <c r="PHT49" s="1114"/>
      <c r="PHU49" s="269"/>
      <c r="PHV49" s="267"/>
      <c r="PHW49" s="320"/>
      <c r="PHX49" s="321"/>
      <c r="PHY49" s="1110"/>
      <c r="PHZ49" s="1112"/>
      <c r="PIA49" s="1113"/>
      <c r="PIB49" s="1113"/>
      <c r="PIC49" s="1113"/>
      <c r="PID49" s="1114"/>
      <c r="PIE49" s="269"/>
      <c r="PIF49" s="267"/>
      <c r="PIG49" s="320"/>
      <c r="PIH49" s="321"/>
      <c r="PII49" s="1110"/>
      <c r="PIJ49" s="1112"/>
      <c r="PIK49" s="1113"/>
      <c r="PIL49" s="1113"/>
      <c r="PIM49" s="1113"/>
      <c r="PIN49" s="1114"/>
      <c r="PIO49" s="269"/>
      <c r="PIP49" s="267"/>
      <c r="PIQ49" s="320"/>
      <c r="PIR49" s="321"/>
      <c r="PIS49" s="1110"/>
      <c r="PIT49" s="1112"/>
      <c r="PIU49" s="1113"/>
      <c r="PIV49" s="1113"/>
      <c r="PIW49" s="1113"/>
      <c r="PIX49" s="1114"/>
      <c r="PIY49" s="269"/>
      <c r="PIZ49" s="267"/>
      <c r="PJA49" s="320"/>
      <c r="PJB49" s="321"/>
      <c r="PJC49" s="1110"/>
      <c r="PJD49" s="1112"/>
      <c r="PJE49" s="1113"/>
      <c r="PJF49" s="1113"/>
      <c r="PJG49" s="1113"/>
      <c r="PJH49" s="1114"/>
      <c r="PJI49" s="269"/>
      <c r="PJJ49" s="267"/>
      <c r="PJK49" s="320"/>
      <c r="PJL49" s="321"/>
      <c r="PJM49" s="1110"/>
      <c r="PJN49" s="1112"/>
      <c r="PJO49" s="1113"/>
      <c r="PJP49" s="1113"/>
      <c r="PJQ49" s="1113"/>
      <c r="PJR49" s="1114"/>
      <c r="PJS49" s="269"/>
      <c r="PJT49" s="267"/>
      <c r="PJU49" s="320"/>
      <c r="PJV49" s="321"/>
      <c r="PJW49" s="1110"/>
      <c r="PJX49" s="1112"/>
      <c r="PJY49" s="1113"/>
      <c r="PJZ49" s="1113"/>
      <c r="PKA49" s="1113"/>
      <c r="PKB49" s="1114"/>
      <c r="PKC49" s="269"/>
      <c r="PKD49" s="267"/>
      <c r="PKE49" s="320"/>
      <c r="PKF49" s="321"/>
      <c r="PKG49" s="1110"/>
      <c r="PKH49" s="1112"/>
      <c r="PKI49" s="1113"/>
      <c r="PKJ49" s="1113"/>
      <c r="PKK49" s="1113"/>
      <c r="PKL49" s="1114"/>
      <c r="PKM49" s="269"/>
      <c r="PKN49" s="267"/>
      <c r="PKO49" s="320"/>
      <c r="PKP49" s="321"/>
      <c r="PKQ49" s="1110"/>
      <c r="PKR49" s="1112"/>
      <c r="PKS49" s="1113"/>
      <c r="PKT49" s="1113"/>
      <c r="PKU49" s="1113"/>
      <c r="PKV49" s="1114"/>
      <c r="PKW49" s="269"/>
      <c r="PKX49" s="267"/>
      <c r="PKY49" s="320"/>
      <c r="PKZ49" s="321"/>
      <c r="PLA49" s="1110"/>
      <c r="PLB49" s="1112"/>
      <c r="PLC49" s="1113"/>
      <c r="PLD49" s="1113"/>
      <c r="PLE49" s="1113"/>
      <c r="PLF49" s="1114"/>
      <c r="PLG49" s="269"/>
      <c r="PLH49" s="267"/>
      <c r="PLI49" s="320"/>
      <c r="PLJ49" s="321"/>
      <c r="PLK49" s="1110"/>
      <c r="PLL49" s="1112"/>
      <c r="PLM49" s="1113"/>
      <c r="PLN49" s="1113"/>
      <c r="PLO49" s="1113"/>
      <c r="PLP49" s="1114"/>
      <c r="PLQ49" s="269"/>
      <c r="PLR49" s="267"/>
      <c r="PLS49" s="320"/>
      <c r="PLT49" s="321"/>
      <c r="PLU49" s="1110"/>
      <c r="PLV49" s="1112"/>
      <c r="PLW49" s="1113"/>
      <c r="PLX49" s="1113"/>
      <c r="PLY49" s="1113"/>
      <c r="PLZ49" s="1114"/>
      <c r="PMA49" s="269"/>
      <c r="PMB49" s="267"/>
      <c r="PMC49" s="320"/>
      <c r="PMD49" s="321"/>
      <c r="PME49" s="1110"/>
      <c r="PMF49" s="1112"/>
      <c r="PMG49" s="1113"/>
      <c r="PMH49" s="1113"/>
      <c r="PMI49" s="1113"/>
      <c r="PMJ49" s="1114"/>
      <c r="PMK49" s="269"/>
      <c r="PML49" s="267"/>
      <c r="PMM49" s="320"/>
      <c r="PMN49" s="321"/>
      <c r="PMO49" s="1110"/>
      <c r="PMP49" s="1112"/>
      <c r="PMQ49" s="1113"/>
      <c r="PMR49" s="1113"/>
      <c r="PMS49" s="1113"/>
      <c r="PMT49" s="1114"/>
      <c r="PMU49" s="269"/>
      <c r="PMV49" s="267"/>
      <c r="PMW49" s="320"/>
      <c r="PMX49" s="321"/>
      <c r="PMY49" s="1110"/>
      <c r="PMZ49" s="1112"/>
      <c r="PNA49" s="1113"/>
      <c r="PNB49" s="1113"/>
      <c r="PNC49" s="1113"/>
      <c r="PND49" s="1114"/>
      <c r="PNE49" s="269"/>
      <c r="PNF49" s="267"/>
      <c r="PNG49" s="320"/>
      <c r="PNH49" s="321"/>
      <c r="PNI49" s="1110"/>
      <c r="PNJ49" s="1112"/>
      <c r="PNK49" s="1113"/>
      <c r="PNL49" s="1113"/>
      <c r="PNM49" s="1113"/>
      <c r="PNN49" s="1114"/>
      <c r="PNO49" s="269"/>
      <c r="PNP49" s="267"/>
      <c r="PNQ49" s="320"/>
      <c r="PNR49" s="321"/>
      <c r="PNS49" s="1110"/>
      <c r="PNT49" s="1112"/>
      <c r="PNU49" s="1113"/>
      <c r="PNV49" s="1113"/>
      <c r="PNW49" s="1113"/>
      <c r="PNX49" s="1114"/>
      <c r="PNY49" s="269"/>
      <c r="PNZ49" s="267"/>
      <c r="POA49" s="320"/>
      <c r="POB49" s="321"/>
      <c r="POC49" s="1110"/>
      <c r="POD49" s="1112"/>
      <c r="POE49" s="1113"/>
      <c r="POF49" s="1113"/>
      <c r="POG49" s="1113"/>
      <c r="POH49" s="1114"/>
      <c r="POI49" s="269"/>
      <c r="POJ49" s="267"/>
      <c r="POK49" s="320"/>
      <c r="POL49" s="321"/>
      <c r="POM49" s="1110"/>
      <c r="PON49" s="1112"/>
      <c r="POO49" s="1113"/>
      <c r="POP49" s="1113"/>
      <c r="POQ49" s="1113"/>
      <c r="POR49" s="1114"/>
      <c r="POS49" s="269"/>
      <c r="POT49" s="267"/>
      <c r="POU49" s="320"/>
      <c r="POV49" s="321"/>
      <c r="POW49" s="1110"/>
      <c r="POX49" s="1112"/>
      <c r="POY49" s="1113"/>
      <c r="POZ49" s="1113"/>
      <c r="PPA49" s="1113"/>
      <c r="PPB49" s="1114"/>
      <c r="PPC49" s="269"/>
      <c r="PPD49" s="267"/>
      <c r="PPE49" s="320"/>
      <c r="PPF49" s="321"/>
      <c r="PPG49" s="1110"/>
      <c r="PPH49" s="1112"/>
      <c r="PPI49" s="1113"/>
      <c r="PPJ49" s="1113"/>
      <c r="PPK49" s="1113"/>
      <c r="PPL49" s="1114"/>
      <c r="PPM49" s="269"/>
      <c r="PPN49" s="267"/>
      <c r="PPO49" s="320"/>
      <c r="PPP49" s="321"/>
      <c r="PPQ49" s="1110"/>
      <c r="PPR49" s="1112"/>
      <c r="PPS49" s="1113"/>
      <c r="PPT49" s="1113"/>
      <c r="PPU49" s="1113"/>
      <c r="PPV49" s="1114"/>
      <c r="PPW49" s="269"/>
      <c r="PPX49" s="267"/>
      <c r="PPY49" s="320"/>
      <c r="PPZ49" s="321"/>
      <c r="PQA49" s="1110"/>
      <c r="PQB49" s="1112"/>
      <c r="PQC49" s="1113"/>
      <c r="PQD49" s="1113"/>
      <c r="PQE49" s="1113"/>
      <c r="PQF49" s="1114"/>
      <c r="PQG49" s="269"/>
      <c r="PQH49" s="267"/>
      <c r="PQI49" s="320"/>
      <c r="PQJ49" s="321"/>
      <c r="PQK49" s="1110"/>
      <c r="PQL49" s="1112"/>
      <c r="PQM49" s="1113"/>
      <c r="PQN49" s="1113"/>
      <c r="PQO49" s="1113"/>
      <c r="PQP49" s="1114"/>
      <c r="PQQ49" s="269"/>
      <c r="PQR49" s="267"/>
      <c r="PQS49" s="320"/>
      <c r="PQT49" s="321"/>
      <c r="PQU49" s="1110"/>
      <c r="PQV49" s="1112"/>
      <c r="PQW49" s="1113"/>
      <c r="PQX49" s="1113"/>
      <c r="PQY49" s="1113"/>
      <c r="PQZ49" s="1114"/>
      <c r="PRA49" s="269"/>
      <c r="PRB49" s="267"/>
      <c r="PRC49" s="320"/>
      <c r="PRD49" s="321"/>
      <c r="PRE49" s="1110"/>
      <c r="PRF49" s="1112"/>
      <c r="PRG49" s="1113"/>
      <c r="PRH49" s="1113"/>
      <c r="PRI49" s="1113"/>
      <c r="PRJ49" s="1114"/>
      <c r="PRK49" s="269"/>
      <c r="PRL49" s="267"/>
      <c r="PRM49" s="320"/>
      <c r="PRN49" s="321"/>
      <c r="PRO49" s="1110"/>
      <c r="PRP49" s="1112"/>
      <c r="PRQ49" s="1113"/>
      <c r="PRR49" s="1113"/>
      <c r="PRS49" s="1113"/>
      <c r="PRT49" s="1114"/>
      <c r="PRU49" s="269"/>
      <c r="PRV49" s="267"/>
      <c r="PRW49" s="320"/>
      <c r="PRX49" s="321"/>
      <c r="PRY49" s="1110"/>
      <c r="PRZ49" s="1112"/>
      <c r="PSA49" s="1113"/>
      <c r="PSB49" s="1113"/>
      <c r="PSC49" s="1113"/>
      <c r="PSD49" s="1114"/>
      <c r="PSE49" s="269"/>
      <c r="PSF49" s="267"/>
      <c r="PSG49" s="320"/>
      <c r="PSH49" s="321"/>
      <c r="PSI49" s="1110"/>
      <c r="PSJ49" s="1112"/>
      <c r="PSK49" s="1113"/>
      <c r="PSL49" s="1113"/>
      <c r="PSM49" s="1113"/>
      <c r="PSN49" s="1114"/>
      <c r="PSO49" s="269"/>
      <c r="PSP49" s="267"/>
      <c r="PSQ49" s="320"/>
      <c r="PSR49" s="321"/>
      <c r="PSS49" s="1110"/>
      <c r="PST49" s="1112"/>
      <c r="PSU49" s="1113"/>
      <c r="PSV49" s="1113"/>
      <c r="PSW49" s="1113"/>
      <c r="PSX49" s="1114"/>
      <c r="PSY49" s="269"/>
      <c r="PSZ49" s="267"/>
      <c r="PTA49" s="320"/>
      <c r="PTB49" s="321"/>
      <c r="PTC49" s="1110"/>
      <c r="PTD49" s="1112"/>
      <c r="PTE49" s="1113"/>
      <c r="PTF49" s="1113"/>
      <c r="PTG49" s="1113"/>
      <c r="PTH49" s="1114"/>
      <c r="PTI49" s="269"/>
      <c r="PTJ49" s="267"/>
      <c r="PTK49" s="320"/>
      <c r="PTL49" s="321"/>
      <c r="PTM49" s="1110"/>
      <c r="PTN49" s="1112"/>
      <c r="PTO49" s="1113"/>
      <c r="PTP49" s="1113"/>
      <c r="PTQ49" s="1113"/>
      <c r="PTR49" s="1114"/>
      <c r="PTS49" s="269"/>
      <c r="PTT49" s="267"/>
      <c r="PTU49" s="320"/>
      <c r="PTV49" s="321"/>
      <c r="PTW49" s="1110"/>
      <c r="PTX49" s="1112"/>
      <c r="PTY49" s="1113"/>
      <c r="PTZ49" s="1113"/>
      <c r="PUA49" s="1113"/>
      <c r="PUB49" s="1114"/>
      <c r="PUC49" s="269"/>
      <c r="PUD49" s="267"/>
      <c r="PUE49" s="320"/>
      <c r="PUF49" s="321"/>
      <c r="PUG49" s="1110"/>
      <c r="PUH49" s="1112"/>
      <c r="PUI49" s="1113"/>
      <c r="PUJ49" s="1113"/>
      <c r="PUK49" s="1113"/>
      <c r="PUL49" s="1114"/>
      <c r="PUM49" s="269"/>
      <c r="PUN49" s="267"/>
      <c r="PUO49" s="320"/>
      <c r="PUP49" s="321"/>
      <c r="PUQ49" s="1110"/>
      <c r="PUR49" s="1112"/>
      <c r="PUS49" s="1113"/>
      <c r="PUT49" s="1113"/>
      <c r="PUU49" s="1113"/>
      <c r="PUV49" s="1114"/>
      <c r="PUW49" s="269"/>
      <c r="PUX49" s="267"/>
      <c r="PUY49" s="320"/>
      <c r="PUZ49" s="321"/>
      <c r="PVA49" s="1110"/>
      <c r="PVB49" s="1112"/>
      <c r="PVC49" s="1113"/>
      <c r="PVD49" s="1113"/>
      <c r="PVE49" s="1113"/>
      <c r="PVF49" s="1114"/>
      <c r="PVG49" s="269"/>
      <c r="PVH49" s="267"/>
      <c r="PVI49" s="320"/>
      <c r="PVJ49" s="321"/>
      <c r="PVK49" s="1110"/>
      <c r="PVL49" s="1112"/>
      <c r="PVM49" s="1113"/>
      <c r="PVN49" s="1113"/>
      <c r="PVO49" s="1113"/>
      <c r="PVP49" s="1114"/>
      <c r="PVQ49" s="269"/>
      <c r="PVR49" s="267"/>
      <c r="PVS49" s="320"/>
      <c r="PVT49" s="321"/>
      <c r="PVU49" s="1110"/>
      <c r="PVV49" s="1112"/>
      <c r="PVW49" s="1113"/>
      <c r="PVX49" s="1113"/>
      <c r="PVY49" s="1113"/>
      <c r="PVZ49" s="1114"/>
      <c r="PWA49" s="269"/>
      <c r="PWB49" s="267"/>
      <c r="PWC49" s="320"/>
      <c r="PWD49" s="321"/>
      <c r="PWE49" s="1110"/>
      <c r="PWF49" s="1112"/>
      <c r="PWG49" s="1113"/>
      <c r="PWH49" s="1113"/>
      <c r="PWI49" s="1113"/>
      <c r="PWJ49" s="1114"/>
      <c r="PWK49" s="269"/>
      <c r="PWL49" s="267"/>
      <c r="PWM49" s="320"/>
      <c r="PWN49" s="321"/>
      <c r="PWO49" s="1110"/>
      <c r="PWP49" s="1112"/>
      <c r="PWQ49" s="1113"/>
      <c r="PWR49" s="1113"/>
      <c r="PWS49" s="1113"/>
      <c r="PWT49" s="1114"/>
      <c r="PWU49" s="269"/>
      <c r="PWV49" s="267"/>
      <c r="PWW49" s="320"/>
      <c r="PWX49" s="321"/>
      <c r="PWY49" s="1110"/>
      <c r="PWZ49" s="1112"/>
      <c r="PXA49" s="1113"/>
      <c r="PXB49" s="1113"/>
      <c r="PXC49" s="1113"/>
      <c r="PXD49" s="1114"/>
      <c r="PXE49" s="269"/>
      <c r="PXF49" s="267"/>
      <c r="PXG49" s="320"/>
      <c r="PXH49" s="321"/>
      <c r="PXI49" s="1110"/>
      <c r="PXJ49" s="1112"/>
      <c r="PXK49" s="1113"/>
      <c r="PXL49" s="1113"/>
      <c r="PXM49" s="1113"/>
      <c r="PXN49" s="1114"/>
      <c r="PXO49" s="269"/>
      <c r="PXP49" s="267"/>
      <c r="PXQ49" s="320"/>
      <c r="PXR49" s="321"/>
      <c r="PXS49" s="1110"/>
      <c r="PXT49" s="1112"/>
      <c r="PXU49" s="1113"/>
      <c r="PXV49" s="1113"/>
      <c r="PXW49" s="1113"/>
      <c r="PXX49" s="1114"/>
      <c r="PXY49" s="269"/>
      <c r="PXZ49" s="267"/>
      <c r="PYA49" s="320"/>
      <c r="PYB49" s="321"/>
      <c r="PYC49" s="1110"/>
      <c r="PYD49" s="1112"/>
      <c r="PYE49" s="1113"/>
      <c r="PYF49" s="1113"/>
      <c r="PYG49" s="1113"/>
      <c r="PYH49" s="1114"/>
      <c r="PYI49" s="269"/>
      <c r="PYJ49" s="267"/>
      <c r="PYK49" s="320"/>
      <c r="PYL49" s="321"/>
      <c r="PYM49" s="1110"/>
      <c r="PYN49" s="1112"/>
      <c r="PYO49" s="1113"/>
      <c r="PYP49" s="1113"/>
      <c r="PYQ49" s="1113"/>
      <c r="PYR49" s="1114"/>
      <c r="PYS49" s="269"/>
      <c r="PYT49" s="267"/>
      <c r="PYU49" s="320"/>
      <c r="PYV49" s="321"/>
      <c r="PYW49" s="1110"/>
      <c r="PYX49" s="1112"/>
      <c r="PYY49" s="1113"/>
      <c r="PYZ49" s="1113"/>
      <c r="PZA49" s="1113"/>
      <c r="PZB49" s="1114"/>
      <c r="PZC49" s="269"/>
      <c r="PZD49" s="267"/>
      <c r="PZE49" s="320"/>
      <c r="PZF49" s="321"/>
      <c r="PZG49" s="1110"/>
      <c r="PZH49" s="1112"/>
      <c r="PZI49" s="1113"/>
      <c r="PZJ49" s="1113"/>
      <c r="PZK49" s="1113"/>
      <c r="PZL49" s="1114"/>
      <c r="PZM49" s="269"/>
      <c r="PZN49" s="267"/>
      <c r="PZO49" s="320"/>
      <c r="PZP49" s="321"/>
      <c r="PZQ49" s="1110"/>
      <c r="PZR49" s="1112"/>
      <c r="PZS49" s="1113"/>
      <c r="PZT49" s="1113"/>
      <c r="PZU49" s="1113"/>
      <c r="PZV49" s="1114"/>
      <c r="PZW49" s="269"/>
      <c r="PZX49" s="267"/>
      <c r="PZY49" s="320"/>
      <c r="PZZ49" s="321"/>
      <c r="QAA49" s="1110"/>
      <c r="QAB49" s="1112"/>
      <c r="QAC49" s="1113"/>
      <c r="QAD49" s="1113"/>
      <c r="QAE49" s="1113"/>
      <c r="QAF49" s="1114"/>
      <c r="QAG49" s="269"/>
      <c r="QAH49" s="267"/>
      <c r="QAI49" s="320"/>
      <c r="QAJ49" s="321"/>
      <c r="QAK49" s="1110"/>
      <c r="QAL49" s="1112"/>
      <c r="QAM49" s="1113"/>
      <c r="QAN49" s="1113"/>
      <c r="QAO49" s="1113"/>
      <c r="QAP49" s="1114"/>
      <c r="QAQ49" s="269"/>
      <c r="QAR49" s="267"/>
      <c r="QAS49" s="320"/>
      <c r="QAT49" s="321"/>
      <c r="QAU49" s="1110"/>
      <c r="QAV49" s="1112"/>
      <c r="QAW49" s="1113"/>
      <c r="QAX49" s="1113"/>
      <c r="QAY49" s="1113"/>
      <c r="QAZ49" s="1114"/>
      <c r="QBA49" s="269"/>
      <c r="QBB49" s="267"/>
      <c r="QBC49" s="320"/>
      <c r="QBD49" s="321"/>
      <c r="QBE49" s="1110"/>
      <c r="QBF49" s="1112"/>
      <c r="QBG49" s="1113"/>
      <c r="QBH49" s="1113"/>
      <c r="QBI49" s="1113"/>
      <c r="QBJ49" s="1114"/>
      <c r="QBK49" s="269"/>
      <c r="QBL49" s="267"/>
      <c r="QBM49" s="320"/>
      <c r="QBN49" s="321"/>
      <c r="QBO49" s="1110"/>
      <c r="QBP49" s="1112"/>
      <c r="QBQ49" s="1113"/>
      <c r="QBR49" s="1113"/>
      <c r="QBS49" s="1113"/>
      <c r="QBT49" s="1114"/>
      <c r="QBU49" s="269"/>
      <c r="QBV49" s="267"/>
      <c r="QBW49" s="320"/>
      <c r="QBX49" s="321"/>
      <c r="QBY49" s="1110"/>
      <c r="QBZ49" s="1112"/>
      <c r="QCA49" s="1113"/>
      <c r="QCB49" s="1113"/>
      <c r="QCC49" s="1113"/>
      <c r="QCD49" s="1114"/>
      <c r="QCE49" s="269"/>
      <c r="QCF49" s="267"/>
      <c r="QCG49" s="320"/>
      <c r="QCH49" s="321"/>
      <c r="QCI49" s="1110"/>
      <c r="QCJ49" s="1112"/>
      <c r="QCK49" s="1113"/>
      <c r="QCL49" s="1113"/>
      <c r="QCM49" s="1113"/>
      <c r="QCN49" s="1114"/>
      <c r="QCO49" s="269"/>
      <c r="QCP49" s="267"/>
      <c r="QCQ49" s="320"/>
      <c r="QCR49" s="321"/>
      <c r="QCS49" s="1110"/>
      <c r="QCT49" s="1112"/>
      <c r="QCU49" s="1113"/>
      <c r="QCV49" s="1113"/>
      <c r="QCW49" s="1113"/>
      <c r="QCX49" s="1114"/>
      <c r="QCY49" s="269"/>
      <c r="QCZ49" s="267"/>
      <c r="QDA49" s="320"/>
      <c r="QDB49" s="321"/>
      <c r="QDC49" s="1110"/>
      <c r="QDD49" s="1112"/>
      <c r="QDE49" s="1113"/>
      <c r="QDF49" s="1113"/>
      <c r="QDG49" s="1113"/>
      <c r="QDH49" s="1114"/>
      <c r="QDI49" s="269"/>
      <c r="QDJ49" s="267"/>
      <c r="QDK49" s="320"/>
      <c r="QDL49" s="321"/>
      <c r="QDM49" s="1110"/>
      <c r="QDN49" s="1112"/>
      <c r="QDO49" s="1113"/>
      <c r="QDP49" s="1113"/>
      <c r="QDQ49" s="1113"/>
      <c r="QDR49" s="1114"/>
      <c r="QDS49" s="269"/>
      <c r="QDT49" s="267"/>
      <c r="QDU49" s="320"/>
      <c r="QDV49" s="321"/>
      <c r="QDW49" s="1110"/>
      <c r="QDX49" s="1112"/>
      <c r="QDY49" s="1113"/>
      <c r="QDZ49" s="1113"/>
      <c r="QEA49" s="1113"/>
      <c r="QEB49" s="1114"/>
      <c r="QEC49" s="269"/>
      <c r="QED49" s="267"/>
      <c r="QEE49" s="320"/>
      <c r="QEF49" s="321"/>
      <c r="QEG49" s="1110"/>
      <c r="QEH49" s="1112"/>
      <c r="QEI49" s="1113"/>
      <c r="QEJ49" s="1113"/>
      <c r="QEK49" s="1113"/>
      <c r="QEL49" s="1114"/>
      <c r="QEM49" s="269"/>
      <c r="QEN49" s="267"/>
      <c r="QEO49" s="320"/>
      <c r="QEP49" s="321"/>
      <c r="QEQ49" s="1110"/>
      <c r="QER49" s="1112"/>
      <c r="QES49" s="1113"/>
      <c r="QET49" s="1113"/>
      <c r="QEU49" s="1113"/>
      <c r="QEV49" s="1114"/>
      <c r="QEW49" s="269"/>
      <c r="QEX49" s="267"/>
      <c r="QEY49" s="320"/>
      <c r="QEZ49" s="321"/>
      <c r="QFA49" s="1110"/>
      <c r="QFB49" s="1112"/>
      <c r="QFC49" s="1113"/>
      <c r="QFD49" s="1113"/>
      <c r="QFE49" s="1113"/>
      <c r="QFF49" s="1114"/>
      <c r="QFG49" s="269"/>
      <c r="QFH49" s="267"/>
      <c r="QFI49" s="320"/>
      <c r="QFJ49" s="321"/>
      <c r="QFK49" s="1110"/>
      <c r="QFL49" s="1112"/>
      <c r="QFM49" s="1113"/>
      <c r="QFN49" s="1113"/>
      <c r="QFO49" s="1113"/>
      <c r="QFP49" s="1114"/>
      <c r="QFQ49" s="269"/>
      <c r="QFR49" s="267"/>
      <c r="QFS49" s="320"/>
      <c r="QFT49" s="321"/>
      <c r="QFU49" s="1110"/>
      <c r="QFV49" s="1112"/>
      <c r="QFW49" s="1113"/>
      <c r="QFX49" s="1113"/>
      <c r="QFY49" s="1113"/>
      <c r="QFZ49" s="1114"/>
      <c r="QGA49" s="269"/>
      <c r="QGB49" s="267"/>
      <c r="QGC49" s="320"/>
      <c r="QGD49" s="321"/>
      <c r="QGE49" s="1110"/>
      <c r="QGF49" s="1112"/>
      <c r="QGG49" s="1113"/>
      <c r="QGH49" s="1113"/>
      <c r="QGI49" s="1113"/>
      <c r="QGJ49" s="1114"/>
      <c r="QGK49" s="269"/>
      <c r="QGL49" s="267"/>
      <c r="QGM49" s="320"/>
      <c r="QGN49" s="321"/>
      <c r="QGO49" s="1110"/>
      <c r="QGP49" s="1112"/>
      <c r="QGQ49" s="1113"/>
      <c r="QGR49" s="1113"/>
      <c r="QGS49" s="1113"/>
      <c r="QGT49" s="1114"/>
      <c r="QGU49" s="269"/>
      <c r="QGV49" s="267"/>
      <c r="QGW49" s="320"/>
      <c r="QGX49" s="321"/>
      <c r="QGY49" s="1110"/>
      <c r="QGZ49" s="1112"/>
      <c r="QHA49" s="1113"/>
      <c r="QHB49" s="1113"/>
      <c r="QHC49" s="1113"/>
      <c r="QHD49" s="1114"/>
      <c r="QHE49" s="269"/>
      <c r="QHF49" s="267"/>
      <c r="QHG49" s="320"/>
      <c r="QHH49" s="321"/>
      <c r="QHI49" s="1110"/>
      <c r="QHJ49" s="1112"/>
      <c r="QHK49" s="1113"/>
      <c r="QHL49" s="1113"/>
      <c r="QHM49" s="1113"/>
      <c r="QHN49" s="1114"/>
      <c r="QHO49" s="269"/>
      <c r="QHP49" s="267"/>
      <c r="QHQ49" s="320"/>
      <c r="QHR49" s="321"/>
      <c r="QHS49" s="1110"/>
      <c r="QHT49" s="1112"/>
      <c r="QHU49" s="1113"/>
      <c r="QHV49" s="1113"/>
      <c r="QHW49" s="1113"/>
      <c r="QHX49" s="1114"/>
      <c r="QHY49" s="269"/>
      <c r="QHZ49" s="267"/>
      <c r="QIA49" s="320"/>
      <c r="QIB49" s="321"/>
      <c r="QIC49" s="1110"/>
      <c r="QID49" s="1112"/>
      <c r="QIE49" s="1113"/>
      <c r="QIF49" s="1113"/>
      <c r="QIG49" s="1113"/>
      <c r="QIH49" s="1114"/>
      <c r="QII49" s="269"/>
      <c r="QIJ49" s="267"/>
      <c r="QIK49" s="320"/>
      <c r="QIL49" s="321"/>
      <c r="QIM49" s="1110"/>
      <c r="QIN49" s="1112"/>
      <c r="QIO49" s="1113"/>
      <c r="QIP49" s="1113"/>
      <c r="QIQ49" s="1113"/>
      <c r="QIR49" s="1114"/>
      <c r="QIS49" s="269"/>
      <c r="QIT49" s="267"/>
      <c r="QIU49" s="320"/>
      <c r="QIV49" s="321"/>
      <c r="QIW49" s="1110"/>
      <c r="QIX49" s="1112"/>
      <c r="QIY49" s="1113"/>
      <c r="QIZ49" s="1113"/>
      <c r="QJA49" s="1113"/>
      <c r="QJB49" s="1114"/>
      <c r="QJC49" s="269"/>
      <c r="QJD49" s="267"/>
      <c r="QJE49" s="320"/>
      <c r="QJF49" s="321"/>
      <c r="QJG49" s="1110"/>
      <c r="QJH49" s="1112"/>
      <c r="QJI49" s="1113"/>
      <c r="QJJ49" s="1113"/>
      <c r="QJK49" s="1113"/>
      <c r="QJL49" s="1114"/>
      <c r="QJM49" s="269"/>
      <c r="QJN49" s="267"/>
      <c r="QJO49" s="320"/>
      <c r="QJP49" s="321"/>
      <c r="QJQ49" s="1110"/>
      <c r="QJR49" s="1112"/>
      <c r="QJS49" s="1113"/>
      <c r="QJT49" s="1113"/>
      <c r="QJU49" s="1113"/>
      <c r="QJV49" s="1114"/>
      <c r="QJW49" s="269"/>
      <c r="QJX49" s="267"/>
      <c r="QJY49" s="320"/>
      <c r="QJZ49" s="321"/>
      <c r="QKA49" s="1110"/>
      <c r="QKB49" s="1112"/>
      <c r="QKC49" s="1113"/>
      <c r="QKD49" s="1113"/>
      <c r="QKE49" s="1113"/>
      <c r="QKF49" s="1114"/>
      <c r="QKG49" s="269"/>
      <c r="QKH49" s="267"/>
      <c r="QKI49" s="320"/>
      <c r="QKJ49" s="321"/>
      <c r="QKK49" s="1110"/>
      <c r="QKL49" s="1112"/>
      <c r="QKM49" s="1113"/>
      <c r="QKN49" s="1113"/>
      <c r="QKO49" s="1113"/>
      <c r="QKP49" s="1114"/>
      <c r="QKQ49" s="269"/>
      <c r="QKR49" s="267"/>
      <c r="QKS49" s="320"/>
      <c r="QKT49" s="321"/>
      <c r="QKU49" s="1110"/>
      <c r="QKV49" s="1112"/>
      <c r="QKW49" s="1113"/>
      <c r="QKX49" s="1113"/>
      <c r="QKY49" s="1113"/>
      <c r="QKZ49" s="1114"/>
      <c r="QLA49" s="269"/>
      <c r="QLB49" s="267"/>
      <c r="QLC49" s="320"/>
      <c r="QLD49" s="321"/>
      <c r="QLE49" s="1110"/>
      <c r="QLF49" s="1112"/>
      <c r="QLG49" s="1113"/>
      <c r="QLH49" s="1113"/>
      <c r="QLI49" s="1113"/>
      <c r="QLJ49" s="1114"/>
      <c r="QLK49" s="269"/>
      <c r="QLL49" s="267"/>
      <c r="QLM49" s="320"/>
      <c r="QLN49" s="321"/>
      <c r="QLO49" s="1110"/>
      <c r="QLP49" s="1112"/>
      <c r="QLQ49" s="1113"/>
      <c r="QLR49" s="1113"/>
      <c r="QLS49" s="1113"/>
      <c r="QLT49" s="1114"/>
      <c r="QLU49" s="269"/>
      <c r="QLV49" s="267"/>
      <c r="QLW49" s="320"/>
      <c r="QLX49" s="321"/>
      <c r="QLY49" s="1110"/>
      <c r="QLZ49" s="1112"/>
      <c r="QMA49" s="1113"/>
      <c r="QMB49" s="1113"/>
      <c r="QMC49" s="1113"/>
      <c r="QMD49" s="1114"/>
      <c r="QME49" s="269"/>
      <c r="QMF49" s="267"/>
      <c r="QMG49" s="320"/>
      <c r="QMH49" s="321"/>
      <c r="QMI49" s="1110"/>
      <c r="QMJ49" s="1112"/>
      <c r="QMK49" s="1113"/>
      <c r="QML49" s="1113"/>
      <c r="QMM49" s="1113"/>
      <c r="QMN49" s="1114"/>
      <c r="QMO49" s="269"/>
      <c r="QMP49" s="267"/>
      <c r="QMQ49" s="320"/>
      <c r="QMR49" s="321"/>
      <c r="QMS49" s="1110"/>
      <c r="QMT49" s="1112"/>
      <c r="QMU49" s="1113"/>
      <c r="QMV49" s="1113"/>
      <c r="QMW49" s="1113"/>
      <c r="QMX49" s="1114"/>
      <c r="QMY49" s="269"/>
      <c r="QMZ49" s="267"/>
      <c r="QNA49" s="320"/>
      <c r="QNB49" s="321"/>
      <c r="QNC49" s="1110"/>
      <c r="QND49" s="1112"/>
      <c r="QNE49" s="1113"/>
      <c r="QNF49" s="1113"/>
      <c r="QNG49" s="1113"/>
      <c r="QNH49" s="1114"/>
      <c r="QNI49" s="269"/>
      <c r="QNJ49" s="267"/>
      <c r="QNK49" s="320"/>
      <c r="QNL49" s="321"/>
      <c r="QNM49" s="1110"/>
      <c r="QNN49" s="1112"/>
      <c r="QNO49" s="1113"/>
      <c r="QNP49" s="1113"/>
      <c r="QNQ49" s="1113"/>
      <c r="QNR49" s="1114"/>
      <c r="QNS49" s="269"/>
      <c r="QNT49" s="267"/>
      <c r="QNU49" s="320"/>
      <c r="QNV49" s="321"/>
      <c r="QNW49" s="1110"/>
      <c r="QNX49" s="1112"/>
      <c r="QNY49" s="1113"/>
      <c r="QNZ49" s="1113"/>
      <c r="QOA49" s="1113"/>
      <c r="QOB49" s="1114"/>
      <c r="QOC49" s="269"/>
      <c r="QOD49" s="267"/>
      <c r="QOE49" s="320"/>
      <c r="QOF49" s="321"/>
      <c r="QOG49" s="1110"/>
      <c r="QOH49" s="1112"/>
      <c r="QOI49" s="1113"/>
      <c r="QOJ49" s="1113"/>
      <c r="QOK49" s="1113"/>
      <c r="QOL49" s="1114"/>
      <c r="QOM49" s="269"/>
      <c r="QON49" s="267"/>
      <c r="QOO49" s="320"/>
      <c r="QOP49" s="321"/>
      <c r="QOQ49" s="1110"/>
      <c r="QOR49" s="1112"/>
      <c r="QOS49" s="1113"/>
      <c r="QOT49" s="1113"/>
      <c r="QOU49" s="1113"/>
      <c r="QOV49" s="1114"/>
      <c r="QOW49" s="269"/>
      <c r="QOX49" s="267"/>
      <c r="QOY49" s="320"/>
      <c r="QOZ49" s="321"/>
      <c r="QPA49" s="1110"/>
      <c r="QPB49" s="1112"/>
      <c r="QPC49" s="1113"/>
      <c r="QPD49" s="1113"/>
      <c r="QPE49" s="1113"/>
      <c r="QPF49" s="1114"/>
      <c r="QPG49" s="269"/>
      <c r="QPH49" s="267"/>
      <c r="QPI49" s="320"/>
      <c r="QPJ49" s="321"/>
      <c r="QPK49" s="1110"/>
      <c r="QPL49" s="1112"/>
      <c r="QPM49" s="1113"/>
      <c r="QPN49" s="1113"/>
      <c r="QPO49" s="1113"/>
      <c r="QPP49" s="1114"/>
      <c r="QPQ49" s="269"/>
      <c r="QPR49" s="267"/>
      <c r="QPS49" s="320"/>
      <c r="QPT49" s="321"/>
      <c r="QPU49" s="1110"/>
      <c r="QPV49" s="1112"/>
      <c r="QPW49" s="1113"/>
      <c r="QPX49" s="1113"/>
      <c r="QPY49" s="1113"/>
      <c r="QPZ49" s="1114"/>
      <c r="QQA49" s="269"/>
      <c r="QQB49" s="267"/>
      <c r="QQC49" s="320"/>
      <c r="QQD49" s="321"/>
      <c r="QQE49" s="1110"/>
      <c r="QQF49" s="1112"/>
      <c r="QQG49" s="1113"/>
      <c r="QQH49" s="1113"/>
      <c r="QQI49" s="1113"/>
      <c r="QQJ49" s="1114"/>
      <c r="QQK49" s="269"/>
      <c r="QQL49" s="267"/>
      <c r="QQM49" s="320"/>
      <c r="QQN49" s="321"/>
      <c r="QQO49" s="1110"/>
      <c r="QQP49" s="1112"/>
      <c r="QQQ49" s="1113"/>
      <c r="QQR49" s="1113"/>
      <c r="QQS49" s="1113"/>
      <c r="QQT49" s="1114"/>
      <c r="QQU49" s="269"/>
      <c r="QQV49" s="267"/>
      <c r="QQW49" s="320"/>
      <c r="QQX49" s="321"/>
      <c r="QQY49" s="1110"/>
      <c r="QQZ49" s="1112"/>
      <c r="QRA49" s="1113"/>
      <c r="QRB49" s="1113"/>
      <c r="QRC49" s="1113"/>
      <c r="QRD49" s="1114"/>
      <c r="QRE49" s="269"/>
      <c r="QRF49" s="267"/>
      <c r="QRG49" s="320"/>
      <c r="QRH49" s="321"/>
      <c r="QRI49" s="1110"/>
      <c r="QRJ49" s="1112"/>
      <c r="QRK49" s="1113"/>
      <c r="QRL49" s="1113"/>
      <c r="QRM49" s="1113"/>
      <c r="QRN49" s="1114"/>
      <c r="QRO49" s="269"/>
      <c r="QRP49" s="267"/>
      <c r="QRQ49" s="320"/>
      <c r="QRR49" s="321"/>
      <c r="QRS49" s="1110"/>
      <c r="QRT49" s="1112"/>
      <c r="QRU49" s="1113"/>
      <c r="QRV49" s="1113"/>
      <c r="QRW49" s="1113"/>
      <c r="QRX49" s="1114"/>
      <c r="QRY49" s="269"/>
      <c r="QRZ49" s="267"/>
      <c r="QSA49" s="320"/>
      <c r="QSB49" s="321"/>
      <c r="QSC49" s="1110"/>
      <c r="QSD49" s="1112"/>
      <c r="QSE49" s="1113"/>
      <c r="QSF49" s="1113"/>
      <c r="QSG49" s="1113"/>
      <c r="QSH49" s="1114"/>
      <c r="QSI49" s="269"/>
      <c r="QSJ49" s="267"/>
      <c r="QSK49" s="320"/>
      <c r="QSL49" s="321"/>
      <c r="QSM49" s="1110"/>
      <c r="QSN49" s="1112"/>
      <c r="QSO49" s="1113"/>
      <c r="QSP49" s="1113"/>
      <c r="QSQ49" s="1113"/>
      <c r="QSR49" s="1114"/>
      <c r="QSS49" s="269"/>
      <c r="QST49" s="267"/>
      <c r="QSU49" s="320"/>
      <c r="QSV49" s="321"/>
      <c r="QSW49" s="1110"/>
      <c r="QSX49" s="1112"/>
      <c r="QSY49" s="1113"/>
      <c r="QSZ49" s="1113"/>
      <c r="QTA49" s="1113"/>
      <c r="QTB49" s="1114"/>
      <c r="QTC49" s="269"/>
      <c r="QTD49" s="267"/>
      <c r="QTE49" s="320"/>
      <c r="QTF49" s="321"/>
      <c r="QTG49" s="1110"/>
      <c r="QTH49" s="1112"/>
      <c r="QTI49" s="1113"/>
      <c r="QTJ49" s="1113"/>
      <c r="QTK49" s="1113"/>
      <c r="QTL49" s="1114"/>
      <c r="QTM49" s="269"/>
      <c r="QTN49" s="267"/>
      <c r="QTO49" s="320"/>
      <c r="QTP49" s="321"/>
      <c r="QTQ49" s="1110"/>
      <c r="QTR49" s="1112"/>
      <c r="QTS49" s="1113"/>
      <c r="QTT49" s="1113"/>
      <c r="QTU49" s="1113"/>
      <c r="QTV49" s="1114"/>
      <c r="QTW49" s="269"/>
      <c r="QTX49" s="267"/>
      <c r="QTY49" s="320"/>
      <c r="QTZ49" s="321"/>
      <c r="QUA49" s="1110"/>
      <c r="QUB49" s="1112"/>
      <c r="QUC49" s="1113"/>
      <c r="QUD49" s="1113"/>
      <c r="QUE49" s="1113"/>
      <c r="QUF49" s="1114"/>
      <c r="QUG49" s="269"/>
      <c r="QUH49" s="267"/>
      <c r="QUI49" s="320"/>
      <c r="QUJ49" s="321"/>
      <c r="QUK49" s="1110"/>
      <c r="QUL49" s="1112"/>
      <c r="QUM49" s="1113"/>
      <c r="QUN49" s="1113"/>
      <c r="QUO49" s="1113"/>
      <c r="QUP49" s="1114"/>
      <c r="QUQ49" s="269"/>
      <c r="QUR49" s="267"/>
      <c r="QUS49" s="320"/>
      <c r="QUT49" s="321"/>
      <c r="QUU49" s="1110"/>
      <c r="QUV49" s="1112"/>
      <c r="QUW49" s="1113"/>
      <c r="QUX49" s="1113"/>
      <c r="QUY49" s="1113"/>
      <c r="QUZ49" s="1114"/>
      <c r="QVA49" s="269"/>
      <c r="QVB49" s="267"/>
      <c r="QVC49" s="320"/>
      <c r="QVD49" s="321"/>
      <c r="QVE49" s="1110"/>
      <c r="QVF49" s="1112"/>
      <c r="QVG49" s="1113"/>
      <c r="QVH49" s="1113"/>
      <c r="QVI49" s="1113"/>
      <c r="QVJ49" s="1114"/>
      <c r="QVK49" s="269"/>
      <c r="QVL49" s="267"/>
      <c r="QVM49" s="320"/>
      <c r="QVN49" s="321"/>
      <c r="QVO49" s="1110"/>
      <c r="QVP49" s="1112"/>
      <c r="QVQ49" s="1113"/>
      <c r="QVR49" s="1113"/>
      <c r="QVS49" s="1113"/>
      <c r="QVT49" s="1114"/>
      <c r="QVU49" s="269"/>
      <c r="QVV49" s="267"/>
      <c r="QVW49" s="320"/>
      <c r="QVX49" s="321"/>
      <c r="QVY49" s="1110"/>
      <c r="QVZ49" s="1112"/>
      <c r="QWA49" s="1113"/>
      <c r="QWB49" s="1113"/>
      <c r="QWC49" s="1113"/>
      <c r="QWD49" s="1114"/>
      <c r="QWE49" s="269"/>
      <c r="QWF49" s="267"/>
      <c r="QWG49" s="320"/>
      <c r="QWH49" s="321"/>
      <c r="QWI49" s="1110"/>
      <c r="QWJ49" s="1112"/>
      <c r="QWK49" s="1113"/>
      <c r="QWL49" s="1113"/>
      <c r="QWM49" s="1113"/>
      <c r="QWN49" s="1114"/>
      <c r="QWO49" s="269"/>
      <c r="QWP49" s="267"/>
      <c r="QWQ49" s="320"/>
      <c r="QWR49" s="321"/>
      <c r="QWS49" s="1110"/>
      <c r="QWT49" s="1112"/>
      <c r="QWU49" s="1113"/>
      <c r="QWV49" s="1113"/>
      <c r="QWW49" s="1113"/>
      <c r="QWX49" s="1114"/>
      <c r="QWY49" s="269"/>
      <c r="QWZ49" s="267"/>
      <c r="QXA49" s="320"/>
      <c r="QXB49" s="321"/>
      <c r="QXC49" s="1110"/>
      <c r="QXD49" s="1112"/>
      <c r="QXE49" s="1113"/>
      <c r="QXF49" s="1113"/>
      <c r="QXG49" s="1113"/>
      <c r="QXH49" s="1114"/>
      <c r="QXI49" s="269"/>
      <c r="QXJ49" s="267"/>
      <c r="QXK49" s="320"/>
      <c r="QXL49" s="321"/>
      <c r="QXM49" s="1110"/>
      <c r="QXN49" s="1112"/>
      <c r="QXO49" s="1113"/>
      <c r="QXP49" s="1113"/>
      <c r="QXQ49" s="1113"/>
      <c r="QXR49" s="1114"/>
      <c r="QXS49" s="269"/>
      <c r="QXT49" s="267"/>
      <c r="QXU49" s="320"/>
      <c r="QXV49" s="321"/>
      <c r="QXW49" s="1110"/>
      <c r="QXX49" s="1112"/>
      <c r="QXY49" s="1113"/>
      <c r="QXZ49" s="1113"/>
      <c r="QYA49" s="1113"/>
      <c r="QYB49" s="1114"/>
      <c r="QYC49" s="269"/>
      <c r="QYD49" s="267"/>
      <c r="QYE49" s="320"/>
      <c r="QYF49" s="321"/>
      <c r="QYG49" s="1110"/>
      <c r="QYH49" s="1112"/>
      <c r="QYI49" s="1113"/>
      <c r="QYJ49" s="1113"/>
      <c r="QYK49" s="1113"/>
      <c r="QYL49" s="1114"/>
      <c r="QYM49" s="269"/>
      <c r="QYN49" s="267"/>
      <c r="QYO49" s="320"/>
      <c r="QYP49" s="321"/>
      <c r="QYQ49" s="1110"/>
      <c r="QYR49" s="1112"/>
      <c r="QYS49" s="1113"/>
      <c r="QYT49" s="1113"/>
      <c r="QYU49" s="1113"/>
      <c r="QYV49" s="1114"/>
      <c r="QYW49" s="269"/>
      <c r="QYX49" s="267"/>
      <c r="QYY49" s="320"/>
      <c r="QYZ49" s="321"/>
      <c r="QZA49" s="1110"/>
      <c r="QZB49" s="1112"/>
      <c r="QZC49" s="1113"/>
      <c r="QZD49" s="1113"/>
      <c r="QZE49" s="1113"/>
      <c r="QZF49" s="1114"/>
      <c r="QZG49" s="269"/>
      <c r="QZH49" s="267"/>
      <c r="QZI49" s="320"/>
      <c r="QZJ49" s="321"/>
      <c r="QZK49" s="1110"/>
      <c r="QZL49" s="1112"/>
      <c r="QZM49" s="1113"/>
      <c r="QZN49" s="1113"/>
      <c r="QZO49" s="1113"/>
      <c r="QZP49" s="1114"/>
      <c r="QZQ49" s="269"/>
      <c r="QZR49" s="267"/>
      <c r="QZS49" s="320"/>
      <c r="QZT49" s="321"/>
      <c r="QZU49" s="1110"/>
      <c r="QZV49" s="1112"/>
      <c r="QZW49" s="1113"/>
      <c r="QZX49" s="1113"/>
      <c r="QZY49" s="1113"/>
      <c r="QZZ49" s="1114"/>
      <c r="RAA49" s="269"/>
      <c r="RAB49" s="267"/>
      <c r="RAC49" s="320"/>
      <c r="RAD49" s="321"/>
      <c r="RAE49" s="1110"/>
      <c r="RAF49" s="1112"/>
      <c r="RAG49" s="1113"/>
      <c r="RAH49" s="1113"/>
      <c r="RAI49" s="1113"/>
      <c r="RAJ49" s="1114"/>
      <c r="RAK49" s="269"/>
      <c r="RAL49" s="267"/>
      <c r="RAM49" s="320"/>
      <c r="RAN49" s="321"/>
      <c r="RAO49" s="1110"/>
      <c r="RAP49" s="1112"/>
      <c r="RAQ49" s="1113"/>
      <c r="RAR49" s="1113"/>
      <c r="RAS49" s="1113"/>
      <c r="RAT49" s="1114"/>
      <c r="RAU49" s="269"/>
      <c r="RAV49" s="267"/>
      <c r="RAW49" s="320"/>
      <c r="RAX49" s="321"/>
      <c r="RAY49" s="1110"/>
      <c r="RAZ49" s="1112"/>
      <c r="RBA49" s="1113"/>
      <c r="RBB49" s="1113"/>
      <c r="RBC49" s="1113"/>
      <c r="RBD49" s="1114"/>
      <c r="RBE49" s="269"/>
      <c r="RBF49" s="267"/>
      <c r="RBG49" s="320"/>
      <c r="RBH49" s="321"/>
      <c r="RBI49" s="1110"/>
      <c r="RBJ49" s="1112"/>
      <c r="RBK49" s="1113"/>
      <c r="RBL49" s="1113"/>
      <c r="RBM49" s="1113"/>
      <c r="RBN49" s="1114"/>
      <c r="RBO49" s="269"/>
      <c r="RBP49" s="267"/>
      <c r="RBQ49" s="320"/>
      <c r="RBR49" s="321"/>
      <c r="RBS49" s="1110"/>
      <c r="RBT49" s="1112"/>
      <c r="RBU49" s="1113"/>
      <c r="RBV49" s="1113"/>
      <c r="RBW49" s="1113"/>
      <c r="RBX49" s="1114"/>
      <c r="RBY49" s="269"/>
      <c r="RBZ49" s="267"/>
      <c r="RCA49" s="320"/>
      <c r="RCB49" s="321"/>
      <c r="RCC49" s="1110"/>
      <c r="RCD49" s="1112"/>
      <c r="RCE49" s="1113"/>
      <c r="RCF49" s="1113"/>
      <c r="RCG49" s="1113"/>
      <c r="RCH49" s="1114"/>
      <c r="RCI49" s="269"/>
      <c r="RCJ49" s="267"/>
      <c r="RCK49" s="320"/>
      <c r="RCL49" s="321"/>
      <c r="RCM49" s="1110"/>
      <c r="RCN49" s="1112"/>
      <c r="RCO49" s="1113"/>
      <c r="RCP49" s="1113"/>
      <c r="RCQ49" s="1113"/>
      <c r="RCR49" s="1114"/>
      <c r="RCS49" s="269"/>
      <c r="RCT49" s="267"/>
      <c r="RCU49" s="320"/>
      <c r="RCV49" s="321"/>
      <c r="RCW49" s="1110"/>
      <c r="RCX49" s="1112"/>
      <c r="RCY49" s="1113"/>
      <c r="RCZ49" s="1113"/>
      <c r="RDA49" s="1113"/>
      <c r="RDB49" s="1114"/>
      <c r="RDC49" s="269"/>
      <c r="RDD49" s="267"/>
      <c r="RDE49" s="320"/>
      <c r="RDF49" s="321"/>
      <c r="RDG49" s="1110"/>
      <c r="RDH49" s="1112"/>
      <c r="RDI49" s="1113"/>
      <c r="RDJ49" s="1113"/>
      <c r="RDK49" s="1113"/>
      <c r="RDL49" s="1114"/>
      <c r="RDM49" s="269"/>
      <c r="RDN49" s="267"/>
      <c r="RDO49" s="320"/>
      <c r="RDP49" s="321"/>
      <c r="RDQ49" s="1110"/>
      <c r="RDR49" s="1112"/>
      <c r="RDS49" s="1113"/>
      <c r="RDT49" s="1113"/>
      <c r="RDU49" s="1113"/>
      <c r="RDV49" s="1114"/>
      <c r="RDW49" s="269"/>
      <c r="RDX49" s="267"/>
      <c r="RDY49" s="320"/>
      <c r="RDZ49" s="321"/>
      <c r="REA49" s="1110"/>
      <c r="REB49" s="1112"/>
      <c r="REC49" s="1113"/>
      <c r="RED49" s="1113"/>
      <c r="REE49" s="1113"/>
      <c r="REF49" s="1114"/>
      <c r="REG49" s="269"/>
      <c r="REH49" s="267"/>
      <c r="REI49" s="320"/>
      <c r="REJ49" s="321"/>
      <c r="REK49" s="1110"/>
      <c r="REL49" s="1112"/>
      <c r="REM49" s="1113"/>
      <c r="REN49" s="1113"/>
      <c r="REO49" s="1113"/>
      <c r="REP49" s="1114"/>
      <c r="REQ49" s="269"/>
      <c r="RER49" s="267"/>
      <c r="RES49" s="320"/>
      <c r="RET49" s="321"/>
      <c r="REU49" s="1110"/>
      <c r="REV49" s="1112"/>
      <c r="REW49" s="1113"/>
      <c r="REX49" s="1113"/>
      <c r="REY49" s="1113"/>
      <c r="REZ49" s="1114"/>
      <c r="RFA49" s="269"/>
      <c r="RFB49" s="267"/>
      <c r="RFC49" s="320"/>
      <c r="RFD49" s="321"/>
      <c r="RFE49" s="1110"/>
      <c r="RFF49" s="1112"/>
      <c r="RFG49" s="1113"/>
      <c r="RFH49" s="1113"/>
      <c r="RFI49" s="1113"/>
      <c r="RFJ49" s="1114"/>
      <c r="RFK49" s="269"/>
      <c r="RFL49" s="267"/>
      <c r="RFM49" s="320"/>
      <c r="RFN49" s="321"/>
      <c r="RFO49" s="1110"/>
      <c r="RFP49" s="1112"/>
      <c r="RFQ49" s="1113"/>
      <c r="RFR49" s="1113"/>
      <c r="RFS49" s="1113"/>
      <c r="RFT49" s="1114"/>
      <c r="RFU49" s="269"/>
      <c r="RFV49" s="267"/>
      <c r="RFW49" s="320"/>
      <c r="RFX49" s="321"/>
      <c r="RFY49" s="1110"/>
      <c r="RFZ49" s="1112"/>
      <c r="RGA49" s="1113"/>
      <c r="RGB49" s="1113"/>
      <c r="RGC49" s="1113"/>
      <c r="RGD49" s="1114"/>
      <c r="RGE49" s="269"/>
      <c r="RGF49" s="267"/>
      <c r="RGG49" s="320"/>
      <c r="RGH49" s="321"/>
      <c r="RGI49" s="1110"/>
      <c r="RGJ49" s="1112"/>
      <c r="RGK49" s="1113"/>
      <c r="RGL49" s="1113"/>
      <c r="RGM49" s="1113"/>
      <c r="RGN49" s="1114"/>
      <c r="RGO49" s="269"/>
      <c r="RGP49" s="267"/>
      <c r="RGQ49" s="320"/>
      <c r="RGR49" s="321"/>
      <c r="RGS49" s="1110"/>
      <c r="RGT49" s="1112"/>
      <c r="RGU49" s="1113"/>
      <c r="RGV49" s="1113"/>
      <c r="RGW49" s="1113"/>
      <c r="RGX49" s="1114"/>
      <c r="RGY49" s="269"/>
      <c r="RGZ49" s="267"/>
      <c r="RHA49" s="320"/>
      <c r="RHB49" s="321"/>
      <c r="RHC49" s="1110"/>
      <c r="RHD49" s="1112"/>
      <c r="RHE49" s="1113"/>
      <c r="RHF49" s="1113"/>
      <c r="RHG49" s="1113"/>
      <c r="RHH49" s="1114"/>
      <c r="RHI49" s="269"/>
      <c r="RHJ49" s="267"/>
      <c r="RHK49" s="320"/>
      <c r="RHL49" s="321"/>
      <c r="RHM49" s="1110"/>
      <c r="RHN49" s="1112"/>
      <c r="RHO49" s="1113"/>
      <c r="RHP49" s="1113"/>
      <c r="RHQ49" s="1113"/>
      <c r="RHR49" s="1114"/>
      <c r="RHS49" s="269"/>
      <c r="RHT49" s="267"/>
      <c r="RHU49" s="320"/>
      <c r="RHV49" s="321"/>
      <c r="RHW49" s="1110"/>
      <c r="RHX49" s="1112"/>
      <c r="RHY49" s="1113"/>
      <c r="RHZ49" s="1113"/>
      <c r="RIA49" s="1113"/>
      <c r="RIB49" s="1114"/>
      <c r="RIC49" s="269"/>
      <c r="RID49" s="267"/>
      <c r="RIE49" s="320"/>
      <c r="RIF49" s="321"/>
      <c r="RIG49" s="1110"/>
      <c r="RIH49" s="1112"/>
      <c r="RII49" s="1113"/>
      <c r="RIJ49" s="1113"/>
      <c r="RIK49" s="1113"/>
      <c r="RIL49" s="1114"/>
      <c r="RIM49" s="269"/>
      <c r="RIN49" s="267"/>
      <c r="RIO49" s="320"/>
      <c r="RIP49" s="321"/>
      <c r="RIQ49" s="1110"/>
      <c r="RIR49" s="1112"/>
      <c r="RIS49" s="1113"/>
      <c r="RIT49" s="1113"/>
      <c r="RIU49" s="1113"/>
      <c r="RIV49" s="1114"/>
      <c r="RIW49" s="269"/>
      <c r="RIX49" s="267"/>
      <c r="RIY49" s="320"/>
      <c r="RIZ49" s="321"/>
      <c r="RJA49" s="1110"/>
      <c r="RJB49" s="1112"/>
      <c r="RJC49" s="1113"/>
      <c r="RJD49" s="1113"/>
      <c r="RJE49" s="1113"/>
      <c r="RJF49" s="1114"/>
      <c r="RJG49" s="269"/>
      <c r="RJH49" s="267"/>
      <c r="RJI49" s="320"/>
      <c r="RJJ49" s="321"/>
      <c r="RJK49" s="1110"/>
      <c r="RJL49" s="1112"/>
      <c r="RJM49" s="1113"/>
      <c r="RJN49" s="1113"/>
      <c r="RJO49" s="1113"/>
      <c r="RJP49" s="1114"/>
      <c r="RJQ49" s="269"/>
      <c r="RJR49" s="267"/>
      <c r="RJS49" s="320"/>
      <c r="RJT49" s="321"/>
      <c r="RJU49" s="1110"/>
      <c r="RJV49" s="1112"/>
      <c r="RJW49" s="1113"/>
      <c r="RJX49" s="1113"/>
      <c r="RJY49" s="1113"/>
      <c r="RJZ49" s="1114"/>
      <c r="RKA49" s="269"/>
      <c r="RKB49" s="267"/>
      <c r="RKC49" s="320"/>
      <c r="RKD49" s="321"/>
      <c r="RKE49" s="1110"/>
      <c r="RKF49" s="1112"/>
      <c r="RKG49" s="1113"/>
      <c r="RKH49" s="1113"/>
      <c r="RKI49" s="1113"/>
      <c r="RKJ49" s="1114"/>
      <c r="RKK49" s="269"/>
      <c r="RKL49" s="267"/>
      <c r="RKM49" s="320"/>
      <c r="RKN49" s="321"/>
      <c r="RKO49" s="1110"/>
      <c r="RKP49" s="1112"/>
      <c r="RKQ49" s="1113"/>
      <c r="RKR49" s="1113"/>
      <c r="RKS49" s="1113"/>
      <c r="RKT49" s="1114"/>
      <c r="RKU49" s="269"/>
      <c r="RKV49" s="267"/>
      <c r="RKW49" s="320"/>
      <c r="RKX49" s="321"/>
      <c r="RKY49" s="1110"/>
      <c r="RKZ49" s="1112"/>
      <c r="RLA49" s="1113"/>
      <c r="RLB49" s="1113"/>
      <c r="RLC49" s="1113"/>
      <c r="RLD49" s="1114"/>
      <c r="RLE49" s="269"/>
      <c r="RLF49" s="267"/>
      <c r="RLG49" s="320"/>
      <c r="RLH49" s="321"/>
      <c r="RLI49" s="1110"/>
      <c r="RLJ49" s="1112"/>
      <c r="RLK49" s="1113"/>
      <c r="RLL49" s="1113"/>
      <c r="RLM49" s="1113"/>
      <c r="RLN49" s="1114"/>
      <c r="RLO49" s="269"/>
      <c r="RLP49" s="267"/>
      <c r="RLQ49" s="320"/>
      <c r="RLR49" s="321"/>
      <c r="RLS49" s="1110"/>
      <c r="RLT49" s="1112"/>
      <c r="RLU49" s="1113"/>
      <c r="RLV49" s="1113"/>
      <c r="RLW49" s="1113"/>
      <c r="RLX49" s="1114"/>
      <c r="RLY49" s="269"/>
      <c r="RLZ49" s="267"/>
      <c r="RMA49" s="320"/>
      <c r="RMB49" s="321"/>
      <c r="RMC49" s="1110"/>
      <c r="RMD49" s="1112"/>
      <c r="RME49" s="1113"/>
      <c r="RMF49" s="1113"/>
      <c r="RMG49" s="1113"/>
      <c r="RMH49" s="1114"/>
      <c r="RMI49" s="269"/>
      <c r="RMJ49" s="267"/>
      <c r="RMK49" s="320"/>
      <c r="RML49" s="321"/>
      <c r="RMM49" s="1110"/>
      <c r="RMN49" s="1112"/>
      <c r="RMO49" s="1113"/>
      <c r="RMP49" s="1113"/>
      <c r="RMQ49" s="1113"/>
      <c r="RMR49" s="1114"/>
      <c r="RMS49" s="269"/>
      <c r="RMT49" s="267"/>
      <c r="RMU49" s="320"/>
      <c r="RMV49" s="321"/>
      <c r="RMW49" s="1110"/>
      <c r="RMX49" s="1112"/>
      <c r="RMY49" s="1113"/>
      <c r="RMZ49" s="1113"/>
      <c r="RNA49" s="1113"/>
      <c r="RNB49" s="1114"/>
      <c r="RNC49" s="269"/>
      <c r="RND49" s="267"/>
      <c r="RNE49" s="320"/>
      <c r="RNF49" s="321"/>
      <c r="RNG49" s="1110"/>
      <c r="RNH49" s="1112"/>
      <c r="RNI49" s="1113"/>
      <c r="RNJ49" s="1113"/>
      <c r="RNK49" s="1113"/>
      <c r="RNL49" s="1114"/>
      <c r="RNM49" s="269"/>
      <c r="RNN49" s="267"/>
      <c r="RNO49" s="320"/>
      <c r="RNP49" s="321"/>
      <c r="RNQ49" s="1110"/>
      <c r="RNR49" s="1112"/>
      <c r="RNS49" s="1113"/>
      <c r="RNT49" s="1113"/>
      <c r="RNU49" s="1113"/>
      <c r="RNV49" s="1114"/>
      <c r="RNW49" s="269"/>
      <c r="RNX49" s="267"/>
      <c r="RNY49" s="320"/>
      <c r="RNZ49" s="321"/>
      <c r="ROA49" s="1110"/>
      <c r="ROB49" s="1112"/>
      <c r="ROC49" s="1113"/>
      <c r="ROD49" s="1113"/>
      <c r="ROE49" s="1113"/>
      <c r="ROF49" s="1114"/>
      <c r="ROG49" s="269"/>
      <c r="ROH49" s="267"/>
      <c r="ROI49" s="320"/>
      <c r="ROJ49" s="321"/>
      <c r="ROK49" s="1110"/>
      <c r="ROL49" s="1112"/>
      <c r="ROM49" s="1113"/>
      <c r="RON49" s="1113"/>
      <c r="ROO49" s="1113"/>
      <c r="ROP49" s="1114"/>
      <c r="ROQ49" s="269"/>
      <c r="ROR49" s="267"/>
      <c r="ROS49" s="320"/>
      <c r="ROT49" s="321"/>
      <c r="ROU49" s="1110"/>
      <c r="ROV49" s="1112"/>
      <c r="ROW49" s="1113"/>
      <c r="ROX49" s="1113"/>
      <c r="ROY49" s="1113"/>
      <c r="ROZ49" s="1114"/>
      <c r="RPA49" s="269"/>
      <c r="RPB49" s="267"/>
      <c r="RPC49" s="320"/>
      <c r="RPD49" s="321"/>
      <c r="RPE49" s="1110"/>
      <c r="RPF49" s="1112"/>
      <c r="RPG49" s="1113"/>
      <c r="RPH49" s="1113"/>
      <c r="RPI49" s="1113"/>
      <c r="RPJ49" s="1114"/>
      <c r="RPK49" s="269"/>
      <c r="RPL49" s="267"/>
      <c r="RPM49" s="320"/>
      <c r="RPN49" s="321"/>
      <c r="RPO49" s="1110"/>
      <c r="RPP49" s="1112"/>
      <c r="RPQ49" s="1113"/>
      <c r="RPR49" s="1113"/>
      <c r="RPS49" s="1113"/>
      <c r="RPT49" s="1114"/>
      <c r="RPU49" s="269"/>
      <c r="RPV49" s="267"/>
      <c r="RPW49" s="320"/>
      <c r="RPX49" s="321"/>
      <c r="RPY49" s="1110"/>
      <c r="RPZ49" s="1112"/>
      <c r="RQA49" s="1113"/>
      <c r="RQB49" s="1113"/>
      <c r="RQC49" s="1113"/>
      <c r="RQD49" s="1114"/>
      <c r="RQE49" s="269"/>
      <c r="RQF49" s="267"/>
      <c r="RQG49" s="320"/>
      <c r="RQH49" s="321"/>
      <c r="RQI49" s="1110"/>
      <c r="RQJ49" s="1112"/>
      <c r="RQK49" s="1113"/>
      <c r="RQL49" s="1113"/>
      <c r="RQM49" s="1113"/>
      <c r="RQN49" s="1114"/>
      <c r="RQO49" s="269"/>
      <c r="RQP49" s="267"/>
      <c r="RQQ49" s="320"/>
      <c r="RQR49" s="321"/>
      <c r="RQS49" s="1110"/>
      <c r="RQT49" s="1112"/>
      <c r="RQU49" s="1113"/>
      <c r="RQV49" s="1113"/>
      <c r="RQW49" s="1113"/>
      <c r="RQX49" s="1114"/>
      <c r="RQY49" s="269"/>
      <c r="RQZ49" s="267"/>
      <c r="RRA49" s="320"/>
      <c r="RRB49" s="321"/>
      <c r="RRC49" s="1110"/>
      <c r="RRD49" s="1112"/>
      <c r="RRE49" s="1113"/>
      <c r="RRF49" s="1113"/>
      <c r="RRG49" s="1113"/>
      <c r="RRH49" s="1114"/>
      <c r="RRI49" s="269"/>
      <c r="RRJ49" s="267"/>
      <c r="RRK49" s="320"/>
      <c r="RRL49" s="321"/>
      <c r="RRM49" s="1110"/>
      <c r="RRN49" s="1112"/>
      <c r="RRO49" s="1113"/>
      <c r="RRP49" s="1113"/>
      <c r="RRQ49" s="1113"/>
      <c r="RRR49" s="1114"/>
      <c r="RRS49" s="269"/>
      <c r="RRT49" s="267"/>
      <c r="RRU49" s="320"/>
      <c r="RRV49" s="321"/>
      <c r="RRW49" s="1110"/>
      <c r="RRX49" s="1112"/>
      <c r="RRY49" s="1113"/>
      <c r="RRZ49" s="1113"/>
      <c r="RSA49" s="1113"/>
      <c r="RSB49" s="1114"/>
      <c r="RSC49" s="269"/>
      <c r="RSD49" s="267"/>
      <c r="RSE49" s="320"/>
      <c r="RSF49" s="321"/>
      <c r="RSG49" s="1110"/>
      <c r="RSH49" s="1112"/>
      <c r="RSI49" s="1113"/>
      <c r="RSJ49" s="1113"/>
      <c r="RSK49" s="1113"/>
      <c r="RSL49" s="1114"/>
      <c r="RSM49" s="269"/>
      <c r="RSN49" s="267"/>
      <c r="RSO49" s="320"/>
      <c r="RSP49" s="321"/>
      <c r="RSQ49" s="1110"/>
      <c r="RSR49" s="1112"/>
      <c r="RSS49" s="1113"/>
      <c r="RST49" s="1113"/>
      <c r="RSU49" s="1113"/>
      <c r="RSV49" s="1114"/>
      <c r="RSW49" s="269"/>
      <c r="RSX49" s="267"/>
      <c r="RSY49" s="320"/>
      <c r="RSZ49" s="321"/>
      <c r="RTA49" s="1110"/>
      <c r="RTB49" s="1112"/>
      <c r="RTC49" s="1113"/>
      <c r="RTD49" s="1113"/>
      <c r="RTE49" s="1113"/>
      <c r="RTF49" s="1114"/>
      <c r="RTG49" s="269"/>
      <c r="RTH49" s="267"/>
      <c r="RTI49" s="320"/>
      <c r="RTJ49" s="321"/>
      <c r="RTK49" s="1110"/>
      <c r="RTL49" s="1112"/>
      <c r="RTM49" s="1113"/>
      <c r="RTN49" s="1113"/>
      <c r="RTO49" s="1113"/>
      <c r="RTP49" s="1114"/>
      <c r="RTQ49" s="269"/>
      <c r="RTR49" s="267"/>
      <c r="RTS49" s="320"/>
      <c r="RTT49" s="321"/>
      <c r="RTU49" s="1110"/>
      <c r="RTV49" s="1112"/>
      <c r="RTW49" s="1113"/>
      <c r="RTX49" s="1113"/>
      <c r="RTY49" s="1113"/>
      <c r="RTZ49" s="1114"/>
      <c r="RUA49" s="269"/>
      <c r="RUB49" s="267"/>
      <c r="RUC49" s="320"/>
      <c r="RUD49" s="321"/>
      <c r="RUE49" s="1110"/>
      <c r="RUF49" s="1112"/>
      <c r="RUG49" s="1113"/>
      <c r="RUH49" s="1113"/>
      <c r="RUI49" s="1113"/>
      <c r="RUJ49" s="1114"/>
      <c r="RUK49" s="269"/>
      <c r="RUL49" s="267"/>
      <c r="RUM49" s="320"/>
      <c r="RUN49" s="321"/>
      <c r="RUO49" s="1110"/>
      <c r="RUP49" s="1112"/>
      <c r="RUQ49" s="1113"/>
      <c r="RUR49" s="1113"/>
      <c r="RUS49" s="1113"/>
      <c r="RUT49" s="1114"/>
      <c r="RUU49" s="269"/>
      <c r="RUV49" s="267"/>
      <c r="RUW49" s="320"/>
      <c r="RUX49" s="321"/>
      <c r="RUY49" s="1110"/>
      <c r="RUZ49" s="1112"/>
      <c r="RVA49" s="1113"/>
      <c r="RVB49" s="1113"/>
      <c r="RVC49" s="1113"/>
      <c r="RVD49" s="1114"/>
      <c r="RVE49" s="269"/>
      <c r="RVF49" s="267"/>
      <c r="RVG49" s="320"/>
      <c r="RVH49" s="321"/>
      <c r="RVI49" s="1110"/>
      <c r="RVJ49" s="1112"/>
      <c r="RVK49" s="1113"/>
      <c r="RVL49" s="1113"/>
      <c r="RVM49" s="1113"/>
      <c r="RVN49" s="1114"/>
      <c r="RVO49" s="269"/>
      <c r="RVP49" s="267"/>
      <c r="RVQ49" s="320"/>
      <c r="RVR49" s="321"/>
      <c r="RVS49" s="1110"/>
      <c r="RVT49" s="1112"/>
      <c r="RVU49" s="1113"/>
      <c r="RVV49" s="1113"/>
      <c r="RVW49" s="1113"/>
      <c r="RVX49" s="1114"/>
      <c r="RVY49" s="269"/>
      <c r="RVZ49" s="267"/>
      <c r="RWA49" s="320"/>
      <c r="RWB49" s="321"/>
      <c r="RWC49" s="1110"/>
      <c r="RWD49" s="1112"/>
      <c r="RWE49" s="1113"/>
      <c r="RWF49" s="1113"/>
      <c r="RWG49" s="1113"/>
      <c r="RWH49" s="1114"/>
      <c r="RWI49" s="269"/>
      <c r="RWJ49" s="267"/>
      <c r="RWK49" s="320"/>
      <c r="RWL49" s="321"/>
      <c r="RWM49" s="1110"/>
      <c r="RWN49" s="1112"/>
      <c r="RWO49" s="1113"/>
      <c r="RWP49" s="1113"/>
      <c r="RWQ49" s="1113"/>
      <c r="RWR49" s="1114"/>
      <c r="RWS49" s="269"/>
      <c r="RWT49" s="267"/>
      <c r="RWU49" s="320"/>
      <c r="RWV49" s="321"/>
      <c r="RWW49" s="1110"/>
      <c r="RWX49" s="1112"/>
      <c r="RWY49" s="1113"/>
      <c r="RWZ49" s="1113"/>
      <c r="RXA49" s="1113"/>
      <c r="RXB49" s="1114"/>
      <c r="RXC49" s="269"/>
      <c r="RXD49" s="267"/>
      <c r="RXE49" s="320"/>
      <c r="RXF49" s="321"/>
      <c r="RXG49" s="1110"/>
      <c r="RXH49" s="1112"/>
      <c r="RXI49" s="1113"/>
      <c r="RXJ49" s="1113"/>
      <c r="RXK49" s="1113"/>
      <c r="RXL49" s="1114"/>
      <c r="RXM49" s="269"/>
      <c r="RXN49" s="267"/>
      <c r="RXO49" s="320"/>
      <c r="RXP49" s="321"/>
      <c r="RXQ49" s="1110"/>
      <c r="RXR49" s="1112"/>
      <c r="RXS49" s="1113"/>
      <c r="RXT49" s="1113"/>
      <c r="RXU49" s="1113"/>
      <c r="RXV49" s="1114"/>
      <c r="RXW49" s="269"/>
      <c r="RXX49" s="267"/>
      <c r="RXY49" s="320"/>
      <c r="RXZ49" s="321"/>
      <c r="RYA49" s="1110"/>
      <c r="RYB49" s="1112"/>
      <c r="RYC49" s="1113"/>
      <c r="RYD49" s="1113"/>
      <c r="RYE49" s="1113"/>
      <c r="RYF49" s="1114"/>
      <c r="RYG49" s="269"/>
      <c r="RYH49" s="267"/>
      <c r="RYI49" s="320"/>
      <c r="RYJ49" s="321"/>
      <c r="RYK49" s="1110"/>
      <c r="RYL49" s="1112"/>
      <c r="RYM49" s="1113"/>
      <c r="RYN49" s="1113"/>
      <c r="RYO49" s="1113"/>
      <c r="RYP49" s="1114"/>
      <c r="RYQ49" s="269"/>
      <c r="RYR49" s="267"/>
      <c r="RYS49" s="320"/>
      <c r="RYT49" s="321"/>
      <c r="RYU49" s="1110"/>
      <c r="RYV49" s="1112"/>
      <c r="RYW49" s="1113"/>
      <c r="RYX49" s="1113"/>
      <c r="RYY49" s="1113"/>
      <c r="RYZ49" s="1114"/>
      <c r="RZA49" s="269"/>
      <c r="RZB49" s="267"/>
      <c r="RZC49" s="320"/>
      <c r="RZD49" s="321"/>
      <c r="RZE49" s="1110"/>
      <c r="RZF49" s="1112"/>
      <c r="RZG49" s="1113"/>
      <c r="RZH49" s="1113"/>
      <c r="RZI49" s="1113"/>
      <c r="RZJ49" s="1114"/>
      <c r="RZK49" s="269"/>
      <c r="RZL49" s="267"/>
      <c r="RZM49" s="320"/>
      <c r="RZN49" s="321"/>
      <c r="RZO49" s="1110"/>
      <c r="RZP49" s="1112"/>
      <c r="RZQ49" s="1113"/>
      <c r="RZR49" s="1113"/>
      <c r="RZS49" s="1113"/>
      <c r="RZT49" s="1114"/>
      <c r="RZU49" s="269"/>
      <c r="RZV49" s="267"/>
      <c r="RZW49" s="320"/>
      <c r="RZX49" s="321"/>
      <c r="RZY49" s="1110"/>
      <c r="RZZ49" s="1112"/>
      <c r="SAA49" s="1113"/>
      <c r="SAB49" s="1113"/>
      <c r="SAC49" s="1113"/>
      <c r="SAD49" s="1114"/>
      <c r="SAE49" s="269"/>
      <c r="SAF49" s="267"/>
      <c r="SAG49" s="320"/>
      <c r="SAH49" s="321"/>
      <c r="SAI49" s="1110"/>
      <c r="SAJ49" s="1112"/>
      <c r="SAK49" s="1113"/>
      <c r="SAL49" s="1113"/>
      <c r="SAM49" s="1113"/>
      <c r="SAN49" s="1114"/>
      <c r="SAO49" s="269"/>
      <c r="SAP49" s="267"/>
      <c r="SAQ49" s="320"/>
      <c r="SAR49" s="321"/>
      <c r="SAS49" s="1110"/>
      <c r="SAT49" s="1112"/>
      <c r="SAU49" s="1113"/>
      <c r="SAV49" s="1113"/>
      <c r="SAW49" s="1113"/>
      <c r="SAX49" s="1114"/>
      <c r="SAY49" s="269"/>
      <c r="SAZ49" s="267"/>
      <c r="SBA49" s="320"/>
      <c r="SBB49" s="321"/>
      <c r="SBC49" s="1110"/>
      <c r="SBD49" s="1112"/>
      <c r="SBE49" s="1113"/>
      <c r="SBF49" s="1113"/>
      <c r="SBG49" s="1113"/>
      <c r="SBH49" s="1114"/>
      <c r="SBI49" s="269"/>
      <c r="SBJ49" s="267"/>
      <c r="SBK49" s="320"/>
      <c r="SBL49" s="321"/>
      <c r="SBM49" s="1110"/>
      <c r="SBN49" s="1112"/>
      <c r="SBO49" s="1113"/>
      <c r="SBP49" s="1113"/>
      <c r="SBQ49" s="1113"/>
      <c r="SBR49" s="1114"/>
      <c r="SBS49" s="269"/>
      <c r="SBT49" s="267"/>
      <c r="SBU49" s="320"/>
      <c r="SBV49" s="321"/>
      <c r="SBW49" s="1110"/>
      <c r="SBX49" s="1112"/>
      <c r="SBY49" s="1113"/>
      <c r="SBZ49" s="1113"/>
      <c r="SCA49" s="1113"/>
      <c r="SCB49" s="1114"/>
      <c r="SCC49" s="269"/>
      <c r="SCD49" s="267"/>
      <c r="SCE49" s="320"/>
      <c r="SCF49" s="321"/>
      <c r="SCG49" s="1110"/>
      <c r="SCH49" s="1112"/>
      <c r="SCI49" s="1113"/>
      <c r="SCJ49" s="1113"/>
      <c r="SCK49" s="1113"/>
      <c r="SCL49" s="1114"/>
      <c r="SCM49" s="269"/>
      <c r="SCN49" s="267"/>
      <c r="SCO49" s="320"/>
      <c r="SCP49" s="321"/>
      <c r="SCQ49" s="1110"/>
      <c r="SCR49" s="1112"/>
      <c r="SCS49" s="1113"/>
      <c r="SCT49" s="1113"/>
      <c r="SCU49" s="1113"/>
      <c r="SCV49" s="1114"/>
      <c r="SCW49" s="269"/>
      <c r="SCX49" s="267"/>
      <c r="SCY49" s="320"/>
      <c r="SCZ49" s="321"/>
      <c r="SDA49" s="1110"/>
      <c r="SDB49" s="1112"/>
      <c r="SDC49" s="1113"/>
      <c r="SDD49" s="1113"/>
      <c r="SDE49" s="1113"/>
      <c r="SDF49" s="1114"/>
      <c r="SDG49" s="269"/>
      <c r="SDH49" s="267"/>
      <c r="SDI49" s="320"/>
      <c r="SDJ49" s="321"/>
      <c r="SDK49" s="1110"/>
      <c r="SDL49" s="1112"/>
      <c r="SDM49" s="1113"/>
      <c r="SDN49" s="1113"/>
      <c r="SDO49" s="1113"/>
      <c r="SDP49" s="1114"/>
      <c r="SDQ49" s="269"/>
      <c r="SDR49" s="267"/>
      <c r="SDS49" s="320"/>
      <c r="SDT49" s="321"/>
      <c r="SDU49" s="1110"/>
      <c r="SDV49" s="1112"/>
      <c r="SDW49" s="1113"/>
      <c r="SDX49" s="1113"/>
      <c r="SDY49" s="1113"/>
      <c r="SDZ49" s="1114"/>
      <c r="SEA49" s="269"/>
      <c r="SEB49" s="267"/>
      <c r="SEC49" s="320"/>
      <c r="SED49" s="321"/>
      <c r="SEE49" s="1110"/>
      <c r="SEF49" s="1112"/>
      <c r="SEG49" s="1113"/>
      <c r="SEH49" s="1113"/>
      <c r="SEI49" s="1113"/>
      <c r="SEJ49" s="1114"/>
      <c r="SEK49" s="269"/>
      <c r="SEL49" s="267"/>
      <c r="SEM49" s="320"/>
      <c r="SEN49" s="321"/>
      <c r="SEO49" s="1110"/>
      <c r="SEP49" s="1112"/>
      <c r="SEQ49" s="1113"/>
      <c r="SER49" s="1113"/>
      <c r="SES49" s="1113"/>
      <c r="SET49" s="1114"/>
      <c r="SEU49" s="269"/>
      <c r="SEV49" s="267"/>
      <c r="SEW49" s="320"/>
      <c r="SEX49" s="321"/>
      <c r="SEY49" s="1110"/>
      <c r="SEZ49" s="1112"/>
      <c r="SFA49" s="1113"/>
      <c r="SFB49" s="1113"/>
      <c r="SFC49" s="1113"/>
      <c r="SFD49" s="1114"/>
      <c r="SFE49" s="269"/>
      <c r="SFF49" s="267"/>
      <c r="SFG49" s="320"/>
      <c r="SFH49" s="321"/>
      <c r="SFI49" s="1110"/>
      <c r="SFJ49" s="1112"/>
      <c r="SFK49" s="1113"/>
      <c r="SFL49" s="1113"/>
      <c r="SFM49" s="1113"/>
      <c r="SFN49" s="1114"/>
      <c r="SFO49" s="269"/>
      <c r="SFP49" s="267"/>
      <c r="SFQ49" s="320"/>
      <c r="SFR49" s="321"/>
      <c r="SFS49" s="1110"/>
      <c r="SFT49" s="1112"/>
      <c r="SFU49" s="1113"/>
      <c r="SFV49" s="1113"/>
      <c r="SFW49" s="1113"/>
      <c r="SFX49" s="1114"/>
      <c r="SFY49" s="269"/>
      <c r="SFZ49" s="267"/>
      <c r="SGA49" s="320"/>
      <c r="SGB49" s="321"/>
      <c r="SGC49" s="1110"/>
      <c r="SGD49" s="1112"/>
      <c r="SGE49" s="1113"/>
      <c r="SGF49" s="1113"/>
      <c r="SGG49" s="1113"/>
      <c r="SGH49" s="1114"/>
      <c r="SGI49" s="269"/>
      <c r="SGJ49" s="267"/>
      <c r="SGK49" s="320"/>
      <c r="SGL49" s="321"/>
      <c r="SGM49" s="1110"/>
      <c r="SGN49" s="1112"/>
      <c r="SGO49" s="1113"/>
      <c r="SGP49" s="1113"/>
      <c r="SGQ49" s="1113"/>
      <c r="SGR49" s="1114"/>
      <c r="SGS49" s="269"/>
      <c r="SGT49" s="267"/>
      <c r="SGU49" s="320"/>
      <c r="SGV49" s="321"/>
      <c r="SGW49" s="1110"/>
      <c r="SGX49" s="1112"/>
      <c r="SGY49" s="1113"/>
      <c r="SGZ49" s="1113"/>
      <c r="SHA49" s="1113"/>
      <c r="SHB49" s="1114"/>
      <c r="SHC49" s="269"/>
      <c r="SHD49" s="267"/>
      <c r="SHE49" s="320"/>
      <c r="SHF49" s="321"/>
      <c r="SHG49" s="1110"/>
      <c r="SHH49" s="1112"/>
      <c r="SHI49" s="1113"/>
      <c r="SHJ49" s="1113"/>
      <c r="SHK49" s="1113"/>
      <c r="SHL49" s="1114"/>
      <c r="SHM49" s="269"/>
      <c r="SHN49" s="267"/>
      <c r="SHO49" s="320"/>
      <c r="SHP49" s="321"/>
      <c r="SHQ49" s="1110"/>
      <c r="SHR49" s="1112"/>
      <c r="SHS49" s="1113"/>
      <c r="SHT49" s="1113"/>
      <c r="SHU49" s="1113"/>
      <c r="SHV49" s="1114"/>
      <c r="SHW49" s="269"/>
      <c r="SHX49" s="267"/>
      <c r="SHY49" s="320"/>
      <c r="SHZ49" s="321"/>
      <c r="SIA49" s="1110"/>
      <c r="SIB49" s="1112"/>
      <c r="SIC49" s="1113"/>
      <c r="SID49" s="1113"/>
      <c r="SIE49" s="1113"/>
      <c r="SIF49" s="1114"/>
      <c r="SIG49" s="269"/>
      <c r="SIH49" s="267"/>
      <c r="SII49" s="320"/>
      <c r="SIJ49" s="321"/>
      <c r="SIK49" s="1110"/>
      <c r="SIL49" s="1112"/>
      <c r="SIM49" s="1113"/>
      <c r="SIN49" s="1113"/>
      <c r="SIO49" s="1113"/>
      <c r="SIP49" s="1114"/>
      <c r="SIQ49" s="269"/>
      <c r="SIR49" s="267"/>
      <c r="SIS49" s="320"/>
      <c r="SIT49" s="321"/>
      <c r="SIU49" s="1110"/>
      <c r="SIV49" s="1112"/>
      <c r="SIW49" s="1113"/>
      <c r="SIX49" s="1113"/>
      <c r="SIY49" s="1113"/>
      <c r="SIZ49" s="1114"/>
      <c r="SJA49" s="269"/>
      <c r="SJB49" s="267"/>
      <c r="SJC49" s="320"/>
      <c r="SJD49" s="321"/>
      <c r="SJE49" s="1110"/>
      <c r="SJF49" s="1112"/>
      <c r="SJG49" s="1113"/>
      <c r="SJH49" s="1113"/>
      <c r="SJI49" s="1113"/>
      <c r="SJJ49" s="1114"/>
      <c r="SJK49" s="269"/>
      <c r="SJL49" s="267"/>
      <c r="SJM49" s="320"/>
      <c r="SJN49" s="321"/>
      <c r="SJO49" s="1110"/>
      <c r="SJP49" s="1112"/>
      <c r="SJQ49" s="1113"/>
      <c r="SJR49" s="1113"/>
      <c r="SJS49" s="1113"/>
      <c r="SJT49" s="1114"/>
      <c r="SJU49" s="269"/>
      <c r="SJV49" s="267"/>
      <c r="SJW49" s="320"/>
      <c r="SJX49" s="321"/>
      <c r="SJY49" s="1110"/>
      <c r="SJZ49" s="1112"/>
      <c r="SKA49" s="1113"/>
      <c r="SKB49" s="1113"/>
      <c r="SKC49" s="1113"/>
      <c r="SKD49" s="1114"/>
      <c r="SKE49" s="269"/>
      <c r="SKF49" s="267"/>
      <c r="SKG49" s="320"/>
      <c r="SKH49" s="321"/>
      <c r="SKI49" s="1110"/>
      <c r="SKJ49" s="1112"/>
      <c r="SKK49" s="1113"/>
      <c r="SKL49" s="1113"/>
      <c r="SKM49" s="1113"/>
      <c r="SKN49" s="1114"/>
      <c r="SKO49" s="269"/>
      <c r="SKP49" s="267"/>
      <c r="SKQ49" s="320"/>
      <c r="SKR49" s="321"/>
      <c r="SKS49" s="1110"/>
      <c r="SKT49" s="1112"/>
      <c r="SKU49" s="1113"/>
      <c r="SKV49" s="1113"/>
      <c r="SKW49" s="1113"/>
      <c r="SKX49" s="1114"/>
      <c r="SKY49" s="269"/>
      <c r="SKZ49" s="267"/>
      <c r="SLA49" s="320"/>
      <c r="SLB49" s="321"/>
      <c r="SLC49" s="1110"/>
      <c r="SLD49" s="1112"/>
      <c r="SLE49" s="1113"/>
      <c r="SLF49" s="1113"/>
      <c r="SLG49" s="1113"/>
      <c r="SLH49" s="1114"/>
      <c r="SLI49" s="269"/>
      <c r="SLJ49" s="267"/>
      <c r="SLK49" s="320"/>
      <c r="SLL49" s="321"/>
      <c r="SLM49" s="1110"/>
      <c r="SLN49" s="1112"/>
      <c r="SLO49" s="1113"/>
      <c r="SLP49" s="1113"/>
      <c r="SLQ49" s="1113"/>
      <c r="SLR49" s="1114"/>
      <c r="SLS49" s="269"/>
      <c r="SLT49" s="267"/>
      <c r="SLU49" s="320"/>
      <c r="SLV49" s="321"/>
      <c r="SLW49" s="1110"/>
      <c r="SLX49" s="1112"/>
      <c r="SLY49" s="1113"/>
      <c r="SLZ49" s="1113"/>
      <c r="SMA49" s="1113"/>
      <c r="SMB49" s="1114"/>
      <c r="SMC49" s="269"/>
      <c r="SMD49" s="267"/>
      <c r="SME49" s="320"/>
      <c r="SMF49" s="321"/>
      <c r="SMG49" s="1110"/>
      <c r="SMH49" s="1112"/>
      <c r="SMI49" s="1113"/>
      <c r="SMJ49" s="1113"/>
      <c r="SMK49" s="1113"/>
      <c r="SML49" s="1114"/>
      <c r="SMM49" s="269"/>
      <c r="SMN49" s="267"/>
      <c r="SMO49" s="320"/>
      <c r="SMP49" s="321"/>
      <c r="SMQ49" s="1110"/>
      <c r="SMR49" s="1112"/>
      <c r="SMS49" s="1113"/>
      <c r="SMT49" s="1113"/>
      <c r="SMU49" s="1113"/>
      <c r="SMV49" s="1114"/>
      <c r="SMW49" s="269"/>
      <c r="SMX49" s="267"/>
      <c r="SMY49" s="320"/>
      <c r="SMZ49" s="321"/>
      <c r="SNA49" s="1110"/>
      <c r="SNB49" s="1112"/>
      <c r="SNC49" s="1113"/>
      <c r="SND49" s="1113"/>
      <c r="SNE49" s="1113"/>
      <c r="SNF49" s="1114"/>
      <c r="SNG49" s="269"/>
      <c r="SNH49" s="267"/>
      <c r="SNI49" s="320"/>
      <c r="SNJ49" s="321"/>
      <c r="SNK49" s="1110"/>
      <c r="SNL49" s="1112"/>
      <c r="SNM49" s="1113"/>
      <c r="SNN49" s="1113"/>
      <c r="SNO49" s="1113"/>
      <c r="SNP49" s="1114"/>
      <c r="SNQ49" s="269"/>
      <c r="SNR49" s="267"/>
      <c r="SNS49" s="320"/>
      <c r="SNT49" s="321"/>
      <c r="SNU49" s="1110"/>
      <c r="SNV49" s="1112"/>
      <c r="SNW49" s="1113"/>
      <c r="SNX49" s="1113"/>
      <c r="SNY49" s="1113"/>
      <c r="SNZ49" s="1114"/>
      <c r="SOA49" s="269"/>
      <c r="SOB49" s="267"/>
      <c r="SOC49" s="320"/>
      <c r="SOD49" s="321"/>
      <c r="SOE49" s="1110"/>
      <c r="SOF49" s="1112"/>
      <c r="SOG49" s="1113"/>
      <c r="SOH49" s="1113"/>
      <c r="SOI49" s="1113"/>
      <c r="SOJ49" s="1114"/>
      <c r="SOK49" s="269"/>
      <c r="SOL49" s="267"/>
      <c r="SOM49" s="320"/>
      <c r="SON49" s="321"/>
      <c r="SOO49" s="1110"/>
      <c r="SOP49" s="1112"/>
      <c r="SOQ49" s="1113"/>
      <c r="SOR49" s="1113"/>
      <c r="SOS49" s="1113"/>
      <c r="SOT49" s="1114"/>
      <c r="SOU49" s="269"/>
      <c r="SOV49" s="267"/>
      <c r="SOW49" s="320"/>
      <c r="SOX49" s="321"/>
      <c r="SOY49" s="1110"/>
      <c r="SOZ49" s="1112"/>
      <c r="SPA49" s="1113"/>
      <c r="SPB49" s="1113"/>
      <c r="SPC49" s="1113"/>
      <c r="SPD49" s="1114"/>
      <c r="SPE49" s="269"/>
      <c r="SPF49" s="267"/>
      <c r="SPG49" s="320"/>
      <c r="SPH49" s="321"/>
      <c r="SPI49" s="1110"/>
      <c r="SPJ49" s="1112"/>
      <c r="SPK49" s="1113"/>
      <c r="SPL49" s="1113"/>
      <c r="SPM49" s="1113"/>
      <c r="SPN49" s="1114"/>
      <c r="SPO49" s="269"/>
      <c r="SPP49" s="267"/>
      <c r="SPQ49" s="320"/>
      <c r="SPR49" s="321"/>
      <c r="SPS49" s="1110"/>
      <c r="SPT49" s="1112"/>
      <c r="SPU49" s="1113"/>
      <c r="SPV49" s="1113"/>
      <c r="SPW49" s="1113"/>
      <c r="SPX49" s="1114"/>
      <c r="SPY49" s="269"/>
      <c r="SPZ49" s="267"/>
      <c r="SQA49" s="320"/>
      <c r="SQB49" s="321"/>
      <c r="SQC49" s="1110"/>
      <c r="SQD49" s="1112"/>
      <c r="SQE49" s="1113"/>
      <c r="SQF49" s="1113"/>
      <c r="SQG49" s="1113"/>
      <c r="SQH49" s="1114"/>
      <c r="SQI49" s="269"/>
      <c r="SQJ49" s="267"/>
      <c r="SQK49" s="320"/>
      <c r="SQL49" s="321"/>
      <c r="SQM49" s="1110"/>
      <c r="SQN49" s="1112"/>
      <c r="SQO49" s="1113"/>
      <c r="SQP49" s="1113"/>
      <c r="SQQ49" s="1113"/>
      <c r="SQR49" s="1114"/>
      <c r="SQS49" s="269"/>
      <c r="SQT49" s="267"/>
      <c r="SQU49" s="320"/>
      <c r="SQV49" s="321"/>
      <c r="SQW49" s="1110"/>
      <c r="SQX49" s="1112"/>
      <c r="SQY49" s="1113"/>
      <c r="SQZ49" s="1113"/>
      <c r="SRA49" s="1113"/>
      <c r="SRB49" s="1114"/>
      <c r="SRC49" s="269"/>
      <c r="SRD49" s="267"/>
      <c r="SRE49" s="320"/>
      <c r="SRF49" s="321"/>
      <c r="SRG49" s="1110"/>
      <c r="SRH49" s="1112"/>
      <c r="SRI49" s="1113"/>
      <c r="SRJ49" s="1113"/>
      <c r="SRK49" s="1113"/>
      <c r="SRL49" s="1114"/>
      <c r="SRM49" s="269"/>
      <c r="SRN49" s="267"/>
      <c r="SRO49" s="320"/>
      <c r="SRP49" s="321"/>
      <c r="SRQ49" s="1110"/>
      <c r="SRR49" s="1112"/>
      <c r="SRS49" s="1113"/>
      <c r="SRT49" s="1113"/>
      <c r="SRU49" s="1113"/>
      <c r="SRV49" s="1114"/>
      <c r="SRW49" s="269"/>
      <c r="SRX49" s="267"/>
      <c r="SRY49" s="320"/>
      <c r="SRZ49" s="321"/>
      <c r="SSA49" s="1110"/>
      <c r="SSB49" s="1112"/>
      <c r="SSC49" s="1113"/>
      <c r="SSD49" s="1113"/>
      <c r="SSE49" s="1113"/>
      <c r="SSF49" s="1114"/>
      <c r="SSG49" s="269"/>
      <c r="SSH49" s="267"/>
      <c r="SSI49" s="320"/>
      <c r="SSJ49" s="321"/>
      <c r="SSK49" s="1110"/>
      <c r="SSL49" s="1112"/>
      <c r="SSM49" s="1113"/>
      <c r="SSN49" s="1113"/>
      <c r="SSO49" s="1113"/>
      <c r="SSP49" s="1114"/>
      <c r="SSQ49" s="269"/>
      <c r="SSR49" s="267"/>
      <c r="SSS49" s="320"/>
      <c r="SST49" s="321"/>
      <c r="SSU49" s="1110"/>
      <c r="SSV49" s="1112"/>
      <c r="SSW49" s="1113"/>
      <c r="SSX49" s="1113"/>
      <c r="SSY49" s="1113"/>
      <c r="SSZ49" s="1114"/>
      <c r="STA49" s="269"/>
      <c r="STB49" s="267"/>
      <c r="STC49" s="320"/>
      <c r="STD49" s="321"/>
      <c r="STE49" s="1110"/>
      <c r="STF49" s="1112"/>
      <c r="STG49" s="1113"/>
      <c r="STH49" s="1113"/>
      <c r="STI49" s="1113"/>
      <c r="STJ49" s="1114"/>
      <c r="STK49" s="269"/>
      <c r="STL49" s="267"/>
      <c r="STM49" s="320"/>
      <c r="STN49" s="321"/>
      <c r="STO49" s="1110"/>
      <c r="STP49" s="1112"/>
      <c r="STQ49" s="1113"/>
      <c r="STR49" s="1113"/>
      <c r="STS49" s="1113"/>
      <c r="STT49" s="1114"/>
      <c r="STU49" s="269"/>
      <c r="STV49" s="267"/>
      <c r="STW49" s="320"/>
      <c r="STX49" s="321"/>
      <c r="STY49" s="1110"/>
      <c r="STZ49" s="1112"/>
      <c r="SUA49" s="1113"/>
      <c r="SUB49" s="1113"/>
      <c r="SUC49" s="1113"/>
      <c r="SUD49" s="1114"/>
      <c r="SUE49" s="269"/>
      <c r="SUF49" s="267"/>
      <c r="SUG49" s="320"/>
      <c r="SUH49" s="321"/>
      <c r="SUI49" s="1110"/>
      <c r="SUJ49" s="1112"/>
      <c r="SUK49" s="1113"/>
      <c r="SUL49" s="1113"/>
      <c r="SUM49" s="1113"/>
      <c r="SUN49" s="1114"/>
      <c r="SUO49" s="269"/>
      <c r="SUP49" s="267"/>
      <c r="SUQ49" s="320"/>
      <c r="SUR49" s="321"/>
      <c r="SUS49" s="1110"/>
      <c r="SUT49" s="1112"/>
      <c r="SUU49" s="1113"/>
      <c r="SUV49" s="1113"/>
      <c r="SUW49" s="1113"/>
      <c r="SUX49" s="1114"/>
      <c r="SUY49" s="269"/>
      <c r="SUZ49" s="267"/>
      <c r="SVA49" s="320"/>
      <c r="SVB49" s="321"/>
      <c r="SVC49" s="1110"/>
      <c r="SVD49" s="1112"/>
      <c r="SVE49" s="1113"/>
      <c r="SVF49" s="1113"/>
      <c r="SVG49" s="1113"/>
      <c r="SVH49" s="1114"/>
      <c r="SVI49" s="269"/>
      <c r="SVJ49" s="267"/>
      <c r="SVK49" s="320"/>
      <c r="SVL49" s="321"/>
      <c r="SVM49" s="1110"/>
      <c r="SVN49" s="1112"/>
      <c r="SVO49" s="1113"/>
      <c r="SVP49" s="1113"/>
      <c r="SVQ49" s="1113"/>
      <c r="SVR49" s="1114"/>
      <c r="SVS49" s="269"/>
      <c r="SVT49" s="267"/>
      <c r="SVU49" s="320"/>
      <c r="SVV49" s="321"/>
      <c r="SVW49" s="1110"/>
      <c r="SVX49" s="1112"/>
      <c r="SVY49" s="1113"/>
      <c r="SVZ49" s="1113"/>
      <c r="SWA49" s="1113"/>
      <c r="SWB49" s="1114"/>
      <c r="SWC49" s="269"/>
      <c r="SWD49" s="267"/>
      <c r="SWE49" s="320"/>
      <c r="SWF49" s="321"/>
      <c r="SWG49" s="1110"/>
      <c r="SWH49" s="1112"/>
      <c r="SWI49" s="1113"/>
      <c r="SWJ49" s="1113"/>
      <c r="SWK49" s="1113"/>
      <c r="SWL49" s="1114"/>
      <c r="SWM49" s="269"/>
      <c r="SWN49" s="267"/>
      <c r="SWO49" s="320"/>
      <c r="SWP49" s="321"/>
      <c r="SWQ49" s="1110"/>
      <c r="SWR49" s="1112"/>
      <c r="SWS49" s="1113"/>
      <c r="SWT49" s="1113"/>
      <c r="SWU49" s="1113"/>
      <c r="SWV49" s="1114"/>
      <c r="SWW49" s="269"/>
      <c r="SWX49" s="267"/>
      <c r="SWY49" s="320"/>
      <c r="SWZ49" s="321"/>
      <c r="SXA49" s="1110"/>
      <c r="SXB49" s="1112"/>
      <c r="SXC49" s="1113"/>
      <c r="SXD49" s="1113"/>
      <c r="SXE49" s="1113"/>
      <c r="SXF49" s="1114"/>
      <c r="SXG49" s="269"/>
      <c r="SXH49" s="267"/>
      <c r="SXI49" s="320"/>
      <c r="SXJ49" s="321"/>
      <c r="SXK49" s="1110"/>
      <c r="SXL49" s="1112"/>
      <c r="SXM49" s="1113"/>
      <c r="SXN49" s="1113"/>
      <c r="SXO49" s="1113"/>
      <c r="SXP49" s="1114"/>
      <c r="SXQ49" s="269"/>
      <c r="SXR49" s="267"/>
      <c r="SXS49" s="320"/>
      <c r="SXT49" s="321"/>
      <c r="SXU49" s="1110"/>
      <c r="SXV49" s="1112"/>
      <c r="SXW49" s="1113"/>
      <c r="SXX49" s="1113"/>
      <c r="SXY49" s="1113"/>
      <c r="SXZ49" s="1114"/>
      <c r="SYA49" s="269"/>
      <c r="SYB49" s="267"/>
      <c r="SYC49" s="320"/>
      <c r="SYD49" s="321"/>
      <c r="SYE49" s="1110"/>
      <c r="SYF49" s="1112"/>
      <c r="SYG49" s="1113"/>
      <c r="SYH49" s="1113"/>
      <c r="SYI49" s="1113"/>
      <c r="SYJ49" s="1114"/>
      <c r="SYK49" s="269"/>
      <c r="SYL49" s="267"/>
      <c r="SYM49" s="320"/>
      <c r="SYN49" s="321"/>
      <c r="SYO49" s="1110"/>
      <c r="SYP49" s="1112"/>
      <c r="SYQ49" s="1113"/>
      <c r="SYR49" s="1113"/>
      <c r="SYS49" s="1113"/>
      <c r="SYT49" s="1114"/>
      <c r="SYU49" s="269"/>
      <c r="SYV49" s="267"/>
      <c r="SYW49" s="320"/>
      <c r="SYX49" s="321"/>
      <c r="SYY49" s="1110"/>
      <c r="SYZ49" s="1112"/>
      <c r="SZA49" s="1113"/>
      <c r="SZB49" s="1113"/>
      <c r="SZC49" s="1113"/>
      <c r="SZD49" s="1114"/>
      <c r="SZE49" s="269"/>
      <c r="SZF49" s="267"/>
      <c r="SZG49" s="320"/>
      <c r="SZH49" s="321"/>
      <c r="SZI49" s="1110"/>
      <c r="SZJ49" s="1112"/>
      <c r="SZK49" s="1113"/>
      <c r="SZL49" s="1113"/>
      <c r="SZM49" s="1113"/>
      <c r="SZN49" s="1114"/>
      <c r="SZO49" s="269"/>
      <c r="SZP49" s="267"/>
      <c r="SZQ49" s="320"/>
      <c r="SZR49" s="321"/>
      <c r="SZS49" s="1110"/>
      <c r="SZT49" s="1112"/>
      <c r="SZU49" s="1113"/>
      <c r="SZV49" s="1113"/>
      <c r="SZW49" s="1113"/>
      <c r="SZX49" s="1114"/>
      <c r="SZY49" s="269"/>
      <c r="SZZ49" s="267"/>
      <c r="TAA49" s="320"/>
      <c r="TAB49" s="321"/>
      <c r="TAC49" s="1110"/>
      <c r="TAD49" s="1112"/>
      <c r="TAE49" s="1113"/>
      <c r="TAF49" s="1113"/>
      <c r="TAG49" s="1113"/>
      <c r="TAH49" s="1114"/>
      <c r="TAI49" s="269"/>
      <c r="TAJ49" s="267"/>
      <c r="TAK49" s="320"/>
      <c r="TAL49" s="321"/>
      <c r="TAM49" s="1110"/>
      <c r="TAN49" s="1112"/>
      <c r="TAO49" s="1113"/>
      <c r="TAP49" s="1113"/>
      <c r="TAQ49" s="1113"/>
      <c r="TAR49" s="1114"/>
      <c r="TAS49" s="269"/>
      <c r="TAT49" s="267"/>
      <c r="TAU49" s="320"/>
      <c r="TAV49" s="321"/>
      <c r="TAW49" s="1110"/>
      <c r="TAX49" s="1112"/>
      <c r="TAY49" s="1113"/>
      <c r="TAZ49" s="1113"/>
      <c r="TBA49" s="1113"/>
      <c r="TBB49" s="1114"/>
      <c r="TBC49" s="269"/>
      <c r="TBD49" s="267"/>
      <c r="TBE49" s="320"/>
      <c r="TBF49" s="321"/>
      <c r="TBG49" s="1110"/>
      <c r="TBH49" s="1112"/>
      <c r="TBI49" s="1113"/>
      <c r="TBJ49" s="1113"/>
      <c r="TBK49" s="1113"/>
      <c r="TBL49" s="1114"/>
      <c r="TBM49" s="269"/>
      <c r="TBN49" s="267"/>
      <c r="TBO49" s="320"/>
      <c r="TBP49" s="321"/>
      <c r="TBQ49" s="1110"/>
      <c r="TBR49" s="1112"/>
      <c r="TBS49" s="1113"/>
      <c r="TBT49" s="1113"/>
      <c r="TBU49" s="1113"/>
      <c r="TBV49" s="1114"/>
      <c r="TBW49" s="269"/>
      <c r="TBX49" s="267"/>
      <c r="TBY49" s="320"/>
      <c r="TBZ49" s="321"/>
      <c r="TCA49" s="1110"/>
      <c r="TCB49" s="1112"/>
      <c r="TCC49" s="1113"/>
      <c r="TCD49" s="1113"/>
      <c r="TCE49" s="1113"/>
      <c r="TCF49" s="1114"/>
      <c r="TCG49" s="269"/>
      <c r="TCH49" s="267"/>
      <c r="TCI49" s="320"/>
      <c r="TCJ49" s="321"/>
      <c r="TCK49" s="1110"/>
      <c r="TCL49" s="1112"/>
      <c r="TCM49" s="1113"/>
      <c r="TCN49" s="1113"/>
      <c r="TCO49" s="1113"/>
      <c r="TCP49" s="1114"/>
      <c r="TCQ49" s="269"/>
      <c r="TCR49" s="267"/>
      <c r="TCS49" s="320"/>
      <c r="TCT49" s="321"/>
      <c r="TCU49" s="1110"/>
      <c r="TCV49" s="1112"/>
      <c r="TCW49" s="1113"/>
      <c r="TCX49" s="1113"/>
      <c r="TCY49" s="1113"/>
      <c r="TCZ49" s="1114"/>
      <c r="TDA49" s="269"/>
      <c r="TDB49" s="267"/>
      <c r="TDC49" s="320"/>
      <c r="TDD49" s="321"/>
      <c r="TDE49" s="1110"/>
      <c r="TDF49" s="1112"/>
      <c r="TDG49" s="1113"/>
      <c r="TDH49" s="1113"/>
      <c r="TDI49" s="1113"/>
      <c r="TDJ49" s="1114"/>
      <c r="TDK49" s="269"/>
      <c r="TDL49" s="267"/>
      <c r="TDM49" s="320"/>
      <c r="TDN49" s="321"/>
      <c r="TDO49" s="1110"/>
      <c r="TDP49" s="1112"/>
      <c r="TDQ49" s="1113"/>
      <c r="TDR49" s="1113"/>
      <c r="TDS49" s="1113"/>
      <c r="TDT49" s="1114"/>
      <c r="TDU49" s="269"/>
      <c r="TDV49" s="267"/>
      <c r="TDW49" s="320"/>
      <c r="TDX49" s="321"/>
      <c r="TDY49" s="1110"/>
      <c r="TDZ49" s="1112"/>
      <c r="TEA49" s="1113"/>
      <c r="TEB49" s="1113"/>
      <c r="TEC49" s="1113"/>
      <c r="TED49" s="1114"/>
      <c r="TEE49" s="269"/>
      <c r="TEF49" s="267"/>
      <c r="TEG49" s="320"/>
      <c r="TEH49" s="321"/>
      <c r="TEI49" s="1110"/>
      <c r="TEJ49" s="1112"/>
      <c r="TEK49" s="1113"/>
      <c r="TEL49" s="1113"/>
      <c r="TEM49" s="1113"/>
      <c r="TEN49" s="1114"/>
      <c r="TEO49" s="269"/>
      <c r="TEP49" s="267"/>
      <c r="TEQ49" s="320"/>
      <c r="TER49" s="321"/>
      <c r="TES49" s="1110"/>
      <c r="TET49" s="1112"/>
      <c r="TEU49" s="1113"/>
      <c r="TEV49" s="1113"/>
      <c r="TEW49" s="1113"/>
      <c r="TEX49" s="1114"/>
      <c r="TEY49" s="269"/>
      <c r="TEZ49" s="267"/>
      <c r="TFA49" s="320"/>
      <c r="TFB49" s="321"/>
      <c r="TFC49" s="1110"/>
      <c r="TFD49" s="1112"/>
      <c r="TFE49" s="1113"/>
      <c r="TFF49" s="1113"/>
      <c r="TFG49" s="1113"/>
      <c r="TFH49" s="1114"/>
      <c r="TFI49" s="269"/>
      <c r="TFJ49" s="267"/>
      <c r="TFK49" s="320"/>
      <c r="TFL49" s="321"/>
      <c r="TFM49" s="1110"/>
      <c r="TFN49" s="1112"/>
      <c r="TFO49" s="1113"/>
      <c r="TFP49" s="1113"/>
      <c r="TFQ49" s="1113"/>
      <c r="TFR49" s="1114"/>
      <c r="TFS49" s="269"/>
      <c r="TFT49" s="267"/>
      <c r="TFU49" s="320"/>
      <c r="TFV49" s="321"/>
      <c r="TFW49" s="1110"/>
      <c r="TFX49" s="1112"/>
      <c r="TFY49" s="1113"/>
      <c r="TFZ49" s="1113"/>
      <c r="TGA49" s="1113"/>
      <c r="TGB49" s="1114"/>
      <c r="TGC49" s="269"/>
      <c r="TGD49" s="267"/>
      <c r="TGE49" s="320"/>
      <c r="TGF49" s="321"/>
      <c r="TGG49" s="1110"/>
      <c r="TGH49" s="1112"/>
      <c r="TGI49" s="1113"/>
      <c r="TGJ49" s="1113"/>
      <c r="TGK49" s="1113"/>
      <c r="TGL49" s="1114"/>
      <c r="TGM49" s="269"/>
      <c r="TGN49" s="267"/>
      <c r="TGO49" s="320"/>
      <c r="TGP49" s="321"/>
      <c r="TGQ49" s="1110"/>
      <c r="TGR49" s="1112"/>
      <c r="TGS49" s="1113"/>
      <c r="TGT49" s="1113"/>
      <c r="TGU49" s="1113"/>
      <c r="TGV49" s="1114"/>
      <c r="TGW49" s="269"/>
      <c r="TGX49" s="267"/>
      <c r="TGY49" s="320"/>
      <c r="TGZ49" s="321"/>
      <c r="THA49" s="1110"/>
      <c r="THB49" s="1112"/>
      <c r="THC49" s="1113"/>
      <c r="THD49" s="1113"/>
      <c r="THE49" s="1113"/>
      <c r="THF49" s="1114"/>
      <c r="THG49" s="269"/>
      <c r="THH49" s="267"/>
      <c r="THI49" s="320"/>
      <c r="THJ49" s="321"/>
      <c r="THK49" s="1110"/>
      <c r="THL49" s="1112"/>
      <c r="THM49" s="1113"/>
      <c r="THN49" s="1113"/>
      <c r="THO49" s="1113"/>
      <c r="THP49" s="1114"/>
      <c r="THQ49" s="269"/>
      <c r="THR49" s="267"/>
      <c r="THS49" s="320"/>
      <c r="THT49" s="321"/>
      <c r="THU49" s="1110"/>
      <c r="THV49" s="1112"/>
      <c r="THW49" s="1113"/>
      <c r="THX49" s="1113"/>
      <c r="THY49" s="1113"/>
      <c r="THZ49" s="1114"/>
      <c r="TIA49" s="269"/>
      <c r="TIB49" s="267"/>
      <c r="TIC49" s="320"/>
      <c r="TID49" s="321"/>
      <c r="TIE49" s="1110"/>
      <c r="TIF49" s="1112"/>
      <c r="TIG49" s="1113"/>
      <c r="TIH49" s="1113"/>
      <c r="TII49" s="1113"/>
      <c r="TIJ49" s="1114"/>
      <c r="TIK49" s="269"/>
      <c r="TIL49" s="267"/>
      <c r="TIM49" s="320"/>
      <c r="TIN49" s="321"/>
      <c r="TIO49" s="1110"/>
      <c r="TIP49" s="1112"/>
      <c r="TIQ49" s="1113"/>
      <c r="TIR49" s="1113"/>
      <c r="TIS49" s="1113"/>
      <c r="TIT49" s="1114"/>
      <c r="TIU49" s="269"/>
      <c r="TIV49" s="267"/>
      <c r="TIW49" s="320"/>
      <c r="TIX49" s="321"/>
      <c r="TIY49" s="1110"/>
      <c r="TIZ49" s="1112"/>
      <c r="TJA49" s="1113"/>
      <c r="TJB49" s="1113"/>
      <c r="TJC49" s="1113"/>
      <c r="TJD49" s="1114"/>
      <c r="TJE49" s="269"/>
      <c r="TJF49" s="267"/>
      <c r="TJG49" s="320"/>
      <c r="TJH49" s="321"/>
      <c r="TJI49" s="1110"/>
      <c r="TJJ49" s="1112"/>
      <c r="TJK49" s="1113"/>
      <c r="TJL49" s="1113"/>
      <c r="TJM49" s="1113"/>
      <c r="TJN49" s="1114"/>
      <c r="TJO49" s="269"/>
      <c r="TJP49" s="267"/>
      <c r="TJQ49" s="320"/>
      <c r="TJR49" s="321"/>
      <c r="TJS49" s="1110"/>
      <c r="TJT49" s="1112"/>
      <c r="TJU49" s="1113"/>
      <c r="TJV49" s="1113"/>
      <c r="TJW49" s="1113"/>
      <c r="TJX49" s="1114"/>
      <c r="TJY49" s="269"/>
      <c r="TJZ49" s="267"/>
      <c r="TKA49" s="320"/>
      <c r="TKB49" s="321"/>
      <c r="TKC49" s="1110"/>
      <c r="TKD49" s="1112"/>
      <c r="TKE49" s="1113"/>
      <c r="TKF49" s="1113"/>
      <c r="TKG49" s="1113"/>
      <c r="TKH49" s="1114"/>
      <c r="TKI49" s="269"/>
      <c r="TKJ49" s="267"/>
      <c r="TKK49" s="320"/>
      <c r="TKL49" s="321"/>
      <c r="TKM49" s="1110"/>
      <c r="TKN49" s="1112"/>
      <c r="TKO49" s="1113"/>
      <c r="TKP49" s="1113"/>
      <c r="TKQ49" s="1113"/>
      <c r="TKR49" s="1114"/>
      <c r="TKS49" s="269"/>
      <c r="TKT49" s="267"/>
      <c r="TKU49" s="320"/>
      <c r="TKV49" s="321"/>
      <c r="TKW49" s="1110"/>
      <c r="TKX49" s="1112"/>
      <c r="TKY49" s="1113"/>
      <c r="TKZ49" s="1113"/>
      <c r="TLA49" s="1113"/>
      <c r="TLB49" s="1114"/>
      <c r="TLC49" s="269"/>
      <c r="TLD49" s="267"/>
      <c r="TLE49" s="320"/>
      <c r="TLF49" s="321"/>
      <c r="TLG49" s="1110"/>
      <c r="TLH49" s="1112"/>
      <c r="TLI49" s="1113"/>
      <c r="TLJ49" s="1113"/>
      <c r="TLK49" s="1113"/>
      <c r="TLL49" s="1114"/>
      <c r="TLM49" s="269"/>
      <c r="TLN49" s="267"/>
      <c r="TLO49" s="320"/>
      <c r="TLP49" s="321"/>
      <c r="TLQ49" s="1110"/>
      <c r="TLR49" s="1112"/>
      <c r="TLS49" s="1113"/>
      <c r="TLT49" s="1113"/>
      <c r="TLU49" s="1113"/>
      <c r="TLV49" s="1114"/>
      <c r="TLW49" s="269"/>
      <c r="TLX49" s="267"/>
      <c r="TLY49" s="320"/>
      <c r="TLZ49" s="321"/>
      <c r="TMA49" s="1110"/>
      <c r="TMB49" s="1112"/>
      <c r="TMC49" s="1113"/>
      <c r="TMD49" s="1113"/>
      <c r="TME49" s="1113"/>
      <c r="TMF49" s="1114"/>
      <c r="TMG49" s="269"/>
      <c r="TMH49" s="267"/>
      <c r="TMI49" s="320"/>
      <c r="TMJ49" s="321"/>
      <c r="TMK49" s="1110"/>
      <c r="TML49" s="1112"/>
      <c r="TMM49" s="1113"/>
      <c r="TMN49" s="1113"/>
      <c r="TMO49" s="1113"/>
      <c r="TMP49" s="1114"/>
      <c r="TMQ49" s="269"/>
      <c r="TMR49" s="267"/>
      <c r="TMS49" s="320"/>
      <c r="TMT49" s="321"/>
      <c r="TMU49" s="1110"/>
      <c r="TMV49" s="1112"/>
      <c r="TMW49" s="1113"/>
      <c r="TMX49" s="1113"/>
      <c r="TMY49" s="1113"/>
      <c r="TMZ49" s="1114"/>
      <c r="TNA49" s="269"/>
      <c r="TNB49" s="267"/>
      <c r="TNC49" s="320"/>
      <c r="TND49" s="321"/>
      <c r="TNE49" s="1110"/>
      <c r="TNF49" s="1112"/>
      <c r="TNG49" s="1113"/>
      <c r="TNH49" s="1113"/>
      <c r="TNI49" s="1113"/>
      <c r="TNJ49" s="1114"/>
      <c r="TNK49" s="269"/>
      <c r="TNL49" s="267"/>
      <c r="TNM49" s="320"/>
      <c r="TNN49" s="321"/>
      <c r="TNO49" s="1110"/>
      <c r="TNP49" s="1112"/>
      <c r="TNQ49" s="1113"/>
      <c r="TNR49" s="1113"/>
      <c r="TNS49" s="1113"/>
      <c r="TNT49" s="1114"/>
      <c r="TNU49" s="269"/>
      <c r="TNV49" s="267"/>
      <c r="TNW49" s="320"/>
      <c r="TNX49" s="321"/>
      <c r="TNY49" s="1110"/>
      <c r="TNZ49" s="1112"/>
      <c r="TOA49" s="1113"/>
      <c r="TOB49" s="1113"/>
      <c r="TOC49" s="1113"/>
      <c r="TOD49" s="1114"/>
      <c r="TOE49" s="269"/>
      <c r="TOF49" s="267"/>
      <c r="TOG49" s="320"/>
      <c r="TOH49" s="321"/>
      <c r="TOI49" s="1110"/>
      <c r="TOJ49" s="1112"/>
      <c r="TOK49" s="1113"/>
      <c r="TOL49" s="1113"/>
      <c r="TOM49" s="1113"/>
      <c r="TON49" s="1114"/>
      <c r="TOO49" s="269"/>
      <c r="TOP49" s="267"/>
      <c r="TOQ49" s="320"/>
      <c r="TOR49" s="321"/>
      <c r="TOS49" s="1110"/>
      <c r="TOT49" s="1112"/>
      <c r="TOU49" s="1113"/>
      <c r="TOV49" s="1113"/>
      <c r="TOW49" s="1113"/>
      <c r="TOX49" s="1114"/>
      <c r="TOY49" s="269"/>
      <c r="TOZ49" s="267"/>
      <c r="TPA49" s="320"/>
      <c r="TPB49" s="321"/>
      <c r="TPC49" s="1110"/>
      <c r="TPD49" s="1112"/>
      <c r="TPE49" s="1113"/>
      <c r="TPF49" s="1113"/>
      <c r="TPG49" s="1113"/>
      <c r="TPH49" s="1114"/>
      <c r="TPI49" s="269"/>
      <c r="TPJ49" s="267"/>
      <c r="TPK49" s="320"/>
      <c r="TPL49" s="321"/>
      <c r="TPM49" s="1110"/>
      <c r="TPN49" s="1112"/>
      <c r="TPO49" s="1113"/>
      <c r="TPP49" s="1113"/>
      <c r="TPQ49" s="1113"/>
      <c r="TPR49" s="1114"/>
      <c r="TPS49" s="269"/>
      <c r="TPT49" s="267"/>
      <c r="TPU49" s="320"/>
      <c r="TPV49" s="321"/>
      <c r="TPW49" s="1110"/>
      <c r="TPX49" s="1112"/>
      <c r="TPY49" s="1113"/>
      <c r="TPZ49" s="1113"/>
      <c r="TQA49" s="1113"/>
      <c r="TQB49" s="1114"/>
      <c r="TQC49" s="269"/>
      <c r="TQD49" s="267"/>
      <c r="TQE49" s="320"/>
      <c r="TQF49" s="321"/>
      <c r="TQG49" s="1110"/>
      <c r="TQH49" s="1112"/>
      <c r="TQI49" s="1113"/>
      <c r="TQJ49" s="1113"/>
      <c r="TQK49" s="1113"/>
      <c r="TQL49" s="1114"/>
      <c r="TQM49" s="269"/>
      <c r="TQN49" s="267"/>
      <c r="TQO49" s="320"/>
      <c r="TQP49" s="321"/>
      <c r="TQQ49" s="1110"/>
      <c r="TQR49" s="1112"/>
      <c r="TQS49" s="1113"/>
      <c r="TQT49" s="1113"/>
      <c r="TQU49" s="1113"/>
      <c r="TQV49" s="1114"/>
      <c r="TQW49" s="269"/>
      <c r="TQX49" s="267"/>
      <c r="TQY49" s="320"/>
      <c r="TQZ49" s="321"/>
      <c r="TRA49" s="1110"/>
      <c r="TRB49" s="1112"/>
      <c r="TRC49" s="1113"/>
      <c r="TRD49" s="1113"/>
      <c r="TRE49" s="1113"/>
      <c r="TRF49" s="1114"/>
      <c r="TRG49" s="269"/>
      <c r="TRH49" s="267"/>
      <c r="TRI49" s="320"/>
      <c r="TRJ49" s="321"/>
      <c r="TRK49" s="1110"/>
      <c r="TRL49" s="1112"/>
      <c r="TRM49" s="1113"/>
      <c r="TRN49" s="1113"/>
      <c r="TRO49" s="1113"/>
      <c r="TRP49" s="1114"/>
      <c r="TRQ49" s="269"/>
      <c r="TRR49" s="267"/>
      <c r="TRS49" s="320"/>
      <c r="TRT49" s="321"/>
      <c r="TRU49" s="1110"/>
      <c r="TRV49" s="1112"/>
      <c r="TRW49" s="1113"/>
      <c r="TRX49" s="1113"/>
      <c r="TRY49" s="1113"/>
      <c r="TRZ49" s="1114"/>
      <c r="TSA49" s="269"/>
      <c r="TSB49" s="267"/>
      <c r="TSC49" s="320"/>
      <c r="TSD49" s="321"/>
      <c r="TSE49" s="1110"/>
      <c r="TSF49" s="1112"/>
      <c r="TSG49" s="1113"/>
      <c r="TSH49" s="1113"/>
      <c r="TSI49" s="1113"/>
      <c r="TSJ49" s="1114"/>
      <c r="TSK49" s="269"/>
      <c r="TSL49" s="267"/>
      <c r="TSM49" s="320"/>
      <c r="TSN49" s="321"/>
      <c r="TSO49" s="1110"/>
      <c r="TSP49" s="1112"/>
      <c r="TSQ49" s="1113"/>
      <c r="TSR49" s="1113"/>
      <c r="TSS49" s="1113"/>
      <c r="TST49" s="1114"/>
      <c r="TSU49" s="269"/>
      <c r="TSV49" s="267"/>
      <c r="TSW49" s="320"/>
      <c r="TSX49" s="321"/>
      <c r="TSY49" s="1110"/>
      <c r="TSZ49" s="1112"/>
      <c r="TTA49" s="1113"/>
      <c r="TTB49" s="1113"/>
      <c r="TTC49" s="1113"/>
      <c r="TTD49" s="1114"/>
      <c r="TTE49" s="269"/>
      <c r="TTF49" s="267"/>
      <c r="TTG49" s="320"/>
      <c r="TTH49" s="321"/>
      <c r="TTI49" s="1110"/>
      <c r="TTJ49" s="1112"/>
      <c r="TTK49" s="1113"/>
      <c r="TTL49" s="1113"/>
      <c r="TTM49" s="1113"/>
      <c r="TTN49" s="1114"/>
      <c r="TTO49" s="269"/>
      <c r="TTP49" s="267"/>
      <c r="TTQ49" s="320"/>
      <c r="TTR49" s="321"/>
      <c r="TTS49" s="1110"/>
      <c r="TTT49" s="1112"/>
      <c r="TTU49" s="1113"/>
      <c r="TTV49" s="1113"/>
      <c r="TTW49" s="1113"/>
      <c r="TTX49" s="1114"/>
      <c r="TTY49" s="269"/>
      <c r="TTZ49" s="267"/>
      <c r="TUA49" s="320"/>
      <c r="TUB49" s="321"/>
      <c r="TUC49" s="1110"/>
      <c r="TUD49" s="1112"/>
      <c r="TUE49" s="1113"/>
      <c r="TUF49" s="1113"/>
      <c r="TUG49" s="1113"/>
      <c r="TUH49" s="1114"/>
      <c r="TUI49" s="269"/>
      <c r="TUJ49" s="267"/>
      <c r="TUK49" s="320"/>
      <c r="TUL49" s="321"/>
      <c r="TUM49" s="1110"/>
      <c r="TUN49" s="1112"/>
      <c r="TUO49" s="1113"/>
      <c r="TUP49" s="1113"/>
      <c r="TUQ49" s="1113"/>
      <c r="TUR49" s="1114"/>
      <c r="TUS49" s="269"/>
      <c r="TUT49" s="267"/>
      <c r="TUU49" s="320"/>
      <c r="TUV49" s="321"/>
      <c r="TUW49" s="1110"/>
      <c r="TUX49" s="1112"/>
      <c r="TUY49" s="1113"/>
      <c r="TUZ49" s="1113"/>
      <c r="TVA49" s="1113"/>
      <c r="TVB49" s="1114"/>
      <c r="TVC49" s="269"/>
      <c r="TVD49" s="267"/>
      <c r="TVE49" s="320"/>
      <c r="TVF49" s="321"/>
      <c r="TVG49" s="1110"/>
      <c r="TVH49" s="1112"/>
      <c r="TVI49" s="1113"/>
      <c r="TVJ49" s="1113"/>
      <c r="TVK49" s="1113"/>
      <c r="TVL49" s="1114"/>
      <c r="TVM49" s="269"/>
      <c r="TVN49" s="267"/>
      <c r="TVO49" s="320"/>
      <c r="TVP49" s="321"/>
      <c r="TVQ49" s="1110"/>
      <c r="TVR49" s="1112"/>
      <c r="TVS49" s="1113"/>
      <c r="TVT49" s="1113"/>
      <c r="TVU49" s="1113"/>
      <c r="TVV49" s="1114"/>
      <c r="TVW49" s="269"/>
      <c r="TVX49" s="267"/>
      <c r="TVY49" s="320"/>
      <c r="TVZ49" s="321"/>
      <c r="TWA49" s="1110"/>
      <c r="TWB49" s="1112"/>
      <c r="TWC49" s="1113"/>
      <c r="TWD49" s="1113"/>
      <c r="TWE49" s="1113"/>
      <c r="TWF49" s="1114"/>
      <c r="TWG49" s="269"/>
      <c r="TWH49" s="267"/>
      <c r="TWI49" s="320"/>
      <c r="TWJ49" s="321"/>
      <c r="TWK49" s="1110"/>
      <c r="TWL49" s="1112"/>
      <c r="TWM49" s="1113"/>
      <c r="TWN49" s="1113"/>
      <c r="TWO49" s="1113"/>
      <c r="TWP49" s="1114"/>
      <c r="TWQ49" s="269"/>
      <c r="TWR49" s="267"/>
      <c r="TWS49" s="320"/>
      <c r="TWT49" s="321"/>
      <c r="TWU49" s="1110"/>
      <c r="TWV49" s="1112"/>
      <c r="TWW49" s="1113"/>
      <c r="TWX49" s="1113"/>
      <c r="TWY49" s="1113"/>
      <c r="TWZ49" s="1114"/>
      <c r="TXA49" s="269"/>
      <c r="TXB49" s="267"/>
      <c r="TXC49" s="320"/>
      <c r="TXD49" s="321"/>
      <c r="TXE49" s="1110"/>
      <c r="TXF49" s="1112"/>
      <c r="TXG49" s="1113"/>
      <c r="TXH49" s="1113"/>
      <c r="TXI49" s="1113"/>
      <c r="TXJ49" s="1114"/>
      <c r="TXK49" s="269"/>
      <c r="TXL49" s="267"/>
      <c r="TXM49" s="320"/>
      <c r="TXN49" s="321"/>
      <c r="TXO49" s="1110"/>
      <c r="TXP49" s="1112"/>
      <c r="TXQ49" s="1113"/>
      <c r="TXR49" s="1113"/>
      <c r="TXS49" s="1113"/>
      <c r="TXT49" s="1114"/>
      <c r="TXU49" s="269"/>
      <c r="TXV49" s="267"/>
      <c r="TXW49" s="320"/>
      <c r="TXX49" s="321"/>
      <c r="TXY49" s="1110"/>
      <c r="TXZ49" s="1112"/>
      <c r="TYA49" s="1113"/>
      <c r="TYB49" s="1113"/>
      <c r="TYC49" s="1113"/>
      <c r="TYD49" s="1114"/>
      <c r="TYE49" s="269"/>
      <c r="TYF49" s="267"/>
      <c r="TYG49" s="320"/>
      <c r="TYH49" s="321"/>
      <c r="TYI49" s="1110"/>
      <c r="TYJ49" s="1112"/>
      <c r="TYK49" s="1113"/>
      <c r="TYL49" s="1113"/>
      <c r="TYM49" s="1113"/>
      <c r="TYN49" s="1114"/>
      <c r="TYO49" s="269"/>
      <c r="TYP49" s="267"/>
      <c r="TYQ49" s="320"/>
      <c r="TYR49" s="321"/>
      <c r="TYS49" s="1110"/>
      <c r="TYT49" s="1112"/>
      <c r="TYU49" s="1113"/>
      <c r="TYV49" s="1113"/>
      <c r="TYW49" s="1113"/>
      <c r="TYX49" s="1114"/>
      <c r="TYY49" s="269"/>
      <c r="TYZ49" s="267"/>
      <c r="TZA49" s="320"/>
      <c r="TZB49" s="321"/>
      <c r="TZC49" s="1110"/>
      <c r="TZD49" s="1112"/>
      <c r="TZE49" s="1113"/>
      <c r="TZF49" s="1113"/>
      <c r="TZG49" s="1113"/>
      <c r="TZH49" s="1114"/>
      <c r="TZI49" s="269"/>
      <c r="TZJ49" s="267"/>
      <c r="TZK49" s="320"/>
      <c r="TZL49" s="321"/>
      <c r="TZM49" s="1110"/>
      <c r="TZN49" s="1112"/>
      <c r="TZO49" s="1113"/>
      <c r="TZP49" s="1113"/>
      <c r="TZQ49" s="1113"/>
      <c r="TZR49" s="1114"/>
      <c r="TZS49" s="269"/>
      <c r="TZT49" s="267"/>
      <c r="TZU49" s="320"/>
      <c r="TZV49" s="321"/>
      <c r="TZW49" s="1110"/>
      <c r="TZX49" s="1112"/>
      <c r="TZY49" s="1113"/>
      <c r="TZZ49" s="1113"/>
      <c r="UAA49" s="1113"/>
      <c r="UAB49" s="1114"/>
      <c r="UAC49" s="269"/>
      <c r="UAD49" s="267"/>
      <c r="UAE49" s="320"/>
      <c r="UAF49" s="321"/>
      <c r="UAG49" s="1110"/>
      <c r="UAH49" s="1112"/>
      <c r="UAI49" s="1113"/>
      <c r="UAJ49" s="1113"/>
      <c r="UAK49" s="1113"/>
      <c r="UAL49" s="1114"/>
      <c r="UAM49" s="269"/>
      <c r="UAN49" s="267"/>
      <c r="UAO49" s="320"/>
      <c r="UAP49" s="321"/>
      <c r="UAQ49" s="1110"/>
      <c r="UAR49" s="1112"/>
      <c r="UAS49" s="1113"/>
      <c r="UAT49" s="1113"/>
      <c r="UAU49" s="1113"/>
      <c r="UAV49" s="1114"/>
      <c r="UAW49" s="269"/>
      <c r="UAX49" s="267"/>
      <c r="UAY49" s="320"/>
      <c r="UAZ49" s="321"/>
      <c r="UBA49" s="1110"/>
      <c r="UBB49" s="1112"/>
      <c r="UBC49" s="1113"/>
      <c r="UBD49" s="1113"/>
      <c r="UBE49" s="1113"/>
      <c r="UBF49" s="1114"/>
      <c r="UBG49" s="269"/>
      <c r="UBH49" s="267"/>
      <c r="UBI49" s="320"/>
      <c r="UBJ49" s="321"/>
      <c r="UBK49" s="1110"/>
      <c r="UBL49" s="1112"/>
      <c r="UBM49" s="1113"/>
      <c r="UBN49" s="1113"/>
      <c r="UBO49" s="1113"/>
      <c r="UBP49" s="1114"/>
      <c r="UBQ49" s="269"/>
      <c r="UBR49" s="267"/>
      <c r="UBS49" s="320"/>
      <c r="UBT49" s="321"/>
      <c r="UBU49" s="1110"/>
      <c r="UBV49" s="1112"/>
      <c r="UBW49" s="1113"/>
      <c r="UBX49" s="1113"/>
      <c r="UBY49" s="1113"/>
      <c r="UBZ49" s="1114"/>
      <c r="UCA49" s="269"/>
      <c r="UCB49" s="267"/>
      <c r="UCC49" s="320"/>
      <c r="UCD49" s="321"/>
      <c r="UCE49" s="1110"/>
      <c r="UCF49" s="1112"/>
      <c r="UCG49" s="1113"/>
      <c r="UCH49" s="1113"/>
      <c r="UCI49" s="1113"/>
      <c r="UCJ49" s="1114"/>
      <c r="UCK49" s="269"/>
      <c r="UCL49" s="267"/>
      <c r="UCM49" s="320"/>
      <c r="UCN49" s="321"/>
      <c r="UCO49" s="1110"/>
      <c r="UCP49" s="1112"/>
      <c r="UCQ49" s="1113"/>
      <c r="UCR49" s="1113"/>
      <c r="UCS49" s="1113"/>
      <c r="UCT49" s="1114"/>
      <c r="UCU49" s="269"/>
      <c r="UCV49" s="267"/>
      <c r="UCW49" s="320"/>
      <c r="UCX49" s="321"/>
      <c r="UCY49" s="1110"/>
      <c r="UCZ49" s="1112"/>
      <c r="UDA49" s="1113"/>
      <c r="UDB49" s="1113"/>
      <c r="UDC49" s="1113"/>
      <c r="UDD49" s="1114"/>
      <c r="UDE49" s="269"/>
      <c r="UDF49" s="267"/>
      <c r="UDG49" s="320"/>
      <c r="UDH49" s="321"/>
      <c r="UDI49" s="1110"/>
      <c r="UDJ49" s="1112"/>
      <c r="UDK49" s="1113"/>
      <c r="UDL49" s="1113"/>
      <c r="UDM49" s="1113"/>
      <c r="UDN49" s="1114"/>
      <c r="UDO49" s="269"/>
      <c r="UDP49" s="267"/>
      <c r="UDQ49" s="320"/>
      <c r="UDR49" s="321"/>
      <c r="UDS49" s="1110"/>
      <c r="UDT49" s="1112"/>
      <c r="UDU49" s="1113"/>
      <c r="UDV49" s="1113"/>
      <c r="UDW49" s="1113"/>
      <c r="UDX49" s="1114"/>
      <c r="UDY49" s="269"/>
      <c r="UDZ49" s="267"/>
      <c r="UEA49" s="320"/>
      <c r="UEB49" s="321"/>
      <c r="UEC49" s="1110"/>
      <c r="UED49" s="1112"/>
      <c r="UEE49" s="1113"/>
      <c r="UEF49" s="1113"/>
      <c r="UEG49" s="1113"/>
      <c r="UEH49" s="1114"/>
      <c r="UEI49" s="269"/>
      <c r="UEJ49" s="267"/>
      <c r="UEK49" s="320"/>
      <c r="UEL49" s="321"/>
      <c r="UEM49" s="1110"/>
      <c r="UEN49" s="1112"/>
      <c r="UEO49" s="1113"/>
      <c r="UEP49" s="1113"/>
      <c r="UEQ49" s="1113"/>
      <c r="UER49" s="1114"/>
      <c r="UES49" s="269"/>
      <c r="UET49" s="267"/>
      <c r="UEU49" s="320"/>
      <c r="UEV49" s="321"/>
      <c r="UEW49" s="1110"/>
      <c r="UEX49" s="1112"/>
      <c r="UEY49" s="1113"/>
      <c r="UEZ49" s="1113"/>
      <c r="UFA49" s="1113"/>
      <c r="UFB49" s="1114"/>
      <c r="UFC49" s="269"/>
      <c r="UFD49" s="267"/>
      <c r="UFE49" s="320"/>
      <c r="UFF49" s="321"/>
      <c r="UFG49" s="1110"/>
      <c r="UFH49" s="1112"/>
      <c r="UFI49" s="1113"/>
      <c r="UFJ49" s="1113"/>
      <c r="UFK49" s="1113"/>
      <c r="UFL49" s="1114"/>
      <c r="UFM49" s="269"/>
      <c r="UFN49" s="267"/>
      <c r="UFO49" s="320"/>
      <c r="UFP49" s="321"/>
      <c r="UFQ49" s="1110"/>
      <c r="UFR49" s="1112"/>
      <c r="UFS49" s="1113"/>
      <c r="UFT49" s="1113"/>
      <c r="UFU49" s="1113"/>
      <c r="UFV49" s="1114"/>
      <c r="UFW49" s="269"/>
      <c r="UFX49" s="267"/>
      <c r="UFY49" s="320"/>
      <c r="UFZ49" s="321"/>
      <c r="UGA49" s="1110"/>
      <c r="UGB49" s="1112"/>
      <c r="UGC49" s="1113"/>
      <c r="UGD49" s="1113"/>
      <c r="UGE49" s="1113"/>
      <c r="UGF49" s="1114"/>
      <c r="UGG49" s="269"/>
      <c r="UGH49" s="267"/>
      <c r="UGI49" s="320"/>
      <c r="UGJ49" s="321"/>
      <c r="UGK49" s="1110"/>
      <c r="UGL49" s="1112"/>
      <c r="UGM49" s="1113"/>
      <c r="UGN49" s="1113"/>
      <c r="UGO49" s="1113"/>
      <c r="UGP49" s="1114"/>
      <c r="UGQ49" s="269"/>
      <c r="UGR49" s="267"/>
      <c r="UGS49" s="320"/>
      <c r="UGT49" s="321"/>
      <c r="UGU49" s="1110"/>
      <c r="UGV49" s="1112"/>
      <c r="UGW49" s="1113"/>
      <c r="UGX49" s="1113"/>
      <c r="UGY49" s="1113"/>
      <c r="UGZ49" s="1114"/>
      <c r="UHA49" s="269"/>
      <c r="UHB49" s="267"/>
      <c r="UHC49" s="320"/>
      <c r="UHD49" s="321"/>
      <c r="UHE49" s="1110"/>
      <c r="UHF49" s="1112"/>
      <c r="UHG49" s="1113"/>
      <c r="UHH49" s="1113"/>
      <c r="UHI49" s="1113"/>
      <c r="UHJ49" s="1114"/>
      <c r="UHK49" s="269"/>
      <c r="UHL49" s="267"/>
      <c r="UHM49" s="320"/>
      <c r="UHN49" s="321"/>
      <c r="UHO49" s="1110"/>
      <c r="UHP49" s="1112"/>
      <c r="UHQ49" s="1113"/>
      <c r="UHR49" s="1113"/>
      <c r="UHS49" s="1113"/>
      <c r="UHT49" s="1114"/>
      <c r="UHU49" s="269"/>
      <c r="UHV49" s="267"/>
      <c r="UHW49" s="320"/>
      <c r="UHX49" s="321"/>
      <c r="UHY49" s="1110"/>
      <c r="UHZ49" s="1112"/>
      <c r="UIA49" s="1113"/>
      <c r="UIB49" s="1113"/>
      <c r="UIC49" s="1113"/>
      <c r="UID49" s="1114"/>
      <c r="UIE49" s="269"/>
      <c r="UIF49" s="267"/>
      <c r="UIG49" s="320"/>
      <c r="UIH49" s="321"/>
      <c r="UII49" s="1110"/>
      <c r="UIJ49" s="1112"/>
      <c r="UIK49" s="1113"/>
      <c r="UIL49" s="1113"/>
      <c r="UIM49" s="1113"/>
      <c r="UIN49" s="1114"/>
      <c r="UIO49" s="269"/>
      <c r="UIP49" s="267"/>
      <c r="UIQ49" s="320"/>
      <c r="UIR49" s="321"/>
      <c r="UIS49" s="1110"/>
      <c r="UIT49" s="1112"/>
      <c r="UIU49" s="1113"/>
      <c r="UIV49" s="1113"/>
      <c r="UIW49" s="1113"/>
      <c r="UIX49" s="1114"/>
      <c r="UIY49" s="269"/>
      <c r="UIZ49" s="267"/>
      <c r="UJA49" s="320"/>
      <c r="UJB49" s="321"/>
      <c r="UJC49" s="1110"/>
      <c r="UJD49" s="1112"/>
      <c r="UJE49" s="1113"/>
      <c r="UJF49" s="1113"/>
      <c r="UJG49" s="1113"/>
      <c r="UJH49" s="1114"/>
      <c r="UJI49" s="269"/>
      <c r="UJJ49" s="267"/>
      <c r="UJK49" s="320"/>
      <c r="UJL49" s="321"/>
      <c r="UJM49" s="1110"/>
      <c r="UJN49" s="1112"/>
      <c r="UJO49" s="1113"/>
      <c r="UJP49" s="1113"/>
      <c r="UJQ49" s="1113"/>
      <c r="UJR49" s="1114"/>
      <c r="UJS49" s="269"/>
      <c r="UJT49" s="267"/>
      <c r="UJU49" s="320"/>
      <c r="UJV49" s="321"/>
      <c r="UJW49" s="1110"/>
      <c r="UJX49" s="1112"/>
      <c r="UJY49" s="1113"/>
      <c r="UJZ49" s="1113"/>
      <c r="UKA49" s="1113"/>
      <c r="UKB49" s="1114"/>
      <c r="UKC49" s="269"/>
      <c r="UKD49" s="267"/>
      <c r="UKE49" s="320"/>
      <c r="UKF49" s="321"/>
      <c r="UKG49" s="1110"/>
      <c r="UKH49" s="1112"/>
      <c r="UKI49" s="1113"/>
      <c r="UKJ49" s="1113"/>
      <c r="UKK49" s="1113"/>
      <c r="UKL49" s="1114"/>
      <c r="UKM49" s="269"/>
      <c r="UKN49" s="267"/>
      <c r="UKO49" s="320"/>
      <c r="UKP49" s="321"/>
      <c r="UKQ49" s="1110"/>
      <c r="UKR49" s="1112"/>
      <c r="UKS49" s="1113"/>
      <c r="UKT49" s="1113"/>
      <c r="UKU49" s="1113"/>
      <c r="UKV49" s="1114"/>
      <c r="UKW49" s="269"/>
      <c r="UKX49" s="267"/>
      <c r="UKY49" s="320"/>
      <c r="UKZ49" s="321"/>
      <c r="ULA49" s="1110"/>
      <c r="ULB49" s="1112"/>
      <c r="ULC49" s="1113"/>
      <c r="ULD49" s="1113"/>
      <c r="ULE49" s="1113"/>
      <c r="ULF49" s="1114"/>
      <c r="ULG49" s="269"/>
      <c r="ULH49" s="267"/>
      <c r="ULI49" s="320"/>
      <c r="ULJ49" s="321"/>
      <c r="ULK49" s="1110"/>
      <c r="ULL49" s="1112"/>
      <c r="ULM49" s="1113"/>
      <c r="ULN49" s="1113"/>
      <c r="ULO49" s="1113"/>
      <c r="ULP49" s="1114"/>
      <c r="ULQ49" s="269"/>
      <c r="ULR49" s="267"/>
      <c r="ULS49" s="320"/>
      <c r="ULT49" s="321"/>
      <c r="ULU49" s="1110"/>
      <c r="ULV49" s="1112"/>
      <c r="ULW49" s="1113"/>
      <c r="ULX49" s="1113"/>
      <c r="ULY49" s="1113"/>
      <c r="ULZ49" s="1114"/>
      <c r="UMA49" s="269"/>
      <c r="UMB49" s="267"/>
      <c r="UMC49" s="320"/>
      <c r="UMD49" s="321"/>
      <c r="UME49" s="1110"/>
      <c r="UMF49" s="1112"/>
      <c r="UMG49" s="1113"/>
      <c r="UMH49" s="1113"/>
      <c r="UMI49" s="1113"/>
      <c r="UMJ49" s="1114"/>
      <c r="UMK49" s="269"/>
      <c r="UML49" s="267"/>
      <c r="UMM49" s="320"/>
      <c r="UMN49" s="321"/>
      <c r="UMO49" s="1110"/>
      <c r="UMP49" s="1112"/>
      <c r="UMQ49" s="1113"/>
      <c r="UMR49" s="1113"/>
      <c r="UMS49" s="1113"/>
      <c r="UMT49" s="1114"/>
      <c r="UMU49" s="269"/>
      <c r="UMV49" s="267"/>
      <c r="UMW49" s="320"/>
      <c r="UMX49" s="321"/>
      <c r="UMY49" s="1110"/>
      <c r="UMZ49" s="1112"/>
      <c r="UNA49" s="1113"/>
      <c r="UNB49" s="1113"/>
      <c r="UNC49" s="1113"/>
      <c r="UND49" s="1114"/>
      <c r="UNE49" s="269"/>
      <c r="UNF49" s="267"/>
      <c r="UNG49" s="320"/>
      <c r="UNH49" s="321"/>
      <c r="UNI49" s="1110"/>
      <c r="UNJ49" s="1112"/>
      <c r="UNK49" s="1113"/>
      <c r="UNL49" s="1113"/>
      <c r="UNM49" s="1113"/>
      <c r="UNN49" s="1114"/>
      <c r="UNO49" s="269"/>
      <c r="UNP49" s="267"/>
      <c r="UNQ49" s="320"/>
      <c r="UNR49" s="321"/>
      <c r="UNS49" s="1110"/>
      <c r="UNT49" s="1112"/>
      <c r="UNU49" s="1113"/>
      <c r="UNV49" s="1113"/>
      <c r="UNW49" s="1113"/>
      <c r="UNX49" s="1114"/>
      <c r="UNY49" s="269"/>
      <c r="UNZ49" s="267"/>
      <c r="UOA49" s="320"/>
      <c r="UOB49" s="321"/>
      <c r="UOC49" s="1110"/>
      <c r="UOD49" s="1112"/>
      <c r="UOE49" s="1113"/>
      <c r="UOF49" s="1113"/>
      <c r="UOG49" s="1113"/>
      <c r="UOH49" s="1114"/>
      <c r="UOI49" s="269"/>
      <c r="UOJ49" s="267"/>
      <c r="UOK49" s="320"/>
      <c r="UOL49" s="321"/>
      <c r="UOM49" s="1110"/>
      <c r="UON49" s="1112"/>
      <c r="UOO49" s="1113"/>
      <c r="UOP49" s="1113"/>
      <c r="UOQ49" s="1113"/>
      <c r="UOR49" s="1114"/>
      <c r="UOS49" s="269"/>
      <c r="UOT49" s="267"/>
      <c r="UOU49" s="320"/>
      <c r="UOV49" s="321"/>
      <c r="UOW49" s="1110"/>
      <c r="UOX49" s="1112"/>
      <c r="UOY49" s="1113"/>
      <c r="UOZ49" s="1113"/>
      <c r="UPA49" s="1113"/>
      <c r="UPB49" s="1114"/>
      <c r="UPC49" s="269"/>
      <c r="UPD49" s="267"/>
      <c r="UPE49" s="320"/>
      <c r="UPF49" s="321"/>
      <c r="UPG49" s="1110"/>
      <c r="UPH49" s="1112"/>
      <c r="UPI49" s="1113"/>
      <c r="UPJ49" s="1113"/>
      <c r="UPK49" s="1113"/>
      <c r="UPL49" s="1114"/>
      <c r="UPM49" s="269"/>
      <c r="UPN49" s="267"/>
      <c r="UPO49" s="320"/>
      <c r="UPP49" s="321"/>
      <c r="UPQ49" s="1110"/>
      <c r="UPR49" s="1112"/>
      <c r="UPS49" s="1113"/>
      <c r="UPT49" s="1113"/>
      <c r="UPU49" s="1113"/>
      <c r="UPV49" s="1114"/>
      <c r="UPW49" s="269"/>
      <c r="UPX49" s="267"/>
      <c r="UPY49" s="320"/>
      <c r="UPZ49" s="321"/>
      <c r="UQA49" s="1110"/>
      <c r="UQB49" s="1112"/>
      <c r="UQC49" s="1113"/>
      <c r="UQD49" s="1113"/>
      <c r="UQE49" s="1113"/>
      <c r="UQF49" s="1114"/>
      <c r="UQG49" s="269"/>
      <c r="UQH49" s="267"/>
      <c r="UQI49" s="320"/>
      <c r="UQJ49" s="321"/>
      <c r="UQK49" s="1110"/>
      <c r="UQL49" s="1112"/>
      <c r="UQM49" s="1113"/>
      <c r="UQN49" s="1113"/>
      <c r="UQO49" s="1113"/>
      <c r="UQP49" s="1114"/>
      <c r="UQQ49" s="269"/>
      <c r="UQR49" s="267"/>
      <c r="UQS49" s="320"/>
      <c r="UQT49" s="321"/>
      <c r="UQU49" s="1110"/>
      <c r="UQV49" s="1112"/>
      <c r="UQW49" s="1113"/>
      <c r="UQX49" s="1113"/>
      <c r="UQY49" s="1113"/>
      <c r="UQZ49" s="1114"/>
      <c r="URA49" s="269"/>
      <c r="URB49" s="267"/>
      <c r="URC49" s="320"/>
      <c r="URD49" s="321"/>
      <c r="URE49" s="1110"/>
      <c r="URF49" s="1112"/>
      <c r="URG49" s="1113"/>
      <c r="URH49" s="1113"/>
      <c r="URI49" s="1113"/>
      <c r="URJ49" s="1114"/>
      <c r="URK49" s="269"/>
      <c r="URL49" s="267"/>
      <c r="URM49" s="320"/>
      <c r="URN49" s="321"/>
      <c r="URO49" s="1110"/>
      <c r="URP49" s="1112"/>
      <c r="URQ49" s="1113"/>
      <c r="URR49" s="1113"/>
      <c r="URS49" s="1113"/>
      <c r="URT49" s="1114"/>
      <c r="URU49" s="269"/>
      <c r="URV49" s="267"/>
      <c r="URW49" s="320"/>
      <c r="URX49" s="321"/>
      <c r="URY49" s="1110"/>
      <c r="URZ49" s="1112"/>
      <c r="USA49" s="1113"/>
      <c r="USB49" s="1113"/>
      <c r="USC49" s="1113"/>
      <c r="USD49" s="1114"/>
      <c r="USE49" s="269"/>
      <c r="USF49" s="267"/>
      <c r="USG49" s="320"/>
      <c r="USH49" s="321"/>
      <c r="USI49" s="1110"/>
      <c r="USJ49" s="1112"/>
      <c r="USK49" s="1113"/>
      <c r="USL49" s="1113"/>
      <c r="USM49" s="1113"/>
      <c r="USN49" s="1114"/>
      <c r="USO49" s="269"/>
      <c r="USP49" s="267"/>
      <c r="USQ49" s="320"/>
      <c r="USR49" s="321"/>
      <c r="USS49" s="1110"/>
      <c r="UST49" s="1112"/>
      <c r="USU49" s="1113"/>
      <c r="USV49" s="1113"/>
      <c r="USW49" s="1113"/>
      <c r="USX49" s="1114"/>
      <c r="USY49" s="269"/>
      <c r="USZ49" s="267"/>
      <c r="UTA49" s="320"/>
      <c r="UTB49" s="321"/>
      <c r="UTC49" s="1110"/>
      <c r="UTD49" s="1112"/>
      <c r="UTE49" s="1113"/>
      <c r="UTF49" s="1113"/>
      <c r="UTG49" s="1113"/>
      <c r="UTH49" s="1114"/>
      <c r="UTI49" s="269"/>
      <c r="UTJ49" s="267"/>
      <c r="UTK49" s="320"/>
      <c r="UTL49" s="321"/>
      <c r="UTM49" s="1110"/>
      <c r="UTN49" s="1112"/>
      <c r="UTO49" s="1113"/>
      <c r="UTP49" s="1113"/>
      <c r="UTQ49" s="1113"/>
      <c r="UTR49" s="1114"/>
      <c r="UTS49" s="269"/>
      <c r="UTT49" s="267"/>
      <c r="UTU49" s="320"/>
      <c r="UTV49" s="321"/>
      <c r="UTW49" s="1110"/>
      <c r="UTX49" s="1112"/>
      <c r="UTY49" s="1113"/>
      <c r="UTZ49" s="1113"/>
      <c r="UUA49" s="1113"/>
      <c r="UUB49" s="1114"/>
      <c r="UUC49" s="269"/>
      <c r="UUD49" s="267"/>
      <c r="UUE49" s="320"/>
      <c r="UUF49" s="321"/>
      <c r="UUG49" s="1110"/>
      <c r="UUH49" s="1112"/>
      <c r="UUI49" s="1113"/>
      <c r="UUJ49" s="1113"/>
      <c r="UUK49" s="1113"/>
      <c r="UUL49" s="1114"/>
      <c r="UUM49" s="269"/>
      <c r="UUN49" s="267"/>
      <c r="UUO49" s="320"/>
      <c r="UUP49" s="321"/>
      <c r="UUQ49" s="1110"/>
      <c r="UUR49" s="1112"/>
      <c r="UUS49" s="1113"/>
      <c r="UUT49" s="1113"/>
      <c r="UUU49" s="1113"/>
      <c r="UUV49" s="1114"/>
      <c r="UUW49" s="269"/>
      <c r="UUX49" s="267"/>
      <c r="UUY49" s="320"/>
      <c r="UUZ49" s="321"/>
      <c r="UVA49" s="1110"/>
      <c r="UVB49" s="1112"/>
      <c r="UVC49" s="1113"/>
      <c r="UVD49" s="1113"/>
      <c r="UVE49" s="1113"/>
      <c r="UVF49" s="1114"/>
      <c r="UVG49" s="269"/>
      <c r="UVH49" s="267"/>
      <c r="UVI49" s="320"/>
      <c r="UVJ49" s="321"/>
      <c r="UVK49" s="1110"/>
      <c r="UVL49" s="1112"/>
      <c r="UVM49" s="1113"/>
      <c r="UVN49" s="1113"/>
      <c r="UVO49" s="1113"/>
      <c r="UVP49" s="1114"/>
      <c r="UVQ49" s="269"/>
      <c r="UVR49" s="267"/>
      <c r="UVS49" s="320"/>
      <c r="UVT49" s="321"/>
      <c r="UVU49" s="1110"/>
      <c r="UVV49" s="1112"/>
      <c r="UVW49" s="1113"/>
      <c r="UVX49" s="1113"/>
      <c r="UVY49" s="1113"/>
      <c r="UVZ49" s="1114"/>
      <c r="UWA49" s="269"/>
      <c r="UWB49" s="267"/>
      <c r="UWC49" s="320"/>
      <c r="UWD49" s="321"/>
      <c r="UWE49" s="1110"/>
      <c r="UWF49" s="1112"/>
      <c r="UWG49" s="1113"/>
      <c r="UWH49" s="1113"/>
      <c r="UWI49" s="1113"/>
      <c r="UWJ49" s="1114"/>
      <c r="UWK49" s="269"/>
      <c r="UWL49" s="267"/>
      <c r="UWM49" s="320"/>
      <c r="UWN49" s="321"/>
      <c r="UWO49" s="1110"/>
      <c r="UWP49" s="1112"/>
      <c r="UWQ49" s="1113"/>
      <c r="UWR49" s="1113"/>
      <c r="UWS49" s="1113"/>
      <c r="UWT49" s="1114"/>
      <c r="UWU49" s="269"/>
      <c r="UWV49" s="267"/>
      <c r="UWW49" s="320"/>
      <c r="UWX49" s="321"/>
      <c r="UWY49" s="1110"/>
      <c r="UWZ49" s="1112"/>
      <c r="UXA49" s="1113"/>
      <c r="UXB49" s="1113"/>
      <c r="UXC49" s="1113"/>
      <c r="UXD49" s="1114"/>
      <c r="UXE49" s="269"/>
      <c r="UXF49" s="267"/>
      <c r="UXG49" s="320"/>
      <c r="UXH49" s="321"/>
      <c r="UXI49" s="1110"/>
      <c r="UXJ49" s="1112"/>
      <c r="UXK49" s="1113"/>
      <c r="UXL49" s="1113"/>
      <c r="UXM49" s="1113"/>
      <c r="UXN49" s="1114"/>
      <c r="UXO49" s="269"/>
      <c r="UXP49" s="267"/>
      <c r="UXQ49" s="320"/>
      <c r="UXR49" s="321"/>
      <c r="UXS49" s="1110"/>
      <c r="UXT49" s="1112"/>
      <c r="UXU49" s="1113"/>
      <c r="UXV49" s="1113"/>
      <c r="UXW49" s="1113"/>
      <c r="UXX49" s="1114"/>
      <c r="UXY49" s="269"/>
      <c r="UXZ49" s="267"/>
      <c r="UYA49" s="320"/>
      <c r="UYB49" s="321"/>
      <c r="UYC49" s="1110"/>
      <c r="UYD49" s="1112"/>
      <c r="UYE49" s="1113"/>
      <c r="UYF49" s="1113"/>
      <c r="UYG49" s="1113"/>
      <c r="UYH49" s="1114"/>
      <c r="UYI49" s="269"/>
      <c r="UYJ49" s="267"/>
      <c r="UYK49" s="320"/>
      <c r="UYL49" s="321"/>
      <c r="UYM49" s="1110"/>
      <c r="UYN49" s="1112"/>
      <c r="UYO49" s="1113"/>
      <c r="UYP49" s="1113"/>
      <c r="UYQ49" s="1113"/>
      <c r="UYR49" s="1114"/>
      <c r="UYS49" s="269"/>
      <c r="UYT49" s="267"/>
      <c r="UYU49" s="320"/>
      <c r="UYV49" s="321"/>
      <c r="UYW49" s="1110"/>
      <c r="UYX49" s="1112"/>
      <c r="UYY49" s="1113"/>
      <c r="UYZ49" s="1113"/>
      <c r="UZA49" s="1113"/>
      <c r="UZB49" s="1114"/>
      <c r="UZC49" s="269"/>
      <c r="UZD49" s="267"/>
      <c r="UZE49" s="320"/>
      <c r="UZF49" s="321"/>
      <c r="UZG49" s="1110"/>
      <c r="UZH49" s="1112"/>
      <c r="UZI49" s="1113"/>
      <c r="UZJ49" s="1113"/>
      <c r="UZK49" s="1113"/>
      <c r="UZL49" s="1114"/>
      <c r="UZM49" s="269"/>
      <c r="UZN49" s="267"/>
      <c r="UZO49" s="320"/>
      <c r="UZP49" s="321"/>
      <c r="UZQ49" s="1110"/>
      <c r="UZR49" s="1112"/>
      <c r="UZS49" s="1113"/>
      <c r="UZT49" s="1113"/>
      <c r="UZU49" s="1113"/>
      <c r="UZV49" s="1114"/>
      <c r="UZW49" s="269"/>
      <c r="UZX49" s="267"/>
      <c r="UZY49" s="320"/>
      <c r="UZZ49" s="321"/>
      <c r="VAA49" s="1110"/>
      <c r="VAB49" s="1112"/>
      <c r="VAC49" s="1113"/>
      <c r="VAD49" s="1113"/>
      <c r="VAE49" s="1113"/>
      <c r="VAF49" s="1114"/>
      <c r="VAG49" s="269"/>
      <c r="VAH49" s="267"/>
      <c r="VAI49" s="320"/>
      <c r="VAJ49" s="321"/>
      <c r="VAK49" s="1110"/>
      <c r="VAL49" s="1112"/>
      <c r="VAM49" s="1113"/>
      <c r="VAN49" s="1113"/>
      <c r="VAO49" s="1113"/>
      <c r="VAP49" s="1114"/>
      <c r="VAQ49" s="269"/>
      <c r="VAR49" s="267"/>
      <c r="VAS49" s="320"/>
      <c r="VAT49" s="321"/>
      <c r="VAU49" s="1110"/>
      <c r="VAV49" s="1112"/>
      <c r="VAW49" s="1113"/>
      <c r="VAX49" s="1113"/>
      <c r="VAY49" s="1113"/>
      <c r="VAZ49" s="1114"/>
      <c r="VBA49" s="269"/>
      <c r="VBB49" s="267"/>
      <c r="VBC49" s="320"/>
      <c r="VBD49" s="321"/>
      <c r="VBE49" s="1110"/>
      <c r="VBF49" s="1112"/>
      <c r="VBG49" s="1113"/>
      <c r="VBH49" s="1113"/>
      <c r="VBI49" s="1113"/>
      <c r="VBJ49" s="1114"/>
      <c r="VBK49" s="269"/>
      <c r="VBL49" s="267"/>
      <c r="VBM49" s="320"/>
      <c r="VBN49" s="321"/>
      <c r="VBO49" s="1110"/>
      <c r="VBP49" s="1112"/>
      <c r="VBQ49" s="1113"/>
      <c r="VBR49" s="1113"/>
      <c r="VBS49" s="1113"/>
      <c r="VBT49" s="1114"/>
      <c r="VBU49" s="269"/>
      <c r="VBV49" s="267"/>
      <c r="VBW49" s="320"/>
      <c r="VBX49" s="321"/>
      <c r="VBY49" s="1110"/>
      <c r="VBZ49" s="1112"/>
      <c r="VCA49" s="1113"/>
      <c r="VCB49" s="1113"/>
      <c r="VCC49" s="1113"/>
      <c r="VCD49" s="1114"/>
      <c r="VCE49" s="269"/>
      <c r="VCF49" s="267"/>
      <c r="VCG49" s="320"/>
      <c r="VCH49" s="321"/>
      <c r="VCI49" s="1110"/>
      <c r="VCJ49" s="1112"/>
      <c r="VCK49" s="1113"/>
      <c r="VCL49" s="1113"/>
      <c r="VCM49" s="1113"/>
      <c r="VCN49" s="1114"/>
      <c r="VCO49" s="269"/>
      <c r="VCP49" s="267"/>
      <c r="VCQ49" s="320"/>
      <c r="VCR49" s="321"/>
      <c r="VCS49" s="1110"/>
      <c r="VCT49" s="1112"/>
      <c r="VCU49" s="1113"/>
      <c r="VCV49" s="1113"/>
      <c r="VCW49" s="1113"/>
      <c r="VCX49" s="1114"/>
      <c r="VCY49" s="269"/>
      <c r="VCZ49" s="267"/>
      <c r="VDA49" s="320"/>
      <c r="VDB49" s="321"/>
      <c r="VDC49" s="1110"/>
      <c r="VDD49" s="1112"/>
      <c r="VDE49" s="1113"/>
      <c r="VDF49" s="1113"/>
      <c r="VDG49" s="1113"/>
      <c r="VDH49" s="1114"/>
      <c r="VDI49" s="269"/>
      <c r="VDJ49" s="267"/>
      <c r="VDK49" s="320"/>
      <c r="VDL49" s="321"/>
      <c r="VDM49" s="1110"/>
      <c r="VDN49" s="1112"/>
      <c r="VDO49" s="1113"/>
      <c r="VDP49" s="1113"/>
      <c r="VDQ49" s="1113"/>
      <c r="VDR49" s="1114"/>
      <c r="VDS49" s="269"/>
      <c r="VDT49" s="267"/>
      <c r="VDU49" s="320"/>
      <c r="VDV49" s="321"/>
      <c r="VDW49" s="1110"/>
      <c r="VDX49" s="1112"/>
      <c r="VDY49" s="1113"/>
      <c r="VDZ49" s="1113"/>
      <c r="VEA49" s="1113"/>
      <c r="VEB49" s="1114"/>
      <c r="VEC49" s="269"/>
      <c r="VED49" s="267"/>
      <c r="VEE49" s="320"/>
      <c r="VEF49" s="321"/>
      <c r="VEG49" s="1110"/>
      <c r="VEH49" s="1112"/>
      <c r="VEI49" s="1113"/>
      <c r="VEJ49" s="1113"/>
      <c r="VEK49" s="1113"/>
      <c r="VEL49" s="1114"/>
      <c r="VEM49" s="269"/>
      <c r="VEN49" s="267"/>
      <c r="VEO49" s="320"/>
      <c r="VEP49" s="321"/>
      <c r="VEQ49" s="1110"/>
      <c r="VER49" s="1112"/>
      <c r="VES49" s="1113"/>
      <c r="VET49" s="1113"/>
      <c r="VEU49" s="1113"/>
      <c r="VEV49" s="1114"/>
      <c r="VEW49" s="269"/>
      <c r="VEX49" s="267"/>
      <c r="VEY49" s="320"/>
      <c r="VEZ49" s="321"/>
      <c r="VFA49" s="1110"/>
      <c r="VFB49" s="1112"/>
      <c r="VFC49" s="1113"/>
      <c r="VFD49" s="1113"/>
      <c r="VFE49" s="1113"/>
      <c r="VFF49" s="1114"/>
      <c r="VFG49" s="269"/>
      <c r="VFH49" s="267"/>
      <c r="VFI49" s="320"/>
      <c r="VFJ49" s="321"/>
      <c r="VFK49" s="1110"/>
      <c r="VFL49" s="1112"/>
      <c r="VFM49" s="1113"/>
      <c r="VFN49" s="1113"/>
      <c r="VFO49" s="1113"/>
      <c r="VFP49" s="1114"/>
      <c r="VFQ49" s="269"/>
      <c r="VFR49" s="267"/>
      <c r="VFS49" s="320"/>
      <c r="VFT49" s="321"/>
      <c r="VFU49" s="1110"/>
      <c r="VFV49" s="1112"/>
      <c r="VFW49" s="1113"/>
      <c r="VFX49" s="1113"/>
      <c r="VFY49" s="1113"/>
      <c r="VFZ49" s="1114"/>
      <c r="VGA49" s="269"/>
      <c r="VGB49" s="267"/>
      <c r="VGC49" s="320"/>
      <c r="VGD49" s="321"/>
      <c r="VGE49" s="1110"/>
      <c r="VGF49" s="1112"/>
      <c r="VGG49" s="1113"/>
      <c r="VGH49" s="1113"/>
      <c r="VGI49" s="1113"/>
      <c r="VGJ49" s="1114"/>
      <c r="VGK49" s="269"/>
      <c r="VGL49" s="267"/>
      <c r="VGM49" s="320"/>
      <c r="VGN49" s="321"/>
      <c r="VGO49" s="1110"/>
      <c r="VGP49" s="1112"/>
      <c r="VGQ49" s="1113"/>
      <c r="VGR49" s="1113"/>
      <c r="VGS49" s="1113"/>
      <c r="VGT49" s="1114"/>
      <c r="VGU49" s="269"/>
      <c r="VGV49" s="267"/>
      <c r="VGW49" s="320"/>
      <c r="VGX49" s="321"/>
      <c r="VGY49" s="1110"/>
      <c r="VGZ49" s="1112"/>
      <c r="VHA49" s="1113"/>
      <c r="VHB49" s="1113"/>
      <c r="VHC49" s="1113"/>
      <c r="VHD49" s="1114"/>
      <c r="VHE49" s="269"/>
      <c r="VHF49" s="267"/>
      <c r="VHG49" s="320"/>
      <c r="VHH49" s="321"/>
      <c r="VHI49" s="1110"/>
      <c r="VHJ49" s="1112"/>
      <c r="VHK49" s="1113"/>
      <c r="VHL49" s="1113"/>
      <c r="VHM49" s="1113"/>
      <c r="VHN49" s="1114"/>
      <c r="VHO49" s="269"/>
      <c r="VHP49" s="267"/>
      <c r="VHQ49" s="320"/>
      <c r="VHR49" s="321"/>
      <c r="VHS49" s="1110"/>
      <c r="VHT49" s="1112"/>
      <c r="VHU49" s="1113"/>
      <c r="VHV49" s="1113"/>
      <c r="VHW49" s="1113"/>
      <c r="VHX49" s="1114"/>
      <c r="VHY49" s="269"/>
      <c r="VHZ49" s="267"/>
      <c r="VIA49" s="320"/>
      <c r="VIB49" s="321"/>
      <c r="VIC49" s="1110"/>
      <c r="VID49" s="1112"/>
      <c r="VIE49" s="1113"/>
      <c r="VIF49" s="1113"/>
      <c r="VIG49" s="1113"/>
      <c r="VIH49" s="1114"/>
      <c r="VII49" s="269"/>
      <c r="VIJ49" s="267"/>
      <c r="VIK49" s="320"/>
      <c r="VIL49" s="321"/>
      <c r="VIM49" s="1110"/>
      <c r="VIN49" s="1112"/>
      <c r="VIO49" s="1113"/>
      <c r="VIP49" s="1113"/>
      <c r="VIQ49" s="1113"/>
      <c r="VIR49" s="1114"/>
      <c r="VIS49" s="269"/>
      <c r="VIT49" s="267"/>
      <c r="VIU49" s="320"/>
      <c r="VIV49" s="321"/>
      <c r="VIW49" s="1110"/>
      <c r="VIX49" s="1112"/>
      <c r="VIY49" s="1113"/>
      <c r="VIZ49" s="1113"/>
      <c r="VJA49" s="1113"/>
      <c r="VJB49" s="1114"/>
      <c r="VJC49" s="269"/>
      <c r="VJD49" s="267"/>
      <c r="VJE49" s="320"/>
      <c r="VJF49" s="321"/>
      <c r="VJG49" s="1110"/>
      <c r="VJH49" s="1112"/>
      <c r="VJI49" s="1113"/>
      <c r="VJJ49" s="1113"/>
      <c r="VJK49" s="1113"/>
      <c r="VJL49" s="1114"/>
      <c r="VJM49" s="269"/>
      <c r="VJN49" s="267"/>
      <c r="VJO49" s="320"/>
      <c r="VJP49" s="321"/>
      <c r="VJQ49" s="1110"/>
      <c r="VJR49" s="1112"/>
      <c r="VJS49" s="1113"/>
      <c r="VJT49" s="1113"/>
      <c r="VJU49" s="1113"/>
      <c r="VJV49" s="1114"/>
      <c r="VJW49" s="269"/>
      <c r="VJX49" s="267"/>
      <c r="VJY49" s="320"/>
      <c r="VJZ49" s="321"/>
      <c r="VKA49" s="1110"/>
      <c r="VKB49" s="1112"/>
      <c r="VKC49" s="1113"/>
      <c r="VKD49" s="1113"/>
      <c r="VKE49" s="1113"/>
      <c r="VKF49" s="1114"/>
      <c r="VKG49" s="269"/>
      <c r="VKH49" s="267"/>
      <c r="VKI49" s="320"/>
      <c r="VKJ49" s="321"/>
      <c r="VKK49" s="1110"/>
      <c r="VKL49" s="1112"/>
      <c r="VKM49" s="1113"/>
      <c r="VKN49" s="1113"/>
      <c r="VKO49" s="1113"/>
      <c r="VKP49" s="1114"/>
      <c r="VKQ49" s="269"/>
      <c r="VKR49" s="267"/>
      <c r="VKS49" s="320"/>
      <c r="VKT49" s="321"/>
      <c r="VKU49" s="1110"/>
      <c r="VKV49" s="1112"/>
      <c r="VKW49" s="1113"/>
      <c r="VKX49" s="1113"/>
      <c r="VKY49" s="1113"/>
      <c r="VKZ49" s="1114"/>
      <c r="VLA49" s="269"/>
      <c r="VLB49" s="267"/>
      <c r="VLC49" s="320"/>
      <c r="VLD49" s="321"/>
      <c r="VLE49" s="1110"/>
      <c r="VLF49" s="1112"/>
      <c r="VLG49" s="1113"/>
      <c r="VLH49" s="1113"/>
      <c r="VLI49" s="1113"/>
      <c r="VLJ49" s="1114"/>
      <c r="VLK49" s="269"/>
      <c r="VLL49" s="267"/>
      <c r="VLM49" s="320"/>
      <c r="VLN49" s="321"/>
      <c r="VLO49" s="1110"/>
      <c r="VLP49" s="1112"/>
      <c r="VLQ49" s="1113"/>
      <c r="VLR49" s="1113"/>
      <c r="VLS49" s="1113"/>
      <c r="VLT49" s="1114"/>
      <c r="VLU49" s="269"/>
      <c r="VLV49" s="267"/>
      <c r="VLW49" s="320"/>
      <c r="VLX49" s="321"/>
      <c r="VLY49" s="1110"/>
      <c r="VLZ49" s="1112"/>
      <c r="VMA49" s="1113"/>
      <c r="VMB49" s="1113"/>
      <c r="VMC49" s="1113"/>
      <c r="VMD49" s="1114"/>
      <c r="VME49" s="269"/>
      <c r="VMF49" s="267"/>
      <c r="VMG49" s="320"/>
      <c r="VMH49" s="321"/>
      <c r="VMI49" s="1110"/>
      <c r="VMJ49" s="1112"/>
      <c r="VMK49" s="1113"/>
      <c r="VML49" s="1113"/>
      <c r="VMM49" s="1113"/>
      <c r="VMN49" s="1114"/>
      <c r="VMO49" s="269"/>
      <c r="VMP49" s="267"/>
      <c r="VMQ49" s="320"/>
      <c r="VMR49" s="321"/>
      <c r="VMS49" s="1110"/>
      <c r="VMT49" s="1112"/>
      <c r="VMU49" s="1113"/>
      <c r="VMV49" s="1113"/>
      <c r="VMW49" s="1113"/>
      <c r="VMX49" s="1114"/>
      <c r="VMY49" s="269"/>
      <c r="VMZ49" s="267"/>
      <c r="VNA49" s="320"/>
      <c r="VNB49" s="321"/>
      <c r="VNC49" s="1110"/>
      <c r="VND49" s="1112"/>
      <c r="VNE49" s="1113"/>
      <c r="VNF49" s="1113"/>
      <c r="VNG49" s="1113"/>
      <c r="VNH49" s="1114"/>
      <c r="VNI49" s="269"/>
      <c r="VNJ49" s="267"/>
      <c r="VNK49" s="320"/>
      <c r="VNL49" s="321"/>
      <c r="VNM49" s="1110"/>
      <c r="VNN49" s="1112"/>
      <c r="VNO49" s="1113"/>
      <c r="VNP49" s="1113"/>
      <c r="VNQ49" s="1113"/>
      <c r="VNR49" s="1114"/>
      <c r="VNS49" s="269"/>
      <c r="VNT49" s="267"/>
      <c r="VNU49" s="320"/>
      <c r="VNV49" s="321"/>
      <c r="VNW49" s="1110"/>
      <c r="VNX49" s="1112"/>
      <c r="VNY49" s="1113"/>
      <c r="VNZ49" s="1113"/>
      <c r="VOA49" s="1113"/>
      <c r="VOB49" s="1114"/>
      <c r="VOC49" s="269"/>
      <c r="VOD49" s="267"/>
      <c r="VOE49" s="320"/>
      <c r="VOF49" s="321"/>
      <c r="VOG49" s="1110"/>
      <c r="VOH49" s="1112"/>
      <c r="VOI49" s="1113"/>
      <c r="VOJ49" s="1113"/>
      <c r="VOK49" s="1113"/>
      <c r="VOL49" s="1114"/>
      <c r="VOM49" s="269"/>
      <c r="VON49" s="267"/>
      <c r="VOO49" s="320"/>
      <c r="VOP49" s="321"/>
      <c r="VOQ49" s="1110"/>
      <c r="VOR49" s="1112"/>
      <c r="VOS49" s="1113"/>
      <c r="VOT49" s="1113"/>
      <c r="VOU49" s="1113"/>
      <c r="VOV49" s="1114"/>
      <c r="VOW49" s="269"/>
      <c r="VOX49" s="267"/>
      <c r="VOY49" s="320"/>
      <c r="VOZ49" s="321"/>
      <c r="VPA49" s="1110"/>
      <c r="VPB49" s="1112"/>
      <c r="VPC49" s="1113"/>
      <c r="VPD49" s="1113"/>
      <c r="VPE49" s="1113"/>
      <c r="VPF49" s="1114"/>
      <c r="VPG49" s="269"/>
      <c r="VPH49" s="267"/>
      <c r="VPI49" s="320"/>
      <c r="VPJ49" s="321"/>
      <c r="VPK49" s="1110"/>
      <c r="VPL49" s="1112"/>
      <c r="VPM49" s="1113"/>
      <c r="VPN49" s="1113"/>
      <c r="VPO49" s="1113"/>
      <c r="VPP49" s="1114"/>
      <c r="VPQ49" s="269"/>
      <c r="VPR49" s="267"/>
      <c r="VPS49" s="320"/>
      <c r="VPT49" s="321"/>
      <c r="VPU49" s="1110"/>
      <c r="VPV49" s="1112"/>
      <c r="VPW49" s="1113"/>
      <c r="VPX49" s="1113"/>
      <c r="VPY49" s="1113"/>
      <c r="VPZ49" s="1114"/>
      <c r="VQA49" s="269"/>
      <c r="VQB49" s="267"/>
      <c r="VQC49" s="320"/>
      <c r="VQD49" s="321"/>
      <c r="VQE49" s="1110"/>
      <c r="VQF49" s="1112"/>
      <c r="VQG49" s="1113"/>
      <c r="VQH49" s="1113"/>
      <c r="VQI49" s="1113"/>
      <c r="VQJ49" s="1114"/>
      <c r="VQK49" s="269"/>
      <c r="VQL49" s="267"/>
      <c r="VQM49" s="320"/>
      <c r="VQN49" s="321"/>
      <c r="VQO49" s="1110"/>
      <c r="VQP49" s="1112"/>
      <c r="VQQ49" s="1113"/>
      <c r="VQR49" s="1113"/>
      <c r="VQS49" s="1113"/>
      <c r="VQT49" s="1114"/>
      <c r="VQU49" s="269"/>
      <c r="VQV49" s="267"/>
      <c r="VQW49" s="320"/>
      <c r="VQX49" s="321"/>
      <c r="VQY49" s="1110"/>
      <c r="VQZ49" s="1112"/>
      <c r="VRA49" s="1113"/>
      <c r="VRB49" s="1113"/>
      <c r="VRC49" s="1113"/>
      <c r="VRD49" s="1114"/>
      <c r="VRE49" s="269"/>
      <c r="VRF49" s="267"/>
      <c r="VRG49" s="320"/>
      <c r="VRH49" s="321"/>
      <c r="VRI49" s="1110"/>
      <c r="VRJ49" s="1112"/>
      <c r="VRK49" s="1113"/>
      <c r="VRL49" s="1113"/>
      <c r="VRM49" s="1113"/>
      <c r="VRN49" s="1114"/>
      <c r="VRO49" s="269"/>
      <c r="VRP49" s="267"/>
      <c r="VRQ49" s="320"/>
      <c r="VRR49" s="321"/>
      <c r="VRS49" s="1110"/>
      <c r="VRT49" s="1112"/>
      <c r="VRU49" s="1113"/>
      <c r="VRV49" s="1113"/>
      <c r="VRW49" s="1113"/>
      <c r="VRX49" s="1114"/>
      <c r="VRY49" s="269"/>
      <c r="VRZ49" s="267"/>
      <c r="VSA49" s="320"/>
      <c r="VSB49" s="321"/>
      <c r="VSC49" s="1110"/>
      <c r="VSD49" s="1112"/>
      <c r="VSE49" s="1113"/>
      <c r="VSF49" s="1113"/>
      <c r="VSG49" s="1113"/>
      <c r="VSH49" s="1114"/>
      <c r="VSI49" s="269"/>
      <c r="VSJ49" s="267"/>
      <c r="VSK49" s="320"/>
      <c r="VSL49" s="321"/>
      <c r="VSM49" s="1110"/>
      <c r="VSN49" s="1112"/>
      <c r="VSO49" s="1113"/>
      <c r="VSP49" s="1113"/>
      <c r="VSQ49" s="1113"/>
      <c r="VSR49" s="1114"/>
      <c r="VSS49" s="269"/>
      <c r="VST49" s="267"/>
      <c r="VSU49" s="320"/>
      <c r="VSV49" s="321"/>
      <c r="VSW49" s="1110"/>
      <c r="VSX49" s="1112"/>
      <c r="VSY49" s="1113"/>
      <c r="VSZ49" s="1113"/>
      <c r="VTA49" s="1113"/>
      <c r="VTB49" s="1114"/>
      <c r="VTC49" s="269"/>
      <c r="VTD49" s="267"/>
      <c r="VTE49" s="320"/>
      <c r="VTF49" s="321"/>
      <c r="VTG49" s="1110"/>
      <c r="VTH49" s="1112"/>
      <c r="VTI49" s="1113"/>
      <c r="VTJ49" s="1113"/>
      <c r="VTK49" s="1113"/>
      <c r="VTL49" s="1114"/>
      <c r="VTM49" s="269"/>
      <c r="VTN49" s="267"/>
      <c r="VTO49" s="320"/>
      <c r="VTP49" s="321"/>
      <c r="VTQ49" s="1110"/>
      <c r="VTR49" s="1112"/>
      <c r="VTS49" s="1113"/>
      <c r="VTT49" s="1113"/>
      <c r="VTU49" s="1113"/>
      <c r="VTV49" s="1114"/>
      <c r="VTW49" s="269"/>
      <c r="VTX49" s="267"/>
      <c r="VTY49" s="320"/>
      <c r="VTZ49" s="321"/>
      <c r="VUA49" s="1110"/>
      <c r="VUB49" s="1112"/>
      <c r="VUC49" s="1113"/>
      <c r="VUD49" s="1113"/>
      <c r="VUE49" s="1113"/>
      <c r="VUF49" s="1114"/>
      <c r="VUG49" s="269"/>
      <c r="VUH49" s="267"/>
      <c r="VUI49" s="320"/>
      <c r="VUJ49" s="321"/>
      <c r="VUK49" s="1110"/>
      <c r="VUL49" s="1112"/>
      <c r="VUM49" s="1113"/>
      <c r="VUN49" s="1113"/>
      <c r="VUO49" s="1113"/>
      <c r="VUP49" s="1114"/>
      <c r="VUQ49" s="269"/>
      <c r="VUR49" s="267"/>
      <c r="VUS49" s="320"/>
      <c r="VUT49" s="321"/>
      <c r="VUU49" s="1110"/>
      <c r="VUV49" s="1112"/>
      <c r="VUW49" s="1113"/>
      <c r="VUX49" s="1113"/>
      <c r="VUY49" s="1113"/>
      <c r="VUZ49" s="1114"/>
      <c r="VVA49" s="269"/>
      <c r="VVB49" s="267"/>
      <c r="VVC49" s="320"/>
      <c r="VVD49" s="321"/>
      <c r="VVE49" s="1110"/>
      <c r="VVF49" s="1112"/>
      <c r="VVG49" s="1113"/>
      <c r="VVH49" s="1113"/>
      <c r="VVI49" s="1113"/>
      <c r="VVJ49" s="1114"/>
      <c r="VVK49" s="269"/>
      <c r="VVL49" s="267"/>
      <c r="VVM49" s="320"/>
      <c r="VVN49" s="321"/>
      <c r="VVO49" s="1110"/>
      <c r="VVP49" s="1112"/>
      <c r="VVQ49" s="1113"/>
      <c r="VVR49" s="1113"/>
      <c r="VVS49" s="1113"/>
      <c r="VVT49" s="1114"/>
      <c r="VVU49" s="269"/>
      <c r="VVV49" s="267"/>
      <c r="VVW49" s="320"/>
      <c r="VVX49" s="321"/>
      <c r="VVY49" s="1110"/>
      <c r="VVZ49" s="1112"/>
      <c r="VWA49" s="1113"/>
      <c r="VWB49" s="1113"/>
      <c r="VWC49" s="1113"/>
      <c r="VWD49" s="1114"/>
      <c r="VWE49" s="269"/>
      <c r="VWF49" s="267"/>
      <c r="VWG49" s="320"/>
      <c r="VWH49" s="321"/>
      <c r="VWI49" s="1110"/>
      <c r="VWJ49" s="1112"/>
      <c r="VWK49" s="1113"/>
      <c r="VWL49" s="1113"/>
      <c r="VWM49" s="1113"/>
      <c r="VWN49" s="1114"/>
      <c r="VWO49" s="269"/>
      <c r="VWP49" s="267"/>
      <c r="VWQ49" s="320"/>
      <c r="VWR49" s="321"/>
      <c r="VWS49" s="1110"/>
      <c r="VWT49" s="1112"/>
      <c r="VWU49" s="1113"/>
      <c r="VWV49" s="1113"/>
      <c r="VWW49" s="1113"/>
      <c r="VWX49" s="1114"/>
      <c r="VWY49" s="269"/>
      <c r="VWZ49" s="267"/>
      <c r="VXA49" s="320"/>
      <c r="VXB49" s="321"/>
      <c r="VXC49" s="1110"/>
      <c r="VXD49" s="1112"/>
      <c r="VXE49" s="1113"/>
      <c r="VXF49" s="1113"/>
      <c r="VXG49" s="1113"/>
      <c r="VXH49" s="1114"/>
      <c r="VXI49" s="269"/>
      <c r="VXJ49" s="267"/>
      <c r="VXK49" s="320"/>
      <c r="VXL49" s="321"/>
      <c r="VXM49" s="1110"/>
      <c r="VXN49" s="1112"/>
      <c r="VXO49" s="1113"/>
      <c r="VXP49" s="1113"/>
      <c r="VXQ49" s="1113"/>
      <c r="VXR49" s="1114"/>
      <c r="VXS49" s="269"/>
      <c r="VXT49" s="267"/>
      <c r="VXU49" s="320"/>
      <c r="VXV49" s="321"/>
      <c r="VXW49" s="1110"/>
      <c r="VXX49" s="1112"/>
      <c r="VXY49" s="1113"/>
      <c r="VXZ49" s="1113"/>
      <c r="VYA49" s="1113"/>
      <c r="VYB49" s="1114"/>
      <c r="VYC49" s="269"/>
      <c r="VYD49" s="267"/>
      <c r="VYE49" s="320"/>
      <c r="VYF49" s="321"/>
      <c r="VYG49" s="1110"/>
      <c r="VYH49" s="1112"/>
      <c r="VYI49" s="1113"/>
      <c r="VYJ49" s="1113"/>
      <c r="VYK49" s="1113"/>
      <c r="VYL49" s="1114"/>
      <c r="VYM49" s="269"/>
      <c r="VYN49" s="267"/>
      <c r="VYO49" s="320"/>
      <c r="VYP49" s="321"/>
      <c r="VYQ49" s="1110"/>
      <c r="VYR49" s="1112"/>
      <c r="VYS49" s="1113"/>
      <c r="VYT49" s="1113"/>
      <c r="VYU49" s="1113"/>
      <c r="VYV49" s="1114"/>
      <c r="VYW49" s="269"/>
      <c r="VYX49" s="267"/>
      <c r="VYY49" s="320"/>
      <c r="VYZ49" s="321"/>
      <c r="VZA49" s="1110"/>
      <c r="VZB49" s="1112"/>
      <c r="VZC49" s="1113"/>
      <c r="VZD49" s="1113"/>
      <c r="VZE49" s="1113"/>
      <c r="VZF49" s="1114"/>
      <c r="VZG49" s="269"/>
      <c r="VZH49" s="267"/>
      <c r="VZI49" s="320"/>
      <c r="VZJ49" s="321"/>
      <c r="VZK49" s="1110"/>
      <c r="VZL49" s="1112"/>
      <c r="VZM49" s="1113"/>
      <c r="VZN49" s="1113"/>
      <c r="VZO49" s="1113"/>
      <c r="VZP49" s="1114"/>
      <c r="VZQ49" s="269"/>
      <c r="VZR49" s="267"/>
      <c r="VZS49" s="320"/>
      <c r="VZT49" s="321"/>
      <c r="VZU49" s="1110"/>
      <c r="VZV49" s="1112"/>
      <c r="VZW49" s="1113"/>
      <c r="VZX49" s="1113"/>
      <c r="VZY49" s="1113"/>
      <c r="VZZ49" s="1114"/>
      <c r="WAA49" s="269"/>
      <c r="WAB49" s="267"/>
      <c r="WAC49" s="320"/>
      <c r="WAD49" s="321"/>
      <c r="WAE49" s="1110"/>
      <c r="WAF49" s="1112"/>
      <c r="WAG49" s="1113"/>
      <c r="WAH49" s="1113"/>
      <c r="WAI49" s="1113"/>
      <c r="WAJ49" s="1114"/>
      <c r="WAK49" s="269"/>
      <c r="WAL49" s="267"/>
      <c r="WAM49" s="320"/>
      <c r="WAN49" s="321"/>
      <c r="WAO49" s="1110"/>
      <c r="WAP49" s="1112"/>
      <c r="WAQ49" s="1113"/>
      <c r="WAR49" s="1113"/>
      <c r="WAS49" s="1113"/>
      <c r="WAT49" s="1114"/>
      <c r="WAU49" s="269"/>
      <c r="WAV49" s="267"/>
      <c r="WAW49" s="320"/>
      <c r="WAX49" s="321"/>
      <c r="WAY49" s="1110"/>
      <c r="WAZ49" s="1112"/>
      <c r="WBA49" s="1113"/>
      <c r="WBB49" s="1113"/>
      <c r="WBC49" s="1113"/>
      <c r="WBD49" s="1114"/>
      <c r="WBE49" s="269"/>
      <c r="WBF49" s="267"/>
      <c r="WBG49" s="320"/>
      <c r="WBH49" s="321"/>
      <c r="WBI49" s="1110"/>
      <c r="WBJ49" s="1112"/>
      <c r="WBK49" s="1113"/>
      <c r="WBL49" s="1113"/>
      <c r="WBM49" s="1113"/>
      <c r="WBN49" s="1114"/>
      <c r="WBO49" s="269"/>
      <c r="WBP49" s="267"/>
      <c r="WBQ49" s="320"/>
      <c r="WBR49" s="321"/>
      <c r="WBS49" s="1110"/>
      <c r="WBT49" s="1112"/>
      <c r="WBU49" s="1113"/>
      <c r="WBV49" s="1113"/>
      <c r="WBW49" s="1113"/>
      <c r="WBX49" s="1114"/>
      <c r="WBY49" s="269"/>
      <c r="WBZ49" s="267"/>
      <c r="WCA49" s="320"/>
      <c r="WCB49" s="321"/>
      <c r="WCC49" s="1110"/>
      <c r="WCD49" s="1112"/>
      <c r="WCE49" s="1113"/>
      <c r="WCF49" s="1113"/>
      <c r="WCG49" s="1113"/>
      <c r="WCH49" s="1114"/>
      <c r="WCI49" s="269"/>
      <c r="WCJ49" s="267"/>
      <c r="WCK49" s="320"/>
      <c r="WCL49" s="321"/>
      <c r="WCM49" s="1110"/>
      <c r="WCN49" s="1112"/>
      <c r="WCO49" s="1113"/>
      <c r="WCP49" s="1113"/>
      <c r="WCQ49" s="1113"/>
      <c r="WCR49" s="1114"/>
      <c r="WCS49" s="269"/>
      <c r="WCT49" s="267"/>
      <c r="WCU49" s="320"/>
      <c r="WCV49" s="321"/>
      <c r="WCW49" s="1110"/>
      <c r="WCX49" s="1112"/>
      <c r="WCY49" s="1113"/>
      <c r="WCZ49" s="1113"/>
      <c r="WDA49" s="1113"/>
      <c r="WDB49" s="1114"/>
      <c r="WDC49" s="269"/>
      <c r="WDD49" s="267"/>
      <c r="WDE49" s="320"/>
      <c r="WDF49" s="321"/>
      <c r="WDG49" s="1110"/>
      <c r="WDH49" s="1112"/>
      <c r="WDI49" s="1113"/>
      <c r="WDJ49" s="1113"/>
      <c r="WDK49" s="1113"/>
      <c r="WDL49" s="1114"/>
      <c r="WDM49" s="269"/>
      <c r="WDN49" s="267"/>
      <c r="WDO49" s="320"/>
      <c r="WDP49" s="321"/>
      <c r="WDQ49" s="1110"/>
      <c r="WDR49" s="1112"/>
      <c r="WDS49" s="1113"/>
      <c r="WDT49" s="1113"/>
      <c r="WDU49" s="1113"/>
      <c r="WDV49" s="1114"/>
      <c r="WDW49" s="269"/>
      <c r="WDX49" s="267"/>
      <c r="WDY49" s="320"/>
      <c r="WDZ49" s="321"/>
      <c r="WEA49" s="1110"/>
      <c r="WEB49" s="1112"/>
      <c r="WEC49" s="1113"/>
      <c r="WED49" s="1113"/>
      <c r="WEE49" s="1113"/>
      <c r="WEF49" s="1114"/>
      <c r="WEG49" s="269"/>
      <c r="WEH49" s="267"/>
      <c r="WEI49" s="320"/>
      <c r="WEJ49" s="321"/>
      <c r="WEK49" s="1110"/>
      <c r="WEL49" s="1112"/>
      <c r="WEM49" s="1113"/>
      <c r="WEN49" s="1113"/>
      <c r="WEO49" s="1113"/>
      <c r="WEP49" s="1114"/>
      <c r="WEQ49" s="269"/>
      <c r="WER49" s="267"/>
      <c r="WES49" s="320"/>
      <c r="WET49" s="321"/>
      <c r="WEU49" s="1110"/>
      <c r="WEV49" s="1112"/>
      <c r="WEW49" s="1113"/>
      <c r="WEX49" s="1113"/>
      <c r="WEY49" s="1113"/>
      <c r="WEZ49" s="1114"/>
      <c r="WFA49" s="269"/>
      <c r="WFB49" s="267"/>
      <c r="WFC49" s="320"/>
      <c r="WFD49" s="321"/>
      <c r="WFE49" s="1110"/>
      <c r="WFF49" s="1112"/>
      <c r="WFG49" s="1113"/>
      <c r="WFH49" s="1113"/>
      <c r="WFI49" s="1113"/>
      <c r="WFJ49" s="1114"/>
      <c r="WFK49" s="269"/>
      <c r="WFL49" s="267"/>
      <c r="WFM49" s="320"/>
      <c r="WFN49" s="321"/>
      <c r="WFO49" s="1110"/>
      <c r="WFP49" s="1112"/>
      <c r="WFQ49" s="1113"/>
      <c r="WFR49" s="1113"/>
      <c r="WFS49" s="1113"/>
      <c r="WFT49" s="1114"/>
      <c r="WFU49" s="269"/>
      <c r="WFV49" s="267"/>
      <c r="WFW49" s="320"/>
      <c r="WFX49" s="321"/>
      <c r="WFY49" s="1110"/>
      <c r="WFZ49" s="1112"/>
      <c r="WGA49" s="1113"/>
      <c r="WGB49" s="1113"/>
      <c r="WGC49" s="1113"/>
      <c r="WGD49" s="1114"/>
      <c r="WGE49" s="269"/>
      <c r="WGF49" s="267"/>
      <c r="WGG49" s="320"/>
      <c r="WGH49" s="321"/>
      <c r="WGI49" s="1110"/>
      <c r="WGJ49" s="1112"/>
      <c r="WGK49" s="1113"/>
      <c r="WGL49" s="1113"/>
      <c r="WGM49" s="1113"/>
      <c r="WGN49" s="1114"/>
      <c r="WGO49" s="269"/>
      <c r="WGP49" s="267"/>
      <c r="WGQ49" s="320"/>
      <c r="WGR49" s="321"/>
      <c r="WGS49" s="1110"/>
      <c r="WGT49" s="1112"/>
      <c r="WGU49" s="1113"/>
      <c r="WGV49" s="1113"/>
      <c r="WGW49" s="1113"/>
      <c r="WGX49" s="1114"/>
      <c r="WGY49" s="269"/>
      <c r="WGZ49" s="267"/>
      <c r="WHA49" s="320"/>
      <c r="WHB49" s="321"/>
      <c r="WHC49" s="1110"/>
      <c r="WHD49" s="1112"/>
      <c r="WHE49" s="1113"/>
      <c r="WHF49" s="1113"/>
      <c r="WHG49" s="1113"/>
      <c r="WHH49" s="1114"/>
      <c r="WHI49" s="269"/>
      <c r="WHJ49" s="267"/>
      <c r="WHK49" s="320"/>
      <c r="WHL49" s="321"/>
      <c r="WHM49" s="1110"/>
      <c r="WHN49" s="1112"/>
      <c r="WHO49" s="1113"/>
      <c r="WHP49" s="1113"/>
      <c r="WHQ49" s="1113"/>
      <c r="WHR49" s="1114"/>
      <c r="WHS49" s="269"/>
      <c r="WHT49" s="267"/>
      <c r="WHU49" s="320"/>
      <c r="WHV49" s="321"/>
      <c r="WHW49" s="1110"/>
      <c r="WHX49" s="1112"/>
      <c r="WHY49" s="1113"/>
      <c r="WHZ49" s="1113"/>
      <c r="WIA49" s="1113"/>
      <c r="WIB49" s="1114"/>
      <c r="WIC49" s="269"/>
      <c r="WID49" s="267"/>
      <c r="WIE49" s="320"/>
      <c r="WIF49" s="321"/>
      <c r="WIG49" s="1110"/>
      <c r="WIH49" s="1112"/>
      <c r="WII49" s="1113"/>
      <c r="WIJ49" s="1113"/>
      <c r="WIK49" s="1113"/>
      <c r="WIL49" s="1114"/>
      <c r="WIM49" s="269"/>
      <c r="WIN49" s="267"/>
      <c r="WIO49" s="320"/>
      <c r="WIP49" s="321"/>
      <c r="WIQ49" s="1110"/>
      <c r="WIR49" s="1112"/>
      <c r="WIS49" s="1113"/>
      <c r="WIT49" s="1113"/>
      <c r="WIU49" s="1113"/>
      <c r="WIV49" s="1114"/>
      <c r="WIW49" s="269"/>
      <c r="WIX49" s="267"/>
      <c r="WIY49" s="320"/>
      <c r="WIZ49" s="321"/>
      <c r="WJA49" s="1110"/>
      <c r="WJB49" s="1112"/>
      <c r="WJC49" s="1113"/>
      <c r="WJD49" s="1113"/>
      <c r="WJE49" s="1113"/>
      <c r="WJF49" s="1114"/>
      <c r="WJG49" s="269"/>
      <c r="WJH49" s="267"/>
      <c r="WJI49" s="320"/>
      <c r="WJJ49" s="321"/>
      <c r="WJK49" s="1110"/>
      <c r="WJL49" s="1112"/>
      <c r="WJM49" s="1113"/>
      <c r="WJN49" s="1113"/>
      <c r="WJO49" s="1113"/>
      <c r="WJP49" s="1114"/>
      <c r="WJQ49" s="269"/>
      <c r="WJR49" s="267"/>
      <c r="WJS49" s="320"/>
      <c r="WJT49" s="321"/>
      <c r="WJU49" s="1110"/>
      <c r="WJV49" s="1112"/>
      <c r="WJW49" s="1113"/>
      <c r="WJX49" s="1113"/>
      <c r="WJY49" s="1113"/>
      <c r="WJZ49" s="1114"/>
      <c r="WKA49" s="269"/>
      <c r="WKB49" s="267"/>
      <c r="WKC49" s="320"/>
      <c r="WKD49" s="321"/>
      <c r="WKE49" s="1110"/>
      <c r="WKF49" s="1112"/>
      <c r="WKG49" s="1113"/>
      <c r="WKH49" s="1113"/>
      <c r="WKI49" s="1113"/>
      <c r="WKJ49" s="1114"/>
      <c r="WKK49" s="269"/>
      <c r="WKL49" s="267"/>
      <c r="WKM49" s="320"/>
      <c r="WKN49" s="321"/>
      <c r="WKO49" s="1110"/>
      <c r="WKP49" s="1112"/>
      <c r="WKQ49" s="1113"/>
      <c r="WKR49" s="1113"/>
      <c r="WKS49" s="1113"/>
      <c r="WKT49" s="1114"/>
      <c r="WKU49" s="269"/>
      <c r="WKV49" s="267"/>
      <c r="WKW49" s="320"/>
      <c r="WKX49" s="321"/>
      <c r="WKY49" s="1110"/>
      <c r="WKZ49" s="1112"/>
      <c r="WLA49" s="1113"/>
      <c r="WLB49" s="1113"/>
      <c r="WLC49" s="1113"/>
      <c r="WLD49" s="1114"/>
      <c r="WLE49" s="269"/>
      <c r="WLF49" s="267"/>
      <c r="WLG49" s="320"/>
      <c r="WLH49" s="321"/>
      <c r="WLI49" s="1110"/>
      <c r="WLJ49" s="1112"/>
      <c r="WLK49" s="1113"/>
      <c r="WLL49" s="1113"/>
      <c r="WLM49" s="1113"/>
      <c r="WLN49" s="1114"/>
      <c r="WLO49" s="269"/>
      <c r="WLP49" s="267"/>
      <c r="WLQ49" s="320"/>
      <c r="WLR49" s="321"/>
      <c r="WLS49" s="1110"/>
      <c r="WLT49" s="1112"/>
      <c r="WLU49" s="1113"/>
      <c r="WLV49" s="1113"/>
      <c r="WLW49" s="1113"/>
      <c r="WLX49" s="1114"/>
      <c r="WLY49" s="269"/>
      <c r="WLZ49" s="267"/>
      <c r="WMA49" s="320"/>
      <c r="WMB49" s="321"/>
      <c r="WMC49" s="1110"/>
      <c r="WMD49" s="1112"/>
      <c r="WME49" s="1113"/>
      <c r="WMF49" s="1113"/>
      <c r="WMG49" s="1113"/>
      <c r="WMH49" s="1114"/>
      <c r="WMI49" s="269"/>
      <c r="WMJ49" s="267"/>
      <c r="WMK49" s="320"/>
      <c r="WML49" s="321"/>
      <c r="WMM49" s="1110"/>
      <c r="WMN49" s="1112"/>
      <c r="WMO49" s="1113"/>
      <c r="WMP49" s="1113"/>
      <c r="WMQ49" s="1113"/>
      <c r="WMR49" s="1114"/>
      <c r="WMS49" s="269"/>
      <c r="WMT49" s="267"/>
      <c r="WMU49" s="320"/>
      <c r="WMV49" s="321"/>
      <c r="WMW49" s="1110"/>
      <c r="WMX49" s="1112"/>
      <c r="WMY49" s="1113"/>
      <c r="WMZ49" s="1113"/>
      <c r="WNA49" s="1113"/>
      <c r="WNB49" s="1114"/>
      <c r="WNC49" s="269"/>
      <c r="WND49" s="267"/>
      <c r="WNE49" s="320"/>
      <c r="WNF49" s="321"/>
      <c r="WNG49" s="1110"/>
      <c r="WNH49" s="1112"/>
      <c r="WNI49" s="1113"/>
      <c r="WNJ49" s="1113"/>
      <c r="WNK49" s="1113"/>
      <c r="WNL49" s="1114"/>
      <c r="WNM49" s="269"/>
      <c r="WNN49" s="267"/>
      <c r="WNO49" s="320"/>
      <c r="WNP49" s="321"/>
      <c r="WNQ49" s="1110"/>
      <c r="WNR49" s="1112"/>
      <c r="WNS49" s="1113"/>
      <c r="WNT49" s="1113"/>
      <c r="WNU49" s="1113"/>
      <c r="WNV49" s="1114"/>
      <c r="WNW49" s="269"/>
      <c r="WNX49" s="267"/>
      <c r="WNY49" s="320"/>
      <c r="WNZ49" s="321"/>
      <c r="WOA49" s="1110"/>
      <c r="WOB49" s="1112"/>
      <c r="WOC49" s="1113"/>
      <c r="WOD49" s="1113"/>
      <c r="WOE49" s="1113"/>
      <c r="WOF49" s="1114"/>
      <c r="WOG49" s="269"/>
      <c r="WOH49" s="267"/>
      <c r="WOI49" s="320"/>
      <c r="WOJ49" s="321"/>
      <c r="WOK49" s="1110"/>
      <c r="WOL49" s="1112"/>
      <c r="WOM49" s="1113"/>
      <c r="WON49" s="1113"/>
      <c r="WOO49" s="1113"/>
      <c r="WOP49" s="1114"/>
      <c r="WOQ49" s="269"/>
      <c r="WOR49" s="267"/>
      <c r="WOS49" s="320"/>
      <c r="WOT49" s="321"/>
      <c r="WOU49" s="1110"/>
      <c r="WOV49" s="1112"/>
      <c r="WOW49" s="1113"/>
      <c r="WOX49" s="1113"/>
      <c r="WOY49" s="1113"/>
      <c r="WOZ49" s="1114"/>
      <c r="WPA49" s="269"/>
      <c r="WPB49" s="267"/>
      <c r="WPC49" s="320"/>
      <c r="WPD49" s="321"/>
      <c r="WPE49" s="1110"/>
      <c r="WPF49" s="1112"/>
      <c r="WPG49" s="1113"/>
      <c r="WPH49" s="1113"/>
      <c r="WPI49" s="1113"/>
      <c r="WPJ49" s="1114"/>
      <c r="WPK49" s="269"/>
      <c r="WPL49" s="267"/>
      <c r="WPM49" s="320"/>
      <c r="WPN49" s="321"/>
      <c r="WPO49" s="1110"/>
      <c r="WPP49" s="1112"/>
      <c r="WPQ49" s="1113"/>
      <c r="WPR49" s="1113"/>
      <c r="WPS49" s="1113"/>
      <c r="WPT49" s="1114"/>
      <c r="WPU49" s="269"/>
      <c r="WPV49" s="267"/>
      <c r="WPW49" s="320"/>
      <c r="WPX49" s="321"/>
      <c r="WPY49" s="1110"/>
      <c r="WPZ49" s="1112"/>
      <c r="WQA49" s="1113"/>
      <c r="WQB49" s="1113"/>
      <c r="WQC49" s="1113"/>
      <c r="WQD49" s="1114"/>
      <c r="WQE49" s="269"/>
      <c r="WQF49" s="267"/>
      <c r="WQG49" s="320"/>
      <c r="WQH49" s="321"/>
      <c r="WQI49" s="1110"/>
      <c r="WQJ49" s="1112"/>
      <c r="WQK49" s="1113"/>
      <c r="WQL49" s="1113"/>
      <c r="WQM49" s="1113"/>
      <c r="WQN49" s="1114"/>
      <c r="WQO49" s="269"/>
      <c r="WQP49" s="267"/>
      <c r="WQQ49" s="320"/>
      <c r="WQR49" s="321"/>
      <c r="WQS49" s="1110"/>
      <c r="WQT49" s="1112"/>
      <c r="WQU49" s="1113"/>
      <c r="WQV49" s="1113"/>
      <c r="WQW49" s="1113"/>
      <c r="WQX49" s="1114"/>
      <c r="WQY49" s="269"/>
      <c r="WQZ49" s="267"/>
      <c r="WRA49" s="320"/>
      <c r="WRB49" s="321"/>
      <c r="WRC49" s="1110"/>
      <c r="WRD49" s="1112"/>
      <c r="WRE49" s="1113"/>
      <c r="WRF49" s="1113"/>
      <c r="WRG49" s="1113"/>
      <c r="WRH49" s="1114"/>
      <c r="WRI49" s="269"/>
      <c r="WRJ49" s="267"/>
      <c r="WRK49" s="320"/>
      <c r="WRL49" s="321"/>
      <c r="WRM49" s="1110"/>
      <c r="WRN49" s="1112"/>
      <c r="WRO49" s="1113"/>
      <c r="WRP49" s="1113"/>
      <c r="WRQ49" s="1113"/>
      <c r="WRR49" s="1114"/>
      <c r="WRS49" s="269"/>
      <c r="WRT49" s="267"/>
      <c r="WRU49" s="320"/>
      <c r="WRV49" s="321"/>
      <c r="WRW49" s="1110"/>
      <c r="WRX49" s="1112"/>
      <c r="WRY49" s="1113"/>
      <c r="WRZ49" s="1113"/>
      <c r="WSA49" s="1113"/>
      <c r="WSB49" s="1114"/>
      <c r="WSC49" s="269"/>
      <c r="WSD49" s="267"/>
      <c r="WSE49" s="320"/>
      <c r="WSF49" s="321"/>
      <c r="WSG49" s="1110"/>
      <c r="WSH49" s="1112"/>
      <c r="WSI49" s="1113"/>
      <c r="WSJ49" s="1113"/>
      <c r="WSK49" s="1113"/>
      <c r="WSL49" s="1114"/>
      <c r="WSM49" s="269"/>
      <c r="WSN49" s="267"/>
      <c r="WSO49" s="320"/>
      <c r="WSP49" s="321"/>
      <c r="WSQ49" s="1110"/>
      <c r="WSR49" s="1112"/>
      <c r="WSS49" s="1113"/>
      <c r="WST49" s="1113"/>
      <c r="WSU49" s="1113"/>
      <c r="WSV49" s="1114"/>
      <c r="WSW49" s="269"/>
      <c r="WSX49" s="267"/>
      <c r="WSY49" s="320"/>
      <c r="WSZ49" s="321"/>
      <c r="WTA49" s="1110"/>
      <c r="WTB49" s="1112"/>
      <c r="WTC49" s="1113"/>
      <c r="WTD49" s="1113"/>
      <c r="WTE49" s="1113"/>
      <c r="WTF49" s="1114"/>
      <c r="WTG49" s="269"/>
      <c r="WTH49" s="267"/>
      <c r="WTI49" s="320"/>
      <c r="WTJ49" s="321"/>
      <c r="WTK49" s="1110"/>
      <c r="WTL49" s="1112"/>
      <c r="WTM49" s="1113"/>
      <c r="WTN49" s="1113"/>
      <c r="WTO49" s="1113"/>
      <c r="WTP49" s="1114"/>
      <c r="WTQ49" s="269"/>
      <c r="WTR49" s="267"/>
      <c r="WTS49" s="320"/>
      <c r="WTT49" s="321"/>
      <c r="WTU49" s="1110"/>
      <c r="WTV49" s="1112"/>
      <c r="WTW49" s="1113"/>
      <c r="WTX49" s="1113"/>
      <c r="WTY49" s="1113"/>
      <c r="WTZ49" s="1114"/>
      <c r="WUA49" s="269"/>
      <c r="WUB49" s="267"/>
      <c r="WUC49" s="320"/>
      <c r="WUD49" s="321"/>
      <c r="WUE49" s="1110"/>
      <c r="WUF49" s="1112"/>
      <c r="WUG49" s="1113"/>
      <c r="WUH49" s="1113"/>
      <c r="WUI49" s="1113"/>
      <c r="WUJ49" s="1114"/>
      <c r="WUK49" s="269"/>
      <c r="WUL49" s="267"/>
      <c r="WUM49" s="320"/>
      <c r="WUN49" s="321"/>
      <c r="WUO49" s="1110"/>
      <c r="WUP49" s="1112"/>
      <c r="WUQ49" s="1113"/>
      <c r="WUR49" s="1113"/>
      <c r="WUS49" s="1113"/>
      <c r="WUT49" s="1114"/>
      <c r="WUU49" s="269"/>
      <c r="WUV49" s="267"/>
      <c r="WUW49" s="320"/>
      <c r="WUX49" s="321"/>
      <c r="WUY49" s="1110"/>
      <c r="WUZ49" s="1112"/>
      <c r="WVA49" s="1113"/>
      <c r="WVB49" s="1113"/>
      <c r="WVC49" s="1113"/>
      <c r="WVD49" s="1114"/>
      <c r="WVE49" s="269"/>
      <c r="WVF49" s="267"/>
      <c r="WVG49" s="320"/>
      <c r="WVH49" s="321"/>
      <c r="WVI49" s="1110"/>
      <c r="WVJ49" s="1112"/>
      <c r="WVK49" s="1113"/>
      <c r="WVL49" s="1113"/>
      <c r="WVM49" s="1113"/>
      <c r="WVN49" s="1114"/>
      <c r="WVO49" s="269"/>
      <c r="WVP49" s="267"/>
      <c r="WVQ49" s="320"/>
      <c r="WVR49" s="321"/>
      <c r="WVS49" s="1110"/>
      <c r="WVT49" s="1112"/>
      <c r="WVU49" s="1113"/>
      <c r="WVV49" s="1113"/>
      <c r="WVW49" s="1113"/>
      <c r="WVX49" s="1114"/>
      <c r="WVY49" s="269"/>
      <c r="WVZ49" s="267"/>
      <c r="WWA49" s="320"/>
      <c r="WWB49" s="321"/>
      <c r="WWC49" s="1110"/>
      <c r="WWD49" s="1112"/>
      <c r="WWE49" s="1113"/>
      <c r="WWF49" s="1113"/>
      <c r="WWG49" s="1113"/>
      <c r="WWH49" s="1114"/>
      <c r="WWI49" s="269"/>
      <c r="WWJ49" s="267"/>
      <c r="WWK49" s="320"/>
      <c r="WWL49" s="321"/>
      <c r="WWM49" s="1110"/>
      <c r="WWN49" s="1112"/>
      <c r="WWO49" s="1113"/>
      <c r="WWP49" s="1113"/>
      <c r="WWQ49" s="1113"/>
      <c r="WWR49" s="1114"/>
      <c r="WWS49" s="269"/>
      <c r="WWT49" s="267"/>
      <c r="WWU49" s="320"/>
      <c r="WWV49" s="321"/>
      <c r="WWW49" s="1110"/>
      <c r="WWX49" s="1112"/>
      <c r="WWY49" s="1113"/>
      <c r="WWZ49" s="1113"/>
      <c r="WXA49" s="1113"/>
      <c r="WXB49" s="1114"/>
      <c r="WXC49" s="269"/>
      <c r="WXD49" s="267"/>
      <c r="WXE49" s="320"/>
      <c r="WXF49" s="321"/>
      <c r="WXG49" s="1110"/>
      <c r="WXH49" s="1112"/>
      <c r="WXI49" s="1113"/>
      <c r="WXJ49" s="1113"/>
      <c r="WXK49" s="1113"/>
      <c r="WXL49" s="1114"/>
      <c r="WXM49" s="269"/>
      <c r="WXN49" s="267"/>
      <c r="WXO49" s="320"/>
      <c r="WXP49" s="321"/>
      <c r="WXQ49" s="1110"/>
      <c r="WXR49" s="1112"/>
      <c r="WXS49" s="1113"/>
      <c r="WXT49" s="1113"/>
      <c r="WXU49" s="1113"/>
      <c r="WXV49" s="1114"/>
      <c r="WXW49" s="269"/>
      <c r="WXX49" s="267"/>
      <c r="WXY49" s="320"/>
      <c r="WXZ49" s="321"/>
      <c r="WYA49" s="1110"/>
      <c r="WYB49" s="1112"/>
      <c r="WYC49" s="1113"/>
      <c r="WYD49" s="1113"/>
      <c r="WYE49" s="1113"/>
      <c r="WYF49" s="1114"/>
      <c r="WYG49" s="269"/>
      <c r="WYH49" s="267"/>
      <c r="WYI49" s="320"/>
      <c r="WYJ49" s="321"/>
      <c r="WYK49" s="1110"/>
      <c r="WYL49" s="1112"/>
      <c r="WYM49" s="1113"/>
      <c r="WYN49" s="1113"/>
      <c r="WYO49" s="1113"/>
      <c r="WYP49" s="1114"/>
      <c r="WYQ49" s="269"/>
      <c r="WYR49" s="267"/>
      <c r="WYS49" s="320"/>
      <c r="WYT49" s="321"/>
      <c r="WYU49" s="1110"/>
      <c r="WYV49" s="1112"/>
      <c r="WYW49" s="1113"/>
      <c r="WYX49" s="1113"/>
      <c r="WYY49" s="1113"/>
      <c r="WYZ49" s="1114"/>
      <c r="WZA49" s="269"/>
      <c r="WZB49" s="267"/>
      <c r="WZC49" s="320"/>
      <c r="WZD49" s="321"/>
      <c r="WZE49" s="1110"/>
      <c r="WZF49" s="1112"/>
      <c r="WZG49" s="1113"/>
      <c r="WZH49" s="1113"/>
      <c r="WZI49" s="1113"/>
      <c r="WZJ49" s="1114"/>
      <c r="WZK49" s="269"/>
      <c r="WZL49" s="267"/>
      <c r="WZM49" s="320"/>
      <c r="WZN49" s="321"/>
      <c r="WZO49" s="1110"/>
      <c r="WZP49" s="1112"/>
      <c r="WZQ49" s="1113"/>
      <c r="WZR49" s="1113"/>
      <c r="WZS49" s="1113"/>
      <c r="WZT49" s="1114"/>
      <c r="WZU49" s="269"/>
      <c r="WZV49" s="267"/>
      <c r="WZW49" s="320"/>
      <c r="WZX49" s="321"/>
      <c r="WZY49" s="1110"/>
      <c r="WZZ49" s="1112"/>
      <c r="XAA49" s="1113"/>
      <c r="XAB49" s="1113"/>
      <c r="XAC49" s="1113"/>
      <c r="XAD49" s="1114"/>
      <c r="XAE49" s="269"/>
      <c r="XAF49" s="267"/>
      <c r="XAG49" s="320"/>
      <c r="XAH49" s="321"/>
      <c r="XAI49" s="1110"/>
      <c r="XAJ49" s="1112"/>
      <c r="XAK49" s="1113"/>
      <c r="XAL49" s="1113"/>
      <c r="XAM49" s="1113"/>
      <c r="XAN49" s="1114"/>
      <c r="XAO49" s="269"/>
      <c r="XAP49" s="267"/>
      <c r="XAQ49" s="320"/>
      <c r="XAR49" s="321"/>
      <c r="XAS49" s="1110"/>
      <c r="XAT49" s="1112"/>
      <c r="XAU49" s="1113"/>
      <c r="XAV49" s="1113"/>
      <c r="XAW49" s="1113"/>
      <c r="XAX49" s="1114"/>
      <c r="XAY49" s="269"/>
      <c r="XAZ49" s="267"/>
      <c r="XBA49" s="320"/>
      <c r="XBB49" s="321"/>
      <c r="XBC49" s="1110"/>
      <c r="XBD49" s="1112"/>
      <c r="XBE49" s="1113"/>
      <c r="XBF49" s="1113"/>
      <c r="XBG49" s="1113"/>
      <c r="XBH49" s="1114"/>
      <c r="XBI49" s="269"/>
      <c r="XBJ49" s="267"/>
      <c r="XBK49" s="320"/>
      <c r="XBL49" s="321"/>
      <c r="XBM49" s="1110"/>
      <c r="XBN49" s="1112"/>
      <c r="XBO49" s="1113"/>
      <c r="XBP49" s="1113"/>
      <c r="XBQ49" s="1113"/>
      <c r="XBR49" s="1114"/>
      <c r="XBS49" s="269"/>
      <c r="XBT49" s="267"/>
      <c r="XBU49" s="320"/>
      <c r="XBV49" s="321"/>
      <c r="XBW49" s="1110"/>
      <c r="XBX49" s="1112"/>
      <c r="XBY49" s="1113"/>
      <c r="XBZ49" s="1113"/>
      <c r="XCA49" s="1113"/>
      <c r="XCB49" s="1114"/>
      <c r="XCC49" s="269"/>
      <c r="XCD49" s="267"/>
      <c r="XCE49" s="320"/>
      <c r="XCF49" s="321"/>
      <c r="XCG49" s="1110"/>
      <c r="XCH49" s="1112"/>
      <c r="XCI49" s="1113"/>
      <c r="XCJ49" s="1113"/>
      <c r="XCK49" s="1113"/>
      <c r="XCL49" s="1114"/>
      <c r="XCM49" s="269"/>
      <c r="XCN49" s="267"/>
      <c r="XCO49" s="320"/>
      <c r="XCP49" s="321"/>
      <c r="XCQ49" s="1110"/>
      <c r="XCR49" s="1112"/>
      <c r="XCS49" s="1113"/>
      <c r="XCT49" s="1113"/>
      <c r="XCU49" s="1113"/>
      <c r="XCV49" s="1114"/>
      <c r="XCW49" s="269"/>
      <c r="XCX49" s="267"/>
      <c r="XCY49" s="320"/>
      <c r="XCZ49" s="321"/>
      <c r="XDA49" s="1110"/>
      <c r="XDB49" s="1112"/>
      <c r="XDC49" s="1113"/>
      <c r="XDD49" s="1113"/>
      <c r="XDE49" s="1113"/>
      <c r="XDF49" s="1114"/>
      <c r="XDG49" s="269"/>
      <c r="XDH49" s="267"/>
      <c r="XDI49" s="320"/>
      <c r="XDJ49" s="321"/>
      <c r="XDK49" s="1110"/>
      <c r="XDL49" s="1112"/>
      <c r="XDM49" s="1113"/>
      <c r="XDN49" s="1113"/>
      <c r="XDO49" s="1113"/>
      <c r="XDP49" s="1114"/>
      <c r="XDQ49" s="269"/>
      <c r="XDR49" s="267"/>
      <c r="XDS49" s="320"/>
      <c r="XDT49" s="321"/>
      <c r="XDU49" s="1110"/>
      <c r="XDV49" s="1112"/>
      <c r="XDW49" s="1113"/>
      <c r="XDX49" s="1113"/>
      <c r="XDY49" s="1113"/>
      <c r="XDZ49" s="1114"/>
      <c r="XEA49" s="269"/>
      <c r="XEB49" s="267"/>
      <c r="XEC49" s="320"/>
      <c r="XED49" s="321"/>
      <c r="XEE49" s="1110"/>
      <c r="XEF49" s="1112"/>
      <c r="XEG49" s="1113"/>
      <c r="XEH49" s="1113"/>
      <c r="XEI49" s="1113"/>
      <c r="XEJ49" s="1114"/>
      <c r="XEK49" s="269"/>
      <c r="XEL49" s="267"/>
      <c r="XEM49" s="320"/>
      <c r="XEN49" s="321"/>
      <c r="XEO49" s="1110"/>
      <c r="XEP49" s="1112"/>
      <c r="XEQ49" s="1113"/>
      <c r="XER49" s="1113"/>
      <c r="XES49" s="1113"/>
      <c r="XET49" s="1114"/>
      <c r="XEU49" s="269"/>
      <c r="XEV49" s="267"/>
      <c r="XEW49" s="320"/>
      <c r="XEX49" s="321"/>
      <c r="XEY49" s="1110"/>
      <c r="XEZ49" s="1112"/>
      <c r="XFA49" s="1113"/>
      <c r="XFB49" s="1113"/>
      <c r="XFC49" s="1113"/>
      <c r="XFD49" s="1114"/>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11"/>
      <c r="AN50" s="324" t="s">
        <v>538</v>
      </c>
      <c r="AO50" s="325" t="s">
        <v>539</v>
      </c>
      <c r="AP50" s="326" t="s">
        <v>540</v>
      </c>
      <c r="AQ50" s="327" t="s">
        <v>541</v>
      </c>
      <c r="AR50" s="328" t="s">
        <v>542</v>
      </c>
      <c r="AU50" s="322"/>
      <c r="AV50" s="323"/>
      <c r="AW50" s="1111"/>
      <c r="AX50" s="324"/>
      <c r="AY50" s="325"/>
      <c r="AZ50" s="326"/>
      <c r="BA50" s="327"/>
      <c r="BB50" s="328"/>
      <c r="BC50" s="269"/>
      <c r="BD50" s="267"/>
      <c r="BE50" s="322"/>
      <c r="BF50" s="323"/>
      <c r="BG50" s="1111"/>
      <c r="BH50" s="324"/>
      <c r="BI50" s="325"/>
      <c r="BJ50" s="326"/>
      <c r="BK50" s="327"/>
      <c r="BL50" s="328"/>
      <c r="BM50" s="269"/>
      <c r="BN50" s="267"/>
      <c r="BO50" s="322"/>
      <c r="BP50" s="323"/>
      <c r="BQ50" s="1111"/>
      <c r="BR50" s="324"/>
      <c r="BS50" s="325"/>
      <c r="BT50" s="326"/>
      <c r="BU50" s="327"/>
      <c r="BV50" s="328"/>
      <c r="BW50" s="269"/>
      <c r="BX50" s="267"/>
      <c r="BY50" s="322"/>
      <c r="BZ50" s="323"/>
      <c r="CA50" s="1111"/>
      <c r="CB50" s="324"/>
      <c r="CC50" s="325"/>
      <c r="CD50" s="326"/>
      <c r="CE50" s="327"/>
      <c r="CF50" s="328"/>
      <c r="CG50" s="269"/>
      <c r="CH50" s="267"/>
      <c r="CI50" s="322"/>
      <c r="CJ50" s="323"/>
      <c r="CK50" s="1111"/>
      <c r="CL50" s="324"/>
      <c r="CM50" s="325"/>
      <c r="CN50" s="326"/>
      <c r="CO50" s="327"/>
      <c r="CP50" s="328"/>
      <c r="CQ50" s="269"/>
      <c r="CR50" s="267"/>
      <c r="CS50" s="322"/>
      <c r="CT50" s="323"/>
      <c r="CU50" s="1111"/>
      <c r="CV50" s="324"/>
      <c r="CW50" s="325"/>
      <c r="CX50" s="326"/>
      <c r="CY50" s="327"/>
      <c r="CZ50" s="328"/>
      <c r="DA50" s="269"/>
      <c r="DB50" s="267"/>
      <c r="DC50" s="322"/>
      <c r="DD50" s="323"/>
      <c r="DE50" s="1111"/>
      <c r="DF50" s="324"/>
      <c r="DG50" s="325"/>
      <c r="DH50" s="326"/>
      <c r="DI50" s="327"/>
      <c r="DJ50" s="328"/>
      <c r="DK50" s="269"/>
      <c r="DL50" s="267"/>
      <c r="DM50" s="322"/>
      <c r="DN50" s="323"/>
      <c r="DO50" s="1111"/>
      <c r="DP50" s="324"/>
      <c r="DQ50" s="325"/>
      <c r="DR50" s="326"/>
      <c r="DS50" s="327"/>
      <c r="DT50" s="328"/>
      <c r="DU50" s="269"/>
      <c r="DV50" s="267"/>
      <c r="DW50" s="322"/>
      <c r="DX50" s="323"/>
      <c r="DY50" s="1111"/>
      <c r="DZ50" s="324"/>
      <c r="EA50" s="325"/>
      <c r="EB50" s="326"/>
      <c r="EC50" s="327"/>
      <c r="ED50" s="328"/>
      <c r="EE50" s="269"/>
      <c r="EF50" s="267"/>
      <c r="EG50" s="322"/>
      <c r="EH50" s="323"/>
      <c r="EI50" s="1111"/>
      <c r="EJ50" s="324"/>
      <c r="EK50" s="325"/>
      <c r="EL50" s="326"/>
      <c r="EM50" s="327"/>
      <c r="EN50" s="328"/>
      <c r="EO50" s="269"/>
      <c r="EP50" s="267"/>
      <c r="EQ50" s="322"/>
      <c r="ER50" s="323"/>
      <c r="ES50" s="1111"/>
      <c r="ET50" s="324"/>
      <c r="EU50" s="325"/>
      <c r="EV50" s="326"/>
      <c r="EW50" s="327"/>
      <c r="EX50" s="328"/>
      <c r="EY50" s="269"/>
      <c r="EZ50" s="267"/>
      <c r="FA50" s="322"/>
      <c r="FB50" s="323"/>
      <c r="FC50" s="1111"/>
      <c r="FD50" s="324"/>
      <c r="FE50" s="325"/>
      <c r="FF50" s="326"/>
      <c r="FG50" s="327"/>
      <c r="FH50" s="328"/>
      <c r="FI50" s="269"/>
      <c r="FJ50" s="267"/>
      <c r="FK50" s="322"/>
      <c r="FL50" s="323"/>
      <c r="FM50" s="1111"/>
      <c r="FN50" s="324"/>
      <c r="FO50" s="325"/>
      <c r="FP50" s="326"/>
      <c r="FQ50" s="327"/>
      <c r="FR50" s="328"/>
      <c r="FS50" s="269"/>
      <c r="FT50" s="267"/>
      <c r="FU50" s="322"/>
      <c r="FV50" s="323"/>
      <c r="FW50" s="1111"/>
      <c r="FX50" s="324"/>
      <c r="FY50" s="325"/>
      <c r="FZ50" s="326"/>
      <c r="GA50" s="327"/>
      <c r="GB50" s="328"/>
      <c r="GC50" s="269"/>
      <c r="GD50" s="267"/>
      <c r="GE50" s="322"/>
      <c r="GF50" s="323"/>
      <c r="GG50" s="1111"/>
      <c r="GH50" s="324"/>
      <c r="GI50" s="325"/>
      <c r="GJ50" s="326"/>
      <c r="GK50" s="327"/>
      <c r="GL50" s="328"/>
      <c r="GM50" s="269"/>
      <c r="GN50" s="267"/>
      <c r="GO50" s="322"/>
      <c r="GP50" s="323"/>
      <c r="GQ50" s="1111"/>
      <c r="GR50" s="324"/>
      <c r="GS50" s="325"/>
      <c r="GT50" s="326"/>
      <c r="GU50" s="327"/>
      <c r="GV50" s="328"/>
      <c r="GW50" s="269"/>
      <c r="GX50" s="267"/>
      <c r="GY50" s="322"/>
      <c r="GZ50" s="323"/>
      <c r="HA50" s="1111"/>
      <c r="HB50" s="324"/>
      <c r="HC50" s="325"/>
      <c r="HD50" s="326"/>
      <c r="HE50" s="327"/>
      <c r="HF50" s="328"/>
      <c r="HG50" s="269"/>
      <c r="HH50" s="267"/>
      <c r="HI50" s="322"/>
      <c r="HJ50" s="323"/>
      <c r="HK50" s="1111"/>
      <c r="HL50" s="324"/>
      <c r="HM50" s="325"/>
      <c r="HN50" s="326"/>
      <c r="HO50" s="327"/>
      <c r="HP50" s="328"/>
      <c r="HQ50" s="269"/>
      <c r="HR50" s="267"/>
      <c r="HS50" s="322"/>
      <c r="HT50" s="323"/>
      <c r="HU50" s="1111"/>
      <c r="HV50" s="324"/>
      <c r="HW50" s="325"/>
      <c r="HX50" s="326"/>
      <c r="HY50" s="327"/>
      <c r="HZ50" s="328"/>
      <c r="IA50" s="269"/>
      <c r="IB50" s="267"/>
      <c r="IC50" s="322"/>
      <c r="ID50" s="323"/>
      <c r="IE50" s="1111"/>
      <c r="IF50" s="324"/>
      <c r="IG50" s="325"/>
      <c r="IH50" s="326"/>
      <c r="II50" s="327"/>
      <c r="IJ50" s="328"/>
      <c r="IK50" s="269"/>
      <c r="IL50" s="267"/>
      <c r="IM50" s="322"/>
      <c r="IN50" s="323"/>
      <c r="IO50" s="1111"/>
      <c r="IP50" s="324"/>
      <c r="IQ50" s="325"/>
      <c r="IR50" s="326"/>
      <c r="IS50" s="327"/>
      <c r="IT50" s="328"/>
      <c r="IU50" s="269"/>
      <c r="IV50" s="267"/>
      <c r="IW50" s="322"/>
      <c r="IX50" s="323"/>
      <c r="IY50" s="1111"/>
      <c r="IZ50" s="324"/>
      <c r="JA50" s="325"/>
      <c r="JB50" s="326"/>
      <c r="JC50" s="327"/>
      <c r="JD50" s="328"/>
      <c r="JE50" s="269"/>
      <c r="JF50" s="267"/>
      <c r="JG50" s="322"/>
      <c r="JH50" s="323"/>
      <c r="JI50" s="1111"/>
      <c r="JJ50" s="324"/>
      <c r="JK50" s="325"/>
      <c r="JL50" s="326"/>
      <c r="JM50" s="327"/>
      <c r="JN50" s="328"/>
      <c r="JO50" s="269"/>
      <c r="JP50" s="267"/>
      <c r="JQ50" s="322"/>
      <c r="JR50" s="323"/>
      <c r="JS50" s="1111"/>
      <c r="JT50" s="324"/>
      <c r="JU50" s="325"/>
      <c r="JV50" s="326"/>
      <c r="JW50" s="327"/>
      <c r="JX50" s="328"/>
      <c r="JY50" s="269"/>
      <c r="JZ50" s="267"/>
      <c r="KA50" s="322"/>
      <c r="KB50" s="323"/>
      <c r="KC50" s="1111"/>
      <c r="KD50" s="324"/>
      <c r="KE50" s="325"/>
      <c r="KF50" s="326"/>
      <c r="KG50" s="327"/>
      <c r="KH50" s="328"/>
      <c r="KI50" s="269"/>
      <c r="KJ50" s="267"/>
      <c r="KK50" s="322"/>
      <c r="KL50" s="323"/>
      <c r="KM50" s="1111"/>
      <c r="KN50" s="324"/>
      <c r="KO50" s="325"/>
      <c r="KP50" s="326"/>
      <c r="KQ50" s="327"/>
      <c r="KR50" s="328"/>
      <c r="KS50" s="269"/>
      <c r="KT50" s="267"/>
      <c r="KU50" s="322"/>
      <c r="KV50" s="323"/>
      <c r="KW50" s="1111"/>
      <c r="KX50" s="324"/>
      <c r="KY50" s="325"/>
      <c r="KZ50" s="326"/>
      <c r="LA50" s="327"/>
      <c r="LB50" s="328"/>
      <c r="LC50" s="269"/>
      <c r="LD50" s="267"/>
      <c r="LE50" s="322"/>
      <c r="LF50" s="323"/>
      <c r="LG50" s="1111"/>
      <c r="LH50" s="324"/>
      <c r="LI50" s="325"/>
      <c r="LJ50" s="326"/>
      <c r="LK50" s="327"/>
      <c r="LL50" s="328"/>
      <c r="LM50" s="269"/>
      <c r="LN50" s="267"/>
      <c r="LO50" s="322"/>
      <c r="LP50" s="323"/>
      <c r="LQ50" s="1111"/>
      <c r="LR50" s="324"/>
      <c r="LS50" s="325"/>
      <c r="LT50" s="326"/>
      <c r="LU50" s="327"/>
      <c r="LV50" s="328"/>
      <c r="LW50" s="269"/>
      <c r="LX50" s="267"/>
      <c r="LY50" s="322"/>
      <c r="LZ50" s="323"/>
      <c r="MA50" s="1111"/>
      <c r="MB50" s="324"/>
      <c r="MC50" s="325"/>
      <c r="MD50" s="326"/>
      <c r="ME50" s="327"/>
      <c r="MF50" s="328"/>
      <c r="MG50" s="269"/>
      <c r="MH50" s="267"/>
      <c r="MI50" s="322"/>
      <c r="MJ50" s="323"/>
      <c r="MK50" s="1111"/>
      <c r="ML50" s="324"/>
      <c r="MM50" s="325"/>
      <c r="MN50" s="326"/>
      <c r="MO50" s="327"/>
      <c r="MP50" s="328"/>
      <c r="MQ50" s="269"/>
      <c r="MR50" s="267"/>
      <c r="MS50" s="322"/>
      <c r="MT50" s="323"/>
      <c r="MU50" s="1111"/>
      <c r="MV50" s="324"/>
      <c r="MW50" s="325"/>
      <c r="MX50" s="326"/>
      <c r="MY50" s="327"/>
      <c r="MZ50" s="328"/>
      <c r="NA50" s="269"/>
      <c r="NB50" s="267"/>
      <c r="NC50" s="322"/>
      <c r="ND50" s="323"/>
      <c r="NE50" s="1111"/>
      <c r="NF50" s="324"/>
      <c r="NG50" s="325"/>
      <c r="NH50" s="326"/>
      <c r="NI50" s="327"/>
      <c r="NJ50" s="328"/>
      <c r="NK50" s="269"/>
      <c r="NL50" s="267"/>
      <c r="NM50" s="322"/>
      <c r="NN50" s="323"/>
      <c r="NO50" s="1111"/>
      <c r="NP50" s="324"/>
      <c r="NQ50" s="325"/>
      <c r="NR50" s="326"/>
      <c r="NS50" s="327"/>
      <c r="NT50" s="328"/>
      <c r="NU50" s="269"/>
      <c r="NV50" s="267"/>
      <c r="NW50" s="322"/>
      <c r="NX50" s="323"/>
      <c r="NY50" s="1111"/>
      <c r="NZ50" s="324"/>
      <c r="OA50" s="325"/>
      <c r="OB50" s="326"/>
      <c r="OC50" s="327"/>
      <c r="OD50" s="328"/>
      <c r="OE50" s="269"/>
      <c r="OF50" s="267"/>
      <c r="OG50" s="322"/>
      <c r="OH50" s="323"/>
      <c r="OI50" s="1111"/>
      <c r="OJ50" s="324"/>
      <c r="OK50" s="325"/>
      <c r="OL50" s="326"/>
      <c r="OM50" s="327"/>
      <c r="ON50" s="328"/>
      <c r="OO50" s="269"/>
      <c r="OP50" s="267"/>
      <c r="OQ50" s="322"/>
      <c r="OR50" s="323"/>
      <c r="OS50" s="1111"/>
      <c r="OT50" s="324"/>
      <c r="OU50" s="325"/>
      <c r="OV50" s="326"/>
      <c r="OW50" s="327"/>
      <c r="OX50" s="328"/>
      <c r="OY50" s="269"/>
      <c r="OZ50" s="267"/>
      <c r="PA50" s="322"/>
      <c r="PB50" s="323"/>
      <c r="PC50" s="1111"/>
      <c r="PD50" s="324"/>
      <c r="PE50" s="325"/>
      <c r="PF50" s="326"/>
      <c r="PG50" s="327"/>
      <c r="PH50" s="328"/>
      <c r="PI50" s="269"/>
      <c r="PJ50" s="267"/>
      <c r="PK50" s="322"/>
      <c r="PL50" s="323"/>
      <c r="PM50" s="1111"/>
      <c r="PN50" s="324"/>
      <c r="PO50" s="325"/>
      <c r="PP50" s="326"/>
      <c r="PQ50" s="327"/>
      <c r="PR50" s="328"/>
      <c r="PS50" s="269"/>
      <c r="PT50" s="267"/>
      <c r="PU50" s="322"/>
      <c r="PV50" s="323"/>
      <c r="PW50" s="1111"/>
      <c r="PX50" s="324"/>
      <c r="PY50" s="325"/>
      <c r="PZ50" s="326"/>
      <c r="QA50" s="327"/>
      <c r="QB50" s="328"/>
      <c r="QC50" s="269"/>
      <c r="QD50" s="267"/>
      <c r="QE50" s="322"/>
      <c r="QF50" s="323"/>
      <c r="QG50" s="1111"/>
      <c r="QH50" s="324"/>
      <c r="QI50" s="325"/>
      <c r="QJ50" s="326"/>
      <c r="QK50" s="327"/>
      <c r="QL50" s="328"/>
      <c r="QM50" s="269"/>
      <c r="QN50" s="267"/>
      <c r="QO50" s="322"/>
      <c r="QP50" s="323"/>
      <c r="QQ50" s="1111"/>
      <c r="QR50" s="324"/>
      <c r="QS50" s="325"/>
      <c r="QT50" s="326"/>
      <c r="QU50" s="327"/>
      <c r="QV50" s="328"/>
      <c r="QW50" s="269"/>
      <c r="QX50" s="267"/>
      <c r="QY50" s="322"/>
      <c r="QZ50" s="323"/>
      <c r="RA50" s="1111"/>
      <c r="RB50" s="324"/>
      <c r="RC50" s="325"/>
      <c r="RD50" s="326"/>
      <c r="RE50" s="327"/>
      <c r="RF50" s="328"/>
      <c r="RG50" s="269"/>
      <c r="RH50" s="267"/>
      <c r="RI50" s="322"/>
      <c r="RJ50" s="323"/>
      <c r="RK50" s="1111"/>
      <c r="RL50" s="324"/>
      <c r="RM50" s="325"/>
      <c r="RN50" s="326"/>
      <c r="RO50" s="327"/>
      <c r="RP50" s="328"/>
      <c r="RQ50" s="269"/>
      <c r="RR50" s="267"/>
      <c r="RS50" s="322"/>
      <c r="RT50" s="323"/>
      <c r="RU50" s="1111"/>
      <c r="RV50" s="324"/>
      <c r="RW50" s="325"/>
      <c r="RX50" s="326"/>
      <c r="RY50" s="327"/>
      <c r="RZ50" s="328"/>
      <c r="SA50" s="269"/>
      <c r="SB50" s="267"/>
      <c r="SC50" s="322"/>
      <c r="SD50" s="323"/>
      <c r="SE50" s="1111"/>
      <c r="SF50" s="324"/>
      <c r="SG50" s="325"/>
      <c r="SH50" s="326"/>
      <c r="SI50" s="327"/>
      <c r="SJ50" s="328"/>
      <c r="SK50" s="269"/>
      <c r="SL50" s="267"/>
      <c r="SM50" s="322"/>
      <c r="SN50" s="323"/>
      <c r="SO50" s="1111"/>
      <c r="SP50" s="324"/>
      <c r="SQ50" s="325"/>
      <c r="SR50" s="326"/>
      <c r="SS50" s="327"/>
      <c r="ST50" s="328"/>
      <c r="SU50" s="269"/>
      <c r="SV50" s="267"/>
      <c r="SW50" s="322"/>
      <c r="SX50" s="323"/>
      <c r="SY50" s="1111"/>
      <c r="SZ50" s="324"/>
      <c r="TA50" s="325"/>
      <c r="TB50" s="326"/>
      <c r="TC50" s="327"/>
      <c r="TD50" s="328"/>
      <c r="TE50" s="269"/>
      <c r="TF50" s="267"/>
      <c r="TG50" s="322"/>
      <c r="TH50" s="323"/>
      <c r="TI50" s="1111"/>
      <c r="TJ50" s="324"/>
      <c r="TK50" s="325"/>
      <c r="TL50" s="326"/>
      <c r="TM50" s="327"/>
      <c r="TN50" s="328"/>
      <c r="TO50" s="269"/>
      <c r="TP50" s="267"/>
      <c r="TQ50" s="322"/>
      <c r="TR50" s="323"/>
      <c r="TS50" s="1111"/>
      <c r="TT50" s="324"/>
      <c r="TU50" s="325"/>
      <c r="TV50" s="326"/>
      <c r="TW50" s="327"/>
      <c r="TX50" s="328"/>
      <c r="TY50" s="269"/>
      <c r="TZ50" s="267"/>
      <c r="UA50" s="322"/>
      <c r="UB50" s="323"/>
      <c r="UC50" s="1111"/>
      <c r="UD50" s="324"/>
      <c r="UE50" s="325"/>
      <c r="UF50" s="326"/>
      <c r="UG50" s="327"/>
      <c r="UH50" s="328"/>
      <c r="UI50" s="269"/>
      <c r="UJ50" s="267"/>
      <c r="UK50" s="322"/>
      <c r="UL50" s="323"/>
      <c r="UM50" s="1111"/>
      <c r="UN50" s="324"/>
      <c r="UO50" s="325"/>
      <c r="UP50" s="326"/>
      <c r="UQ50" s="327"/>
      <c r="UR50" s="328"/>
      <c r="US50" s="269"/>
      <c r="UT50" s="267"/>
      <c r="UU50" s="322"/>
      <c r="UV50" s="323"/>
      <c r="UW50" s="1111"/>
      <c r="UX50" s="324"/>
      <c r="UY50" s="325"/>
      <c r="UZ50" s="326"/>
      <c r="VA50" s="327"/>
      <c r="VB50" s="328"/>
      <c r="VC50" s="269"/>
      <c r="VD50" s="267"/>
      <c r="VE50" s="322"/>
      <c r="VF50" s="323"/>
      <c r="VG50" s="1111"/>
      <c r="VH50" s="324"/>
      <c r="VI50" s="325"/>
      <c r="VJ50" s="326"/>
      <c r="VK50" s="327"/>
      <c r="VL50" s="328"/>
      <c r="VM50" s="269"/>
      <c r="VN50" s="267"/>
      <c r="VO50" s="322"/>
      <c r="VP50" s="323"/>
      <c r="VQ50" s="1111"/>
      <c r="VR50" s="324"/>
      <c r="VS50" s="325"/>
      <c r="VT50" s="326"/>
      <c r="VU50" s="327"/>
      <c r="VV50" s="328"/>
      <c r="VW50" s="269"/>
      <c r="VX50" s="267"/>
      <c r="VY50" s="322"/>
      <c r="VZ50" s="323"/>
      <c r="WA50" s="1111"/>
      <c r="WB50" s="324"/>
      <c r="WC50" s="325"/>
      <c r="WD50" s="326"/>
      <c r="WE50" s="327"/>
      <c r="WF50" s="328"/>
      <c r="WG50" s="269"/>
      <c r="WH50" s="267"/>
      <c r="WI50" s="322"/>
      <c r="WJ50" s="323"/>
      <c r="WK50" s="1111"/>
      <c r="WL50" s="324"/>
      <c r="WM50" s="325"/>
      <c r="WN50" s="326"/>
      <c r="WO50" s="327"/>
      <c r="WP50" s="328"/>
      <c r="WQ50" s="269"/>
      <c r="WR50" s="267"/>
      <c r="WS50" s="322"/>
      <c r="WT50" s="323"/>
      <c r="WU50" s="1111"/>
      <c r="WV50" s="324"/>
      <c r="WW50" s="325"/>
      <c r="WX50" s="326"/>
      <c r="WY50" s="327"/>
      <c r="WZ50" s="328"/>
      <c r="XA50" s="269"/>
      <c r="XB50" s="267"/>
      <c r="XC50" s="322"/>
      <c r="XD50" s="323"/>
      <c r="XE50" s="1111"/>
      <c r="XF50" s="324"/>
      <c r="XG50" s="325"/>
      <c r="XH50" s="326"/>
      <c r="XI50" s="327"/>
      <c r="XJ50" s="328"/>
      <c r="XK50" s="269"/>
      <c r="XL50" s="267"/>
      <c r="XM50" s="322"/>
      <c r="XN50" s="323"/>
      <c r="XO50" s="1111"/>
      <c r="XP50" s="324"/>
      <c r="XQ50" s="325"/>
      <c r="XR50" s="326"/>
      <c r="XS50" s="327"/>
      <c r="XT50" s="328"/>
      <c r="XU50" s="269"/>
      <c r="XV50" s="267"/>
      <c r="XW50" s="322"/>
      <c r="XX50" s="323"/>
      <c r="XY50" s="1111"/>
      <c r="XZ50" s="324"/>
      <c r="YA50" s="325"/>
      <c r="YB50" s="326"/>
      <c r="YC50" s="327"/>
      <c r="YD50" s="328"/>
      <c r="YE50" s="269"/>
      <c r="YF50" s="267"/>
      <c r="YG50" s="322"/>
      <c r="YH50" s="323"/>
      <c r="YI50" s="1111"/>
      <c r="YJ50" s="324"/>
      <c r="YK50" s="325"/>
      <c r="YL50" s="326"/>
      <c r="YM50" s="327"/>
      <c r="YN50" s="328"/>
      <c r="YO50" s="269"/>
      <c r="YP50" s="267"/>
      <c r="YQ50" s="322"/>
      <c r="YR50" s="323"/>
      <c r="YS50" s="1111"/>
      <c r="YT50" s="324"/>
      <c r="YU50" s="325"/>
      <c r="YV50" s="326"/>
      <c r="YW50" s="327"/>
      <c r="YX50" s="328"/>
      <c r="YY50" s="269"/>
      <c r="YZ50" s="267"/>
      <c r="ZA50" s="322"/>
      <c r="ZB50" s="323"/>
      <c r="ZC50" s="1111"/>
      <c r="ZD50" s="324"/>
      <c r="ZE50" s="325"/>
      <c r="ZF50" s="326"/>
      <c r="ZG50" s="327"/>
      <c r="ZH50" s="328"/>
      <c r="ZI50" s="269"/>
      <c r="ZJ50" s="267"/>
      <c r="ZK50" s="322"/>
      <c r="ZL50" s="323"/>
      <c r="ZM50" s="1111"/>
      <c r="ZN50" s="324"/>
      <c r="ZO50" s="325"/>
      <c r="ZP50" s="326"/>
      <c r="ZQ50" s="327"/>
      <c r="ZR50" s="328"/>
      <c r="ZS50" s="269"/>
      <c r="ZT50" s="267"/>
      <c r="ZU50" s="322"/>
      <c r="ZV50" s="323"/>
      <c r="ZW50" s="1111"/>
      <c r="ZX50" s="324"/>
      <c r="ZY50" s="325"/>
      <c r="ZZ50" s="326"/>
      <c r="AAA50" s="327"/>
      <c r="AAB50" s="328"/>
      <c r="AAC50" s="269"/>
      <c r="AAD50" s="267"/>
      <c r="AAE50" s="322"/>
      <c r="AAF50" s="323"/>
      <c r="AAG50" s="1111"/>
      <c r="AAH50" s="324"/>
      <c r="AAI50" s="325"/>
      <c r="AAJ50" s="326"/>
      <c r="AAK50" s="327"/>
      <c r="AAL50" s="328"/>
      <c r="AAM50" s="269"/>
      <c r="AAN50" s="267"/>
      <c r="AAO50" s="322"/>
      <c r="AAP50" s="323"/>
      <c r="AAQ50" s="1111"/>
      <c r="AAR50" s="324"/>
      <c r="AAS50" s="325"/>
      <c r="AAT50" s="326"/>
      <c r="AAU50" s="327"/>
      <c r="AAV50" s="328"/>
      <c r="AAW50" s="269"/>
      <c r="AAX50" s="267"/>
      <c r="AAY50" s="322"/>
      <c r="AAZ50" s="323"/>
      <c r="ABA50" s="1111"/>
      <c r="ABB50" s="324"/>
      <c r="ABC50" s="325"/>
      <c r="ABD50" s="326"/>
      <c r="ABE50" s="327"/>
      <c r="ABF50" s="328"/>
      <c r="ABG50" s="269"/>
      <c r="ABH50" s="267"/>
      <c r="ABI50" s="322"/>
      <c r="ABJ50" s="323"/>
      <c r="ABK50" s="1111"/>
      <c r="ABL50" s="324"/>
      <c r="ABM50" s="325"/>
      <c r="ABN50" s="326"/>
      <c r="ABO50" s="327"/>
      <c r="ABP50" s="328"/>
      <c r="ABQ50" s="269"/>
      <c r="ABR50" s="267"/>
      <c r="ABS50" s="322"/>
      <c r="ABT50" s="323"/>
      <c r="ABU50" s="1111"/>
      <c r="ABV50" s="324"/>
      <c r="ABW50" s="325"/>
      <c r="ABX50" s="326"/>
      <c r="ABY50" s="327"/>
      <c r="ABZ50" s="328"/>
      <c r="ACA50" s="269"/>
      <c r="ACB50" s="267"/>
      <c r="ACC50" s="322"/>
      <c r="ACD50" s="323"/>
      <c r="ACE50" s="1111"/>
      <c r="ACF50" s="324"/>
      <c r="ACG50" s="325"/>
      <c r="ACH50" s="326"/>
      <c r="ACI50" s="327"/>
      <c r="ACJ50" s="328"/>
      <c r="ACK50" s="269"/>
      <c r="ACL50" s="267"/>
      <c r="ACM50" s="322"/>
      <c r="ACN50" s="323"/>
      <c r="ACO50" s="1111"/>
      <c r="ACP50" s="324"/>
      <c r="ACQ50" s="325"/>
      <c r="ACR50" s="326"/>
      <c r="ACS50" s="327"/>
      <c r="ACT50" s="328"/>
      <c r="ACU50" s="269"/>
      <c r="ACV50" s="267"/>
      <c r="ACW50" s="322"/>
      <c r="ACX50" s="323"/>
      <c r="ACY50" s="1111"/>
      <c r="ACZ50" s="324"/>
      <c r="ADA50" s="325"/>
      <c r="ADB50" s="326"/>
      <c r="ADC50" s="327"/>
      <c r="ADD50" s="328"/>
      <c r="ADE50" s="269"/>
      <c r="ADF50" s="267"/>
      <c r="ADG50" s="322"/>
      <c r="ADH50" s="323"/>
      <c r="ADI50" s="1111"/>
      <c r="ADJ50" s="324"/>
      <c r="ADK50" s="325"/>
      <c r="ADL50" s="326"/>
      <c r="ADM50" s="327"/>
      <c r="ADN50" s="328"/>
      <c r="ADO50" s="269"/>
      <c r="ADP50" s="267"/>
      <c r="ADQ50" s="322"/>
      <c r="ADR50" s="323"/>
      <c r="ADS50" s="1111"/>
      <c r="ADT50" s="324"/>
      <c r="ADU50" s="325"/>
      <c r="ADV50" s="326"/>
      <c r="ADW50" s="327"/>
      <c r="ADX50" s="328"/>
      <c r="ADY50" s="269"/>
      <c r="ADZ50" s="267"/>
      <c r="AEA50" s="322"/>
      <c r="AEB50" s="323"/>
      <c r="AEC50" s="1111"/>
      <c r="AED50" s="324"/>
      <c r="AEE50" s="325"/>
      <c r="AEF50" s="326"/>
      <c r="AEG50" s="327"/>
      <c r="AEH50" s="328"/>
      <c r="AEI50" s="269"/>
      <c r="AEJ50" s="267"/>
      <c r="AEK50" s="322"/>
      <c r="AEL50" s="323"/>
      <c r="AEM50" s="1111"/>
      <c r="AEN50" s="324"/>
      <c r="AEO50" s="325"/>
      <c r="AEP50" s="326"/>
      <c r="AEQ50" s="327"/>
      <c r="AER50" s="328"/>
      <c r="AES50" s="269"/>
      <c r="AET50" s="267"/>
      <c r="AEU50" s="322"/>
      <c r="AEV50" s="323"/>
      <c r="AEW50" s="1111"/>
      <c r="AEX50" s="324"/>
      <c r="AEY50" s="325"/>
      <c r="AEZ50" s="326"/>
      <c r="AFA50" s="327"/>
      <c r="AFB50" s="328"/>
      <c r="AFC50" s="269"/>
      <c r="AFD50" s="267"/>
      <c r="AFE50" s="322"/>
      <c r="AFF50" s="323"/>
      <c r="AFG50" s="1111"/>
      <c r="AFH50" s="324"/>
      <c r="AFI50" s="325"/>
      <c r="AFJ50" s="326"/>
      <c r="AFK50" s="327"/>
      <c r="AFL50" s="328"/>
      <c r="AFM50" s="269"/>
      <c r="AFN50" s="267"/>
      <c r="AFO50" s="322"/>
      <c r="AFP50" s="323"/>
      <c r="AFQ50" s="1111"/>
      <c r="AFR50" s="324"/>
      <c r="AFS50" s="325"/>
      <c r="AFT50" s="326"/>
      <c r="AFU50" s="327"/>
      <c r="AFV50" s="328"/>
      <c r="AFW50" s="269"/>
      <c r="AFX50" s="267"/>
      <c r="AFY50" s="322"/>
      <c r="AFZ50" s="323"/>
      <c r="AGA50" s="1111"/>
      <c r="AGB50" s="324"/>
      <c r="AGC50" s="325"/>
      <c r="AGD50" s="326"/>
      <c r="AGE50" s="327"/>
      <c r="AGF50" s="328"/>
      <c r="AGG50" s="269"/>
      <c r="AGH50" s="267"/>
      <c r="AGI50" s="322"/>
      <c r="AGJ50" s="323"/>
      <c r="AGK50" s="1111"/>
      <c r="AGL50" s="324"/>
      <c r="AGM50" s="325"/>
      <c r="AGN50" s="326"/>
      <c r="AGO50" s="327"/>
      <c r="AGP50" s="328"/>
      <c r="AGQ50" s="269"/>
      <c r="AGR50" s="267"/>
      <c r="AGS50" s="322"/>
      <c r="AGT50" s="323"/>
      <c r="AGU50" s="1111"/>
      <c r="AGV50" s="324"/>
      <c r="AGW50" s="325"/>
      <c r="AGX50" s="326"/>
      <c r="AGY50" s="327"/>
      <c r="AGZ50" s="328"/>
      <c r="AHA50" s="269"/>
      <c r="AHB50" s="267"/>
      <c r="AHC50" s="322"/>
      <c r="AHD50" s="323"/>
      <c r="AHE50" s="1111"/>
      <c r="AHF50" s="324"/>
      <c r="AHG50" s="325"/>
      <c r="AHH50" s="326"/>
      <c r="AHI50" s="327"/>
      <c r="AHJ50" s="328"/>
      <c r="AHK50" s="269"/>
      <c r="AHL50" s="267"/>
      <c r="AHM50" s="322"/>
      <c r="AHN50" s="323"/>
      <c r="AHO50" s="1111"/>
      <c r="AHP50" s="324"/>
      <c r="AHQ50" s="325"/>
      <c r="AHR50" s="326"/>
      <c r="AHS50" s="327"/>
      <c r="AHT50" s="328"/>
      <c r="AHU50" s="269"/>
      <c r="AHV50" s="267"/>
      <c r="AHW50" s="322"/>
      <c r="AHX50" s="323"/>
      <c r="AHY50" s="1111"/>
      <c r="AHZ50" s="324"/>
      <c r="AIA50" s="325"/>
      <c r="AIB50" s="326"/>
      <c r="AIC50" s="327"/>
      <c r="AID50" s="328"/>
      <c r="AIE50" s="269"/>
      <c r="AIF50" s="267"/>
      <c r="AIG50" s="322"/>
      <c r="AIH50" s="323"/>
      <c r="AII50" s="1111"/>
      <c r="AIJ50" s="324"/>
      <c r="AIK50" s="325"/>
      <c r="AIL50" s="326"/>
      <c r="AIM50" s="327"/>
      <c r="AIN50" s="328"/>
      <c r="AIO50" s="269"/>
      <c r="AIP50" s="267"/>
      <c r="AIQ50" s="322"/>
      <c r="AIR50" s="323"/>
      <c r="AIS50" s="1111"/>
      <c r="AIT50" s="324"/>
      <c r="AIU50" s="325"/>
      <c r="AIV50" s="326"/>
      <c r="AIW50" s="327"/>
      <c r="AIX50" s="328"/>
      <c r="AIY50" s="269"/>
      <c r="AIZ50" s="267"/>
      <c r="AJA50" s="322"/>
      <c r="AJB50" s="323"/>
      <c r="AJC50" s="1111"/>
      <c r="AJD50" s="324"/>
      <c r="AJE50" s="325"/>
      <c r="AJF50" s="326"/>
      <c r="AJG50" s="327"/>
      <c r="AJH50" s="328"/>
      <c r="AJI50" s="269"/>
      <c r="AJJ50" s="267"/>
      <c r="AJK50" s="322"/>
      <c r="AJL50" s="323"/>
      <c r="AJM50" s="1111"/>
      <c r="AJN50" s="324"/>
      <c r="AJO50" s="325"/>
      <c r="AJP50" s="326"/>
      <c r="AJQ50" s="327"/>
      <c r="AJR50" s="328"/>
      <c r="AJS50" s="269"/>
      <c r="AJT50" s="267"/>
      <c r="AJU50" s="322"/>
      <c r="AJV50" s="323"/>
      <c r="AJW50" s="1111"/>
      <c r="AJX50" s="324"/>
      <c r="AJY50" s="325"/>
      <c r="AJZ50" s="326"/>
      <c r="AKA50" s="327"/>
      <c r="AKB50" s="328"/>
      <c r="AKC50" s="269"/>
      <c r="AKD50" s="267"/>
      <c r="AKE50" s="322"/>
      <c r="AKF50" s="323"/>
      <c r="AKG50" s="1111"/>
      <c r="AKH50" s="324"/>
      <c r="AKI50" s="325"/>
      <c r="AKJ50" s="326"/>
      <c r="AKK50" s="327"/>
      <c r="AKL50" s="328"/>
      <c r="AKM50" s="269"/>
      <c r="AKN50" s="267"/>
      <c r="AKO50" s="322"/>
      <c r="AKP50" s="323"/>
      <c r="AKQ50" s="1111"/>
      <c r="AKR50" s="324"/>
      <c r="AKS50" s="325"/>
      <c r="AKT50" s="326"/>
      <c r="AKU50" s="327"/>
      <c r="AKV50" s="328"/>
      <c r="AKW50" s="269"/>
      <c r="AKX50" s="267"/>
      <c r="AKY50" s="322"/>
      <c r="AKZ50" s="323"/>
      <c r="ALA50" s="1111"/>
      <c r="ALB50" s="324"/>
      <c r="ALC50" s="325"/>
      <c r="ALD50" s="326"/>
      <c r="ALE50" s="327"/>
      <c r="ALF50" s="328"/>
      <c r="ALG50" s="269"/>
      <c r="ALH50" s="267"/>
      <c r="ALI50" s="322"/>
      <c r="ALJ50" s="323"/>
      <c r="ALK50" s="1111"/>
      <c r="ALL50" s="324"/>
      <c r="ALM50" s="325"/>
      <c r="ALN50" s="326"/>
      <c r="ALO50" s="327"/>
      <c r="ALP50" s="328"/>
      <c r="ALQ50" s="269"/>
      <c r="ALR50" s="267"/>
      <c r="ALS50" s="322"/>
      <c r="ALT50" s="323"/>
      <c r="ALU50" s="1111"/>
      <c r="ALV50" s="324"/>
      <c r="ALW50" s="325"/>
      <c r="ALX50" s="326"/>
      <c r="ALY50" s="327"/>
      <c r="ALZ50" s="328"/>
      <c r="AMA50" s="269"/>
      <c r="AMB50" s="267"/>
      <c r="AMC50" s="322"/>
      <c r="AMD50" s="323"/>
      <c r="AME50" s="1111"/>
      <c r="AMF50" s="324"/>
      <c r="AMG50" s="325"/>
      <c r="AMH50" s="326"/>
      <c r="AMI50" s="327"/>
      <c r="AMJ50" s="328"/>
      <c r="AMK50" s="269"/>
      <c r="AML50" s="267"/>
      <c r="AMM50" s="322"/>
      <c r="AMN50" s="323"/>
      <c r="AMO50" s="1111"/>
      <c r="AMP50" s="324"/>
      <c r="AMQ50" s="325"/>
      <c r="AMR50" s="326"/>
      <c r="AMS50" s="327"/>
      <c r="AMT50" s="328"/>
      <c r="AMU50" s="269"/>
      <c r="AMV50" s="267"/>
      <c r="AMW50" s="322"/>
      <c r="AMX50" s="323"/>
      <c r="AMY50" s="1111"/>
      <c r="AMZ50" s="324"/>
      <c r="ANA50" s="325"/>
      <c r="ANB50" s="326"/>
      <c r="ANC50" s="327"/>
      <c r="AND50" s="328"/>
      <c r="ANE50" s="269"/>
      <c r="ANF50" s="267"/>
      <c r="ANG50" s="322"/>
      <c r="ANH50" s="323"/>
      <c r="ANI50" s="1111"/>
      <c r="ANJ50" s="324"/>
      <c r="ANK50" s="325"/>
      <c r="ANL50" s="326"/>
      <c r="ANM50" s="327"/>
      <c r="ANN50" s="328"/>
      <c r="ANO50" s="269"/>
      <c r="ANP50" s="267"/>
      <c r="ANQ50" s="322"/>
      <c r="ANR50" s="323"/>
      <c r="ANS50" s="1111"/>
      <c r="ANT50" s="324"/>
      <c r="ANU50" s="325"/>
      <c r="ANV50" s="326"/>
      <c r="ANW50" s="327"/>
      <c r="ANX50" s="328"/>
      <c r="ANY50" s="269"/>
      <c r="ANZ50" s="267"/>
      <c r="AOA50" s="322"/>
      <c r="AOB50" s="323"/>
      <c r="AOC50" s="1111"/>
      <c r="AOD50" s="324"/>
      <c r="AOE50" s="325"/>
      <c r="AOF50" s="326"/>
      <c r="AOG50" s="327"/>
      <c r="AOH50" s="328"/>
      <c r="AOI50" s="269"/>
      <c r="AOJ50" s="267"/>
      <c r="AOK50" s="322"/>
      <c r="AOL50" s="323"/>
      <c r="AOM50" s="1111"/>
      <c r="AON50" s="324"/>
      <c r="AOO50" s="325"/>
      <c r="AOP50" s="326"/>
      <c r="AOQ50" s="327"/>
      <c r="AOR50" s="328"/>
      <c r="AOS50" s="269"/>
      <c r="AOT50" s="267"/>
      <c r="AOU50" s="322"/>
      <c r="AOV50" s="323"/>
      <c r="AOW50" s="1111"/>
      <c r="AOX50" s="324"/>
      <c r="AOY50" s="325"/>
      <c r="AOZ50" s="326"/>
      <c r="APA50" s="327"/>
      <c r="APB50" s="328"/>
      <c r="APC50" s="269"/>
      <c r="APD50" s="267"/>
      <c r="APE50" s="322"/>
      <c r="APF50" s="323"/>
      <c r="APG50" s="1111"/>
      <c r="APH50" s="324"/>
      <c r="API50" s="325"/>
      <c r="APJ50" s="326"/>
      <c r="APK50" s="327"/>
      <c r="APL50" s="328"/>
      <c r="APM50" s="269"/>
      <c r="APN50" s="267"/>
      <c r="APO50" s="322"/>
      <c r="APP50" s="323"/>
      <c r="APQ50" s="1111"/>
      <c r="APR50" s="324"/>
      <c r="APS50" s="325"/>
      <c r="APT50" s="326"/>
      <c r="APU50" s="327"/>
      <c r="APV50" s="328"/>
      <c r="APW50" s="269"/>
      <c r="APX50" s="267"/>
      <c r="APY50" s="322"/>
      <c r="APZ50" s="323"/>
      <c r="AQA50" s="1111"/>
      <c r="AQB50" s="324"/>
      <c r="AQC50" s="325"/>
      <c r="AQD50" s="326"/>
      <c r="AQE50" s="327"/>
      <c r="AQF50" s="328"/>
      <c r="AQG50" s="269"/>
      <c r="AQH50" s="267"/>
      <c r="AQI50" s="322"/>
      <c r="AQJ50" s="323"/>
      <c r="AQK50" s="1111"/>
      <c r="AQL50" s="324"/>
      <c r="AQM50" s="325"/>
      <c r="AQN50" s="326"/>
      <c r="AQO50" s="327"/>
      <c r="AQP50" s="328"/>
      <c r="AQQ50" s="269"/>
      <c r="AQR50" s="267"/>
      <c r="AQS50" s="322"/>
      <c r="AQT50" s="323"/>
      <c r="AQU50" s="1111"/>
      <c r="AQV50" s="324"/>
      <c r="AQW50" s="325"/>
      <c r="AQX50" s="326"/>
      <c r="AQY50" s="327"/>
      <c r="AQZ50" s="328"/>
      <c r="ARA50" s="269"/>
      <c r="ARB50" s="267"/>
      <c r="ARC50" s="322"/>
      <c r="ARD50" s="323"/>
      <c r="ARE50" s="1111"/>
      <c r="ARF50" s="324"/>
      <c r="ARG50" s="325"/>
      <c r="ARH50" s="326"/>
      <c r="ARI50" s="327"/>
      <c r="ARJ50" s="328"/>
      <c r="ARK50" s="269"/>
      <c r="ARL50" s="267"/>
      <c r="ARM50" s="322"/>
      <c r="ARN50" s="323"/>
      <c r="ARO50" s="1111"/>
      <c r="ARP50" s="324"/>
      <c r="ARQ50" s="325"/>
      <c r="ARR50" s="326"/>
      <c r="ARS50" s="327"/>
      <c r="ART50" s="328"/>
      <c r="ARU50" s="269"/>
      <c r="ARV50" s="267"/>
      <c r="ARW50" s="322"/>
      <c r="ARX50" s="323"/>
      <c r="ARY50" s="1111"/>
      <c r="ARZ50" s="324"/>
      <c r="ASA50" s="325"/>
      <c r="ASB50" s="326"/>
      <c r="ASC50" s="327"/>
      <c r="ASD50" s="328"/>
      <c r="ASE50" s="269"/>
      <c r="ASF50" s="267"/>
      <c r="ASG50" s="322"/>
      <c r="ASH50" s="323"/>
      <c r="ASI50" s="1111"/>
      <c r="ASJ50" s="324"/>
      <c r="ASK50" s="325"/>
      <c r="ASL50" s="326"/>
      <c r="ASM50" s="327"/>
      <c r="ASN50" s="328"/>
      <c r="ASO50" s="269"/>
      <c r="ASP50" s="267"/>
      <c r="ASQ50" s="322"/>
      <c r="ASR50" s="323"/>
      <c r="ASS50" s="1111"/>
      <c r="AST50" s="324"/>
      <c r="ASU50" s="325"/>
      <c r="ASV50" s="326"/>
      <c r="ASW50" s="327"/>
      <c r="ASX50" s="328"/>
      <c r="ASY50" s="269"/>
      <c r="ASZ50" s="267"/>
      <c r="ATA50" s="322"/>
      <c r="ATB50" s="323"/>
      <c r="ATC50" s="1111"/>
      <c r="ATD50" s="324"/>
      <c r="ATE50" s="325"/>
      <c r="ATF50" s="326"/>
      <c r="ATG50" s="327"/>
      <c r="ATH50" s="328"/>
      <c r="ATI50" s="269"/>
      <c r="ATJ50" s="267"/>
      <c r="ATK50" s="322"/>
      <c r="ATL50" s="323"/>
      <c r="ATM50" s="1111"/>
      <c r="ATN50" s="324"/>
      <c r="ATO50" s="325"/>
      <c r="ATP50" s="326"/>
      <c r="ATQ50" s="327"/>
      <c r="ATR50" s="328"/>
      <c r="ATS50" s="269"/>
      <c r="ATT50" s="267"/>
      <c r="ATU50" s="322"/>
      <c r="ATV50" s="323"/>
      <c r="ATW50" s="1111"/>
      <c r="ATX50" s="324"/>
      <c r="ATY50" s="325"/>
      <c r="ATZ50" s="326"/>
      <c r="AUA50" s="327"/>
      <c r="AUB50" s="328"/>
      <c r="AUC50" s="269"/>
      <c r="AUD50" s="267"/>
      <c r="AUE50" s="322"/>
      <c r="AUF50" s="323"/>
      <c r="AUG50" s="1111"/>
      <c r="AUH50" s="324"/>
      <c r="AUI50" s="325"/>
      <c r="AUJ50" s="326"/>
      <c r="AUK50" s="327"/>
      <c r="AUL50" s="328"/>
      <c r="AUM50" s="269"/>
      <c r="AUN50" s="267"/>
      <c r="AUO50" s="322"/>
      <c r="AUP50" s="323"/>
      <c r="AUQ50" s="1111"/>
      <c r="AUR50" s="324"/>
      <c r="AUS50" s="325"/>
      <c r="AUT50" s="326"/>
      <c r="AUU50" s="327"/>
      <c r="AUV50" s="328"/>
      <c r="AUW50" s="269"/>
      <c r="AUX50" s="267"/>
      <c r="AUY50" s="322"/>
      <c r="AUZ50" s="323"/>
      <c r="AVA50" s="1111"/>
      <c r="AVB50" s="324"/>
      <c r="AVC50" s="325"/>
      <c r="AVD50" s="326"/>
      <c r="AVE50" s="327"/>
      <c r="AVF50" s="328"/>
      <c r="AVG50" s="269"/>
      <c r="AVH50" s="267"/>
      <c r="AVI50" s="322"/>
      <c r="AVJ50" s="323"/>
      <c r="AVK50" s="1111"/>
      <c r="AVL50" s="324"/>
      <c r="AVM50" s="325"/>
      <c r="AVN50" s="326"/>
      <c r="AVO50" s="327"/>
      <c r="AVP50" s="328"/>
      <c r="AVQ50" s="269"/>
      <c r="AVR50" s="267"/>
      <c r="AVS50" s="322"/>
      <c r="AVT50" s="323"/>
      <c r="AVU50" s="1111"/>
      <c r="AVV50" s="324"/>
      <c r="AVW50" s="325"/>
      <c r="AVX50" s="326"/>
      <c r="AVY50" s="327"/>
      <c r="AVZ50" s="328"/>
      <c r="AWA50" s="269"/>
      <c r="AWB50" s="267"/>
      <c r="AWC50" s="322"/>
      <c r="AWD50" s="323"/>
      <c r="AWE50" s="1111"/>
      <c r="AWF50" s="324"/>
      <c r="AWG50" s="325"/>
      <c r="AWH50" s="326"/>
      <c r="AWI50" s="327"/>
      <c r="AWJ50" s="328"/>
      <c r="AWK50" s="269"/>
      <c r="AWL50" s="267"/>
      <c r="AWM50" s="322"/>
      <c r="AWN50" s="323"/>
      <c r="AWO50" s="1111"/>
      <c r="AWP50" s="324"/>
      <c r="AWQ50" s="325"/>
      <c r="AWR50" s="326"/>
      <c r="AWS50" s="327"/>
      <c r="AWT50" s="328"/>
      <c r="AWU50" s="269"/>
      <c r="AWV50" s="267"/>
      <c r="AWW50" s="322"/>
      <c r="AWX50" s="323"/>
      <c r="AWY50" s="1111"/>
      <c r="AWZ50" s="324"/>
      <c r="AXA50" s="325"/>
      <c r="AXB50" s="326"/>
      <c r="AXC50" s="327"/>
      <c r="AXD50" s="328"/>
      <c r="AXE50" s="269"/>
      <c r="AXF50" s="267"/>
      <c r="AXG50" s="322"/>
      <c r="AXH50" s="323"/>
      <c r="AXI50" s="1111"/>
      <c r="AXJ50" s="324"/>
      <c r="AXK50" s="325"/>
      <c r="AXL50" s="326"/>
      <c r="AXM50" s="327"/>
      <c r="AXN50" s="328"/>
      <c r="AXO50" s="269"/>
      <c r="AXP50" s="267"/>
      <c r="AXQ50" s="322"/>
      <c r="AXR50" s="323"/>
      <c r="AXS50" s="1111"/>
      <c r="AXT50" s="324"/>
      <c r="AXU50" s="325"/>
      <c r="AXV50" s="326"/>
      <c r="AXW50" s="327"/>
      <c r="AXX50" s="328"/>
      <c r="AXY50" s="269"/>
      <c r="AXZ50" s="267"/>
      <c r="AYA50" s="322"/>
      <c r="AYB50" s="323"/>
      <c r="AYC50" s="1111"/>
      <c r="AYD50" s="324"/>
      <c r="AYE50" s="325"/>
      <c r="AYF50" s="326"/>
      <c r="AYG50" s="327"/>
      <c r="AYH50" s="328"/>
      <c r="AYI50" s="269"/>
      <c r="AYJ50" s="267"/>
      <c r="AYK50" s="322"/>
      <c r="AYL50" s="323"/>
      <c r="AYM50" s="1111"/>
      <c r="AYN50" s="324"/>
      <c r="AYO50" s="325"/>
      <c r="AYP50" s="326"/>
      <c r="AYQ50" s="327"/>
      <c r="AYR50" s="328"/>
      <c r="AYS50" s="269"/>
      <c r="AYT50" s="267"/>
      <c r="AYU50" s="322"/>
      <c r="AYV50" s="323"/>
      <c r="AYW50" s="1111"/>
      <c r="AYX50" s="324"/>
      <c r="AYY50" s="325"/>
      <c r="AYZ50" s="326"/>
      <c r="AZA50" s="327"/>
      <c r="AZB50" s="328"/>
      <c r="AZC50" s="269"/>
      <c r="AZD50" s="267"/>
      <c r="AZE50" s="322"/>
      <c r="AZF50" s="323"/>
      <c r="AZG50" s="1111"/>
      <c r="AZH50" s="324"/>
      <c r="AZI50" s="325"/>
      <c r="AZJ50" s="326"/>
      <c r="AZK50" s="327"/>
      <c r="AZL50" s="328"/>
      <c r="AZM50" s="269"/>
      <c r="AZN50" s="267"/>
      <c r="AZO50" s="322"/>
      <c r="AZP50" s="323"/>
      <c r="AZQ50" s="1111"/>
      <c r="AZR50" s="324"/>
      <c r="AZS50" s="325"/>
      <c r="AZT50" s="326"/>
      <c r="AZU50" s="327"/>
      <c r="AZV50" s="328"/>
      <c r="AZW50" s="269"/>
      <c r="AZX50" s="267"/>
      <c r="AZY50" s="322"/>
      <c r="AZZ50" s="323"/>
      <c r="BAA50" s="1111"/>
      <c r="BAB50" s="324"/>
      <c r="BAC50" s="325"/>
      <c r="BAD50" s="326"/>
      <c r="BAE50" s="327"/>
      <c r="BAF50" s="328"/>
      <c r="BAG50" s="269"/>
      <c r="BAH50" s="267"/>
      <c r="BAI50" s="322"/>
      <c r="BAJ50" s="323"/>
      <c r="BAK50" s="1111"/>
      <c r="BAL50" s="324"/>
      <c r="BAM50" s="325"/>
      <c r="BAN50" s="326"/>
      <c r="BAO50" s="327"/>
      <c r="BAP50" s="328"/>
      <c r="BAQ50" s="269"/>
      <c r="BAR50" s="267"/>
      <c r="BAS50" s="322"/>
      <c r="BAT50" s="323"/>
      <c r="BAU50" s="1111"/>
      <c r="BAV50" s="324"/>
      <c r="BAW50" s="325"/>
      <c r="BAX50" s="326"/>
      <c r="BAY50" s="327"/>
      <c r="BAZ50" s="328"/>
      <c r="BBA50" s="269"/>
      <c r="BBB50" s="267"/>
      <c r="BBC50" s="322"/>
      <c r="BBD50" s="323"/>
      <c r="BBE50" s="1111"/>
      <c r="BBF50" s="324"/>
      <c r="BBG50" s="325"/>
      <c r="BBH50" s="326"/>
      <c r="BBI50" s="327"/>
      <c r="BBJ50" s="328"/>
      <c r="BBK50" s="269"/>
      <c r="BBL50" s="267"/>
      <c r="BBM50" s="322"/>
      <c r="BBN50" s="323"/>
      <c r="BBO50" s="1111"/>
      <c r="BBP50" s="324"/>
      <c r="BBQ50" s="325"/>
      <c r="BBR50" s="326"/>
      <c r="BBS50" s="327"/>
      <c r="BBT50" s="328"/>
      <c r="BBU50" s="269"/>
      <c r="BBV50" s="267"/>
      <c r="BBW50" s="322"/>
      <c r="BBX50" s="323"/>
      <c r="BBY50" s="1111"/>
      <c r="BBZ50" s="324"/>
      <c r="BCA50" s="325"/>
      <c r="BCB50" s="326"/>
      <c r="BCC50" s="327"/>
      <c r="BCD50" s="328"/>
      <c r="BCE50" s="269"/>
      <c r="BCF50" s="267"/>
      <c r="BCG50" s="322"/>
      <c r="BCH50" s="323"/>
      <c r="BCI50" s="1111"/>
      <c r="BCJ50" s="324"/>
      <c r="BCK50" s="325"/>
      <c r="BCL50" s="326"/>
      <c r="BCM50" s="327"/>
      <c r="BCN50" s="328"/>
      <c r="BCO50" s="269"/>
      <c r="BCP50" s="267"/>
      <c r="BCQ50" s="322"/>
      <c r="BCR50" s="323"/>
      <c r="BCS50" s="1111"/>
      <c r="BCT50" s="324"/>
      <c r="BCU50" s="325"/>
      <c r="BCV50" s="326"/>
      <c r="BCW50" s="327"/>
      <c r="BCX50" s="328"/>
      <c r="BCY50" s="269"/>
      <c r="BCZ50" s="267"/>
      <c r="BDA50" s="322"/>
      <c r="BDB50" s="323"/>
      <c r="BDC50" s="1111"/>
      <c r="BDD50" s="324"/>
      <c r="BDE50" s="325"/>
      <c r="BDF50" s="326"/>
      <c r="BDG50" s="327"/>
      <c r="BDH50" s="328"/>
      <c r="BDI50" s="269"/>
      <c r="BDJ50" s="267"/>
      <c r="BDK50" s="322"/>
      <c r="BDL50" s="323"/>
      <c r="BDM50" s="1111"/>
      <c r="BDN50" s="324"/>
      <c r="BDO50" s="325"/>
      <c r="BDP50" s="326"/>
      <c r="BDQ50" s="327"/>
      <c r="BDR50" s="328"/>
      <c r="BDS50" s="269"/>
      <c r="BDT50" s="267"/>
      <c r="BDU50" s="322"/>
      <c r="BDV50" s="323"/>
      <c r="BDW50" s="1111"/>
      <c r="BDX50" s="324"/>
      <c r="BDY50" s="325"/>
      <c r="BDZ50" s="326"/>
      <c r="BEA50" s="327"/>
      <c r="BEB50" s="328"/>
      <c r="BEC50" s="269"/>
      <c r="BED50" s="267"/>
      <c r="BEE50" s="322"/>
      <c r="BEF50" s="323"/>
      <c r="BEG50" s="1111"/>
      <c r="BEH50" s="324"/>
      <c r="BEI50" s="325"/>
      <c r="BEJ50" s="326"/>
      <c r="BEK50" s="327"/>
      <c r="BEL50" s="328"/>
      <c r="BEM50" s="269"/>
      <c r="BEN50" s="267"/>
      <c r="BEO50" s="322"/>
      <c r="BEP50" s="323"/>
      <c r="BEQ50" s="1111"/>
      <c r="BER50" s="324"/>
      <c r="BES50" s="325"/>
      <c r="BET50" s="326"/>
      <c r="BEU50" s="327"/>
      <c r="BEV50" s="328"/>
      <c r="BEW50" s="269"/>
      <c r="BEX50" s="267"/>
      <c r="BEY50" s="322"/>
      <c r="BEZ50" s="323"/>
      <c r="BFA50" s="1111"/>
      <c r="BFB50" s="324"/>
      <c r="BFC50" s="325"/>
      <c r="BFD50" s="326"/>
      <c r="BFE50" s="327"/>
      <c r="BFF50" s="328"/>
      <c r="BFG50" s="269"/>
      <c r="BFH50" s="267"/>
      <c r="BFI50" s="322"/>
      <c r="BFJ50" s="323"/>
      <c r="BFK50" s="1111"/>
      <c r="BFL50" s="324"/>
      <c r="BFM50" s="325"/>
      <c r="BFN50" s="326"/>
      <c r="BFO50" s="327"/>
      <c r="BFP50" s="328"/>
      <c r="BFQ50" s="269"/>
      <c r="BFR50" s="267"/>
      <c r="BFS50" s="322"/>
      <c r="BFT50" s="323"/>
      <c r="BFU50" s="1111"/>
      <c r="BFV50" s="324"/>
      <c r="BFW50" s="325"/>
      <c r="BFX50" s="326"/>
      <c r="BFY50" s="327"/>
      <c r="BFZ50" s="328"/>
      <c r="BGA50" s="269"/>
      <c r="BGB50" s="267"/>
      <c r="BGC50" s="322"/>
      <c r="BGD50" s="323"/>
      <c r="BGE50" s="1111"/>
      <c r="BGF50" s="324"/>
      <c r="BGG50" s="325"/>
      <c r="BGH50" s="326"/>
      <c r="BGI50" s="327"/>
      <c r="BGJ50" s="328"/>
      <c r="BGK50" s="269"/>
      <c r="BGL50" s="267"/>
      <c r="BGM50" s="322"/>
      <c r="BGN50" s="323"/>
      <c r="BGO50" s="1111"/>
      <c r="BGP50" s="324"/>
      <c r="BGQ50" s="325"/>
      <c r="BGR50" s="326"/>
      <c r="BGS50" s="327"/>
      <c r="BGT50" s="328"/>
      <c r="BGU50" s="269"/>
      <c r="BGV50" s="267"/>
      <c r="BGW50" s="322"/>
      <c r="BGX50" s="323"/>
      <c r="BGY50" s="1111"/>
      <c r="BGZ50" s="324"/>
      <c r="BHA50" s="325"/>
      <c r="BHB50" s="326"/>
      <c r="BHC50" s="327"/>
      <c r="BHD50" s="328"/>
      <c r="BHE50" s="269"/>
      <c r="BHF50" s="267"/>
      <c r="BHG50" s="322"/>
      <c r="BHH50" s="323"/>
      <c r="BHI50" s="1111"/>
      <c r="BHJ50" s="324"/>
      <c r="BHK50" s="325"/>
      <c r="BHL50" s="326"/>
      <c r="BHM50" s="327"/>
      <c r="BHN50" s="328"/>
      <c r="BHO50" s="269"/>
      <c r="BHP50" s="267"/>
      <c r="BHQ50" s="322"/>
      <c r="BHR50" s="323"/>
      <c r="BHS50" s="1111"/>
      <c r="BHT50" s="324"/>
      <c r="BHU50" s="325"/>
      <c r="BHV50" s="326"/>
      <c r="BHW50" s="327"/>
      <c r="BHX50" s="328"/>
      <c r="BHY50" s="269"/>
      <c r="BHZ50" s="267"/>
      <c r="BIA50" s="322"/>
      <c r="BIB50" s="323"/>
      <c r="BIC50" s="1111"/>
      <c r="BID50" s="324"/>
      <c r="BIE50" s="325"/>
      <c r="BIF50" s="326"/>
      <c r="BIG50" s="327"/>
      <c r="BIH50" s="328"/>
      <c r="BII50" s="269"/>
      <c r="BIJ50" s="267"/>
      <c r="BIK50" s="322"/>
      <c r="BIL50" s="323"/>
      <c r="BIM50" s="1111"/>
      <c r="BIN50" s="324"/>
      <c r="BIO50" s="325"/>
      <c r="BIP50" s="326"/>
      <c r="BIQ50" s="327"/>
      <c r="BIR50" s="328"/>
      <c r="BIS50" s="269"/>
      <c r="BIT50" s="267"/>
      <c r="BIU50" s="322"/>
      <c r="BIV50" s="323"/>
      <c r="BIW50" s="1111"/>
      <c r="BIX50" s="324"/>
      <c r="BIY50" s="325"/>
      <c r="BIZ50" s="326"/>
      <c r="BJA50" s="327"/>
      <c r="BJB50" s="328"/>
      <c r="BJC50" s="269"/>
      <c r="BJD50" s="267"/>
      <c r="BJE50" s="322"/>
      <c r="BJF50" s="323"/>
      <c r="BJG50" s="1111"/>
      <c r="BJH50" s="324"/>
      <c r="BJI50" s="325"/>
      <c r="BJJ50" s="326"/>
      <c r="BJK50" s="327"/>
      <c r="BJL50" s="328"/>
      <c r="BJM50" s="269"/>
      <c r="BJN50" s="267"/>
      <c r="BJO50" s="322"/>
      <c r="BJP50" s="323"/>
      <c r="BJQ50" s="1111"/>
      <c r="BJR50" s="324"/>
      <c r="BJS50" s="325"/>
      <c r="BJT50" s="326"/>
      <c r="BJU50" s="327"/>
      <c r="BJV50" s="328"/>
      <c r="BJW50" s="269"/>
      <c r="BJX50" s="267"/>
      <c r="BJY50" s="322"/>
      <c r="BJZ50" s="323"/>
      <c r="BKA50" s="1111"/>
      <c r="BKB50" s="324"/>
      <c r="BKC50" s="325"/>
      <c r="BKD50" s="326"/>
      <c r="BKE50" s="327"/>
      <c r="BKF50" s="328"/>
      <c r="BKG50" s="269"/>
      <c r="BKH50" s="267"/>
      <c r="BKI50" s="322"/>
      <c r="BKJ50" s="323"/>
      <c r="BKK50" s="1111"/>
      <c r="BKL50" s="324"/>
      <c r="BKM50" s="325"/>
      <c r="BKN50" s="326"/>
      <c r="BKO50" s="327"/>
      <c r="BKP50" s="328"/>
      <c r="BKQ50" s="269"/>
      <c r="BKR50" s="267"/>
      <c r="BKS50" s="322"/>
      <c r="BKT50" s="323"/>
      <c r="BKU50" s="1111"/>
      <c r="BKV50" s="324"/>
      <c r="BKW50" s="325"/>
      <c r="BKX50" s="326"/>
      <c r="BKY50" s="327"/>
      <c r="BKZ50" s="328"/>
      <c r="BLA50" s="269"/>
      <c r="BLB50" s="267"/>
      <c r="BLC50" s="322"/>
      <c r="BLD50" s="323"/>
      <c r="BLE50" s="1111"/>
      <c r="BLF50" s="324"/>
      <c r="BLG50" s="325"/>
      <c r="BLH50" s="326"/>
      <c r="BLI50" s="327"/>
      <c r="BLJ50" s="328"/>
      <c r="BLK50" s="269"/>
      <c r="BLL50" s="267"/>
      <c r="BLM50" s="322"/>
      <c r="BLN50" s="323"/>
      <c r="BLO50" s="1111"/>
      <c r="BLP50" s="324"/>
      <c r="BLQ50" s="325"/>
      <c r="BLR50" s="326"/>
      <c r="BLS50" s="327"/>
      <c r="BLT50" s="328"/>
      <c r="BLU50" s="269"/>
      <c r="BLV50" s="267"/>
      <c r="BLW50" s="322"/>
      <c r="BLX50" s="323"/>
      <c r="BLY50" s="1111"/>
      <c r="BLZ50" s="324"/>
      <c r="BMA50" s="325"/>
      <c r="BMB50" s="326"/>
      <c r="BMC50" s="327"/>
      <c r="BMD50" s="328"/>
      <c r="BME50" s="269"/>
      <c r="BMF50" s="267"/>
      <c r="BMG50" s="322"/>
      <c r="BMH50" s="323"/>
      <c r="BMI50" s="1111"/>
      <c r="BMJ50" s="324"/>
      <c r="BMK50" s="325"/>
      <c r="BML50" s="326"/>
      <c r="BMM50" s="327"/>
      <c r="BMN50" s="328"/>
      <c r="BMO50" s="269"/>
      <c r="BMP50" s="267"/>
      <c r="BMQ50" s="322"/>
      <c r="BMR50" s="323"/>
      <c r="BMS50" s="1111"/>
      <c r="BMT50" s="324"/>
      <c r="BMU50" s="325"/>
      <c r="BMV50" s="326"/>
      <c r="BMW50" s="327"/>
      <c r="BMX50" s="328"/>
      <c r="BMY50" s="269"/>
      <c r="BMZ50" s="267"/>
      <c r="BNA50" s="322"/>
      <c r="BNB50" s="323"/>
      <c r="BNC50" s="1111"/>
      <c r="BND50" s="324"/>
      <c r="BNE50" s="325"/>
      <c r="BNF50" s="326"/>
      <c r="BNG50" s="327"/>
      <c r="BNH50" s="328"/>
      <c r="BNI50" s="269"/>
      <c r="BNJ50" s="267"/>
      <c r="BNK50" s="322"/>
      <c r="BNL50" s="323"/>
      <c r="BNM50" s="1111"/>
      <c r="BNN50" s="324"/>
      <c r="BNO50" s="325"/>
      <c r="BNP50" s="326"/>
      <c r="BNQ50" s="327"/>
      <c r="BNR50" s="328"/>
      <c r="BNS50" s="269"/>
      <c r="BNT50" s="267"/>
      <c r="BNU50" s="322"/>
      <c r="BNV50" s="323"/>
      <c r="BNW50" s="1111"/>
      <c r="BNX50" s="324"/>
      <c r="BNY50" s="325"/>
      <c r="BNZ50" s="326"/>
      <c r="BOA50" s="327"/>
      <c r="BOB50" s="328"/>
      <c r="BOC50" s="269"/>
      <c r="BOD50" s="267"/>
      <c r="BOE50" s="322"/>
      <c r="BOF50" s="323"/>
      <c r="BOG50" s="1111"/>
      <c r="BOH50" s="324"/>
      <c r="BOI50" s="325"/>
      <c r="BOJ50" s="326"/>
      <c r="BOK50" s="327"/>
      <c r="BOL50" s="328"/>
      <c r="BOM50" s="269"/>
      <c r="BON50" s="267"/>
      <c r="BOO50" s="322"/>
      <c r="BOP50" s="323"/>
      <c r="BOQ50" s="1111"/>
      <c r="BOR50" s="324"/>
      <c r="BOS50" s="325"/>
      <c r="BOT50" s="326"/>
      <c r="BOU50" s="327"/>
      <c r="BOV50" s="328"/>
      <c r="BOW50" s="269"/>
      <c r="BOX50" s="267"/>
      <c r="BOY50" s="322"/>
      <c r="BOZ50" s="323"/>
      <c r="BPA50" s="1111"/>
      <c r="BPB50" s="324"/>
      <c r="BPC50" s="325"/>
      <c r="BPD50" s="326"/>
      <c r="BPE50" s="327"/>
      <c r="BPF50" s="328"/>
      <c r="BPG50" s="269"/>
      <c r="BPH50" s="267"/>
      <c r="BPI50" s="322"/>
      <c r="BPJ50" s="323"/>
      <c r="BPK50" s="1111"/>
      <c r="BPL50" s="324"/>
      <c r="BPM50" s="325"/>
      <c r="BPN50" s="326"/>
      <c r="BPO50" s="327"/>
      <c r="BPP50" s="328"/>
      <c r="BPQ50" s="269"/>
      <c r="BPR50" s="267"/>
      <c r="BPS50" s="322"/>
      <c r="BPT50" s="323"/>
      <c r="BPU50" s="1111"/>
      <c r="BPV50" s="324"/>
      <c r="BPW50" s="325"/>
      <c r="BPX50" s="326"/>
      <c r="BPY50" s="327"/>
      <c r="BPZ50" s="328"/>
      <c r="BQA50" s="269"/>
      <c r="BQB50" s="267"/>
      <c r="BQC50" s="322"/>
      <c r="BQD50" s="323"/>
      <c r="BQE50" s="1111"/>
      <c r="BQF50" s="324"/>
      <c r="BQG50" s="325"/>
      <c r="BQH50" s="326"/>
      <c r="BQI50" s="327"/>
      <c r="BQJ50" s="328"/>
      <c r="BQK50" s="269"/>
      <c r="BQL50" s="267"/>
      <c r="BQM50" s="322"/>
      <c r="BQN50" s="323"/>
      <c r="BQO50" s="1111"/>
      <c r="BQP50" s="324"/>
      <c r="BQQ50" s="325"/>
      <c r="BQR50" s="326"/>
      <c r="BQS50" s="327"/>
      <c r="BQT50" s="328"/>
      <c r="BQU50" s="269"/>
      <c r="BQV50" s="267"/>
      <c r="BQW50" s="322"/>
      <c r="BQX50" s="323"/>
      <c r="BQY50" s="1111"/>
      <c r="BQZ50" s="324"/>
      <c r="BRA50" s="325"/>
      <c r="BRB50" s="326"/>
      <c r="BRC50" s="327"/>
      <c r="BRD50" s="328"/>
      <c r="BRE50" s="269"/>
      <c r="BRF50" s="267"/>
      <c r="BRG50" s="322"/>
      <c r="BRH50" s="323"/>
      <c r="BRI50" s="1111"/>
      <c r="BRJ50" s="324"/>
      <c r="BRK50" s="325"/>
      <c r="BRL50" s="326"/>
      <c r="BRM50" s="327"/>
      <c r="BRN50" s="328"/>
      <c r="BRO50" s="269"/>
      <c r="BRP50" s="267"/>
      <c r="BRQ50" s="322"/>
      <c r="BRR50" s="323"/>
      <c r="BRS50" s="1111"/>
      <c r="BRT50" s="324"/>
      <c r="BRU50" s="325"/>
      <c r="BRV50" s="326"/>
      <c r="BRW50" s="327"/>
      <c r="BRX50" s="328"/>
      <c r="BRY50" s="269"/>
      <c r="BRZ50" s="267"/>
      <c r="BSA50" s="322"/>
      <c r="BSB50" s="323"/>
      <c r="BSC50" s="1111"/>
      <c r="BSD50" s="324"/>
      <c r="BSE50" s="325"/>
      <c r="BSF50" s="326"/>
      <c r="BSG50" s="327"/>
      <c r="BSH50" s="328"/>
      <c r="BSI50" s="269"/>
      <c r="BSJ50" s="267"/>
      <c r="BSK50" s="322"/>
      <c r="BSL50" s="323"/>
      <c r="BSM50" s="1111"/>
      <c r="BSN50" s="324"/>
      <c r="BSO50" s="325"/>
      <c r="BSP50" s="326"/>
      <c r="BSQ50" s="327"/>
      <c r="BSR50" s="328"/>
      <c r="BSS50" s="269"/>
      <c r="BST50" s="267"/>
      <c r="BSU50" s="322"/>
      <c r="BSV50" s="323"/>
      <c r="BSW50" s="1111"/>
      <c r="BSX50" s="324"/>
      <c r="BSY50" s="325"/>
      <c r="BSZ50" s="326"/>
      <c r="BTA50" s="327"/>
      <c r="BTB50" s="328"/>
      <c r="BTC50" s="269"/>
      <c r="BTD50" s="267"/>
      <c r="BTE50" s="322"/>
      <c r="BTF50" s="323"/>
      <c r="BTG50" s="1111"/>
      <c r="BTH50" s="324"/>
      <c r="BTI50" s="325"/>
      <c r="BTJ50" s="326"/>
      <c r="BTK50" s="327"/>
      <c r="BTL50" s="328"/>
      <c r="BTM50" s="269"/>
      <c r="BTN50" s="267"/>
      <c r="BTO50" s="322"/>
      <c r="BTP50" s="323"/>
      <c r="BTQ50" s="1111"/>
      <c r="BTR50" s="324"/>
      <c r="BTS50" s="325"/>
      <c r="BTT50" s="326"/>
      <c r="BTU50" s="327"/>
      <c r="BTV50" s="328"/>
      <c r="BTW50" s="269"/>
      <c r="BTX50" s="267"/>
      <c r="BTY50" s="322"/>
      <c r="BTZ50" s="323"/>
      <c r="BUA50" s="1111"/>
      <c r="BUB50" s="324"/>
      <c r="BUC50" s="325"/>
      <c r="BUD50" s="326"/>
      <c r="BUE50" s="327"/>
      <c r="BUF50" s="328"/>
      <c r="BUG50" s="269"/>
      <c r="BUH50" s="267"/>
      <c r="BUI50" s="322"/>
      <c r="BUJ50" s="323"/>
      <c r="BUK50" s="1111"/>
      <c r="BUL50" s="324"/>
      <c r="BUM50" s="325"/>
      <c r="BUN50" s="326"/>
      <c r="BUO50" s="327"/>
      <c r="BUP50" s="328"/>
      <c r="BUQ50" s="269"/>
      <c r="BUR50" s="267"/>
      <c r="BUS50" s="322"/>
      <c r="BUT50" s="323"/>
      <c r="BUU50" s="1111"/>
      <c r="BUV50" s="324"/>
      <c r="BUW50" s="325"/>
      <c r="BUX50" s="326"/>
      <c r="BUY50" s="327"/>
      <c r="BUZ50" s="328"/>
      <c r="BVA50" s="269"/>
      <c r="BVB50" s="267"/>
      <c r="BVC50" s="322"/>
      <c r="BVD50" s="323"/>
      <c r="BVE50" s="1111"/>
      <c r="BVF50" s="324"/>
      <c r="BVG50" s="325"/>
      <c r="BVH50" s="326"/>
      <c r="BVI50" s="327"/>
      <c r="BVJ50" s="328"/>
      <c r="BVK50" s="269"/>
      <c r="BVL50" s="267"/>
      <c r="BVM50" s="322"/>
      <c r="BVN50" s="323"/>
      <c r="BVO50" s="1111"/>
      <c r="BVP50" s="324"/>
      <c r="BVQ50" s="325"/>
      <c r="BVR50" s="326"/>
      <c r="BVS50" s="327"/>
      <c r="BVT50" s="328"/>
      <c r="BVU50" s="269"/>
      <c r="BVV50" s="267"/>
      <c r="BVW50" s="322"/>
      <c r="BVX50" s="323"/>
      <c r="BVY50" s="1111"/>
      <c r="BVZ50" s="324"/>
      <c r="BWA50" s="325"/>
      <c r="BWB50" s="326"/>
      <c r="BWC50" s="327"/>
      <c r="BWD50" s="328"/>
      <c r="BWE50" s="269"/>
      <c r="BWF50" s="267"/>
      <c r="BWG50" s="322"/>
      <c r="BWH50" s="323"/>
      <c r="BWI50" s="1111"/>
      <c r="BWJ50" s="324"/>
      <c r="BWK50" s="325"/>
      <c r="BWL50" s="326"/>
      <c r="BWM50" s="327"/>
      <c r="BWN50" s="328"/>
      <c r="BWO50" s="269"/>
      <c r="BWP50" s="267"/>
      <c r="BWQ50" s="322"/>
      <c r="BWR50" s="323"/>
      <c r="BWS50" s="1111"/>
      <c r="BWT50" s="324"/>
      <c r="BWU50" s="325"/>
      <c r="BWV50" s="326"/>
      <c r="BWW50" s="327"/>
      <c r="BWX50" s="328"/>
      <c r="BWY50" s="269"/>
      <c r="BWZ50" s="267"/>
      <c r="BXA50" s="322"/>
      <c r="BXB50" s="323"/>
      <c r="BXC50" s="1111"/>
      <c r="BXD50" s="324"/>
      <c r="BXE50" s="325"/>
      <c r="BXF50" s="326"/>
      <c r="BXG50" s="327"/>
      <c r="BXH50" s="328"/>
      <c r="BXI50" s="269"/>
      <c r="BXJ50" s="267"/>
      <c r="BXK50" s="322"/>
      <c r="BXL50" s="323"/>
      <c r="BXM50" s="1111"/>
      <c r="BXN50" s="324"/>
      <c r="BXO50" s="325"/>
      <c r="BXP50" s="326"/>
      <c r="BXQ50" s="327"/>
      <c r="BXR50" s="328"/>
      <c r="BXS50" s="269"/>
      <c r="BXT50" s="267"/>
      <c r="BXU50" s="322"/>
      <c r="BXV50" s="323"/>
      <c r="BXW50" s="1111"/>
      <c r="BXX50" s="324"/>
      <c r="BXY50" s="325"/>
      <c r="BXZ50" s="326"/>
      <c r="BYA50" s="327"/>
      <c r="BYB50" s="328"/>
      <c r="BYC50" s="269"/>
      <c r="BYD50" s="267"/>
      <c r="BYE50" s="322"/>
      <c r="BYF50" s="323"/>
      <c r="BYG50" s="1111"/>
      <c r="BYH50" s="324"/>
      <c r="BYI50" s="325"/>
      <c r="BYJ50" s="326"/>
      <c r="BYK50" s="327"/>
      <c r="BYL50" s="328"/>
      <c r="BYM50" s="269"/>
      <c r="BYN50" s="267"/>
      <c r="BYO50" s="322"/>
      <c r="BYP50" s="323"/>
      <c r="BYQ50" s="1111"/>
      <c r="BYR50" s="324"/>
      <c r="BYS50" s="325"/>
      <c r="BYT50" s="326"/>
      <c r="BYU50" s="327"/>
      <c r="BYV50" s="328"/>
      <c r="BYW50" s="269"/>
      <c r="BYX50" s="267"/>
      <c r="BYY50" s="322"/>
      <c r="BYZ50" s="323"/>
      <c r="BZA50" s="1111"/>
      <c r="BZB50" s="324"/>
      <c r="BZC50" s="325"/>
      <c r="BZD50" s="326"/>
      <c r="BZE50" s="327"/>
      <c r="BZF50" s="328"/>
      <c r="BZG50" s="269"/>
      <c r="BZH50" s="267"/>
      <c r="BZI50" s="322"/>
      <c r="BZJ50" s="323"/>
      <c r="BZK50" s="1111"/>
      <c r="BZL50" s="324"/>
      <c r="BZM50" s="325"/>
      <c r="BZN50" s="326"/>
      <c r="BZO50" s="327"/>
      <c r="BZP50" s="328"/>
      <c r="BZQ50" s="269"/>
      <c r="BZR50" s="267"/>
      <c r="BZS50" s="322"/>
      <c r="BZT50" s="323"/>
      <c r="BZU50" s="1111"/>
      <c r="BZV50" s="324"/>
      <c r="BZW50" s="325"/>
      <c r="BZX50" s="326"/>
      <c r="BZY50" s="327"/>
      <c r="BZZ50" s="328"/>
      <c r="CAA50" s="269"/>
      <c r="CAB50" s="267"/>
      <c r="CAC50" s="322"/>
      <c r="CAD50" s="323"/>
      <c r="CAE50" s="1111"/>
      <c r="CAF50" s="324"/>
      <c r="CAG50" s="325"/>
      <c r="CAH50" s="326"/>
      <c r="CAI50" s="327"/>
      <c r="CAJ50" s="328"/>
      <c r="CAK50" s="269"/>
      <c r="CAL50" s="267"/>
      <c r="CAM50" s="322"/>
      <c r="CAN50" s="323"/>
      <c r="CAO50" s="1111"/>
      <c r="CAP50" s="324"/>
      <c r="CAQ50" s="325"/>
      <c r="CAR50" s="326"/>
      <c r="CAS50" s="327"/>
      <c r="CAT50" s="328"/>
      <c r="CAU50" s="269"/>
      <c r="CAV50" s="267"/>
      <c r="CAW50" s="322"/>
      <c r="CAX50" s="323"/>
      <c r="CAY50" s="1111"/>
      <c r="CAZ50" s="324"/>
      <c r="CBA50" s="325"/>
      <c r="CBB50" s="326"/>
      <c r="CBC50" s="327"/>
      <c r="CBD50" s="328"/>
      <c r="CBE50" s="269"/>
      <c r="CBF50" s="267"/>
      <c r="CBG50" s="322"/>
      <c r="CBH50" s="323"/>
      <c r="CBI50" s="1111"/>
      <c r="CBJ50" s="324"/>
      <c r="CBK50" s="325"/>
      <c r="CBL50" s="326"/>
      <c r="CBM50" s="327"/>
      <c r="CBN50" s="328"/>
      <c r="CBO50" s="269"/>
      <c r="CBP50" s="267"/>
      <c r="CBQ50" s="322"/>
      <c r="CBR50" s="323"/>
      <c r="CBS50" s="1111"/>
      <c r="CBT50" s="324"/>
      <c r="CBU50" s="325"/>
      <c r="CBV50" s="326"/>
      <c r="CBW50" s="327"/>
      <c r="CBX50" s="328"/>
      <c r="CBY50" s="269"/>
      <c r="CBZ50" s="267"/>
      <c r="CCA50" s="322"/>
      <c r="CCB50" s="323"/>
      <c r="CCC50" s="1111"/>
      <c r="CCD50" s="324"/>
      <c r="CCE50" s="325"/>
      <c r="CCF50" s="326"/>
      <c r="CCG50" s="327"/>
      <c r="CCH50" s="328"/>
      <c r="CCI50" s="269"/>
      <c r="CCJ50" s="267"/>
      <c r="CCK50" s="322"/>
      <c r="CCL50" s="323"/>
      <c r="CCM50" s="1111"/>
      <c r="CCN50" s="324"/>
      <c r="CCO50" s="325"/>
      <c r="CCP50" s="326"/>
      <c r="CCQ50" s="327"/>
      <c r="CCR50" s="328"/>
      <c r="CCS50" s="269"/>
      <c r="CCT50" s="267"/>
      <c r="CCU50" s="322"/>
      <c r="CCV50" s="323"/>
      <c r="CCW50" s="1111"/>
      <c r="CCX50" s="324"/>
      <c r="CCY50" s="325"/>
      <c r="CCZ50" s="326"/>
      <c r="CDA50" s="327"/>
      <c r="CDB50" s="328"/>
      <c r="CDC50" s="269"/>
      <c r="CDD50" s="267"/>
      <c r="CDE50" s="322"/>
      <c r="CDF50" s="323"/>
      <c r="CDG50" s="1111"/>
      <c r="CDH50" s="324"/>
      <c r="CDI50" s="325"/>
      <c r="CDJ50" s="326"/>
      <c r="CDK50" s="327"/>
      <c r="CDL50" s="328"/>
      <c r="CDM50" s="269"/>
      <c r="CDN50" s="267"/>
      <c r="CDO50" s="322"/>
      <c r="CDP50" s="323"/>
      <c r="CDQ50" s="1111"/>
      <c r="CDR50" s="324"/>
      <c r="CDS50" s="325"/>
      <c r="CDT50" s="326"/>
      <c r="CDU50" s="327"/>
      <c r="CDV50" s="328"/>
      <c r="CDW50" s="269"/>
      <c r="CDX50" s="267"/>
      <c r="CDY50" s="322"/>
      <c r="CDZ50" s="323"/>
      <c r="CEA50" s="1111"/>
      <c r="CEB50" s="324"/>
      <c r="CEC50" s="325"/>
      <c r="CED50" s="326"/>
      <c r="CEE50" s="327"/>
      <c r="CEF50" s="328"/>
      <c r="CEG50" s="269"/>
      <c r="CEH50" s="267"/>
      <c r="CEI50" s="322"/>
      <c r="CEJ50" s="323"/>
      <c r="CEK50" s="1111"/>
      <c r="CEL50" s="324"/>
      <c r="CEM50" s="325"/>
      <c r="CEN50" s="326"/>
      <c r="CEO50" s="327"/>
      <c r="CEP50" s="328"/>
      <c r="CEQ50" s="269"/>
      <c r="CER50" s="267"/>
      <c r="CES50" s="322"/>
      <c r="CET50" s="323"/>
      <c r="CEU50" s="1111"/>
      <c r="CEV50" s="324"/>
      <c r="CEW50" s="325"/>
      <c r="CEX50" s="326"/>
      <c r="CEY50" s="327"/>
      <c r="CEZ50" s="328"/>
      <c r="CFA50" s="269"/>
      <c r="CFB50" s="267"/>
      <c r="CFC50" s="322"/>
      <c r="CFD50" s="323"/>
      <c r="CFE50" s="1111"/>
      <c r="CFF50" s="324"/>
      <c r="CFG50" s="325"/>
      <c r="CFH50" s="326"/>
      <c r="CFI50" s="327"/>
      <c r="CFJ50" s="328"/>
      <c r="CFK50" s="269"/>
      <c r="CFL50" s="267"/>
      <c r="CFM50" s="322"/>
      <c r="CFN50" s="323"/>
      <c r="CFO50" s="1111"/>
      <c r="CFP50" s="324"/>
      <c r="CFQ50" s="325"/>
      <c r="CFR50" s="326"/>
      <c r="CFS50" s="327"/>
      <c r="CFT50" s="328"/>
      <c r="CFU50" s="269"/>
      <c r="CFV50" s="267"/>
      <c r="CFW50" s="322"/>
      <c r="CFX50" s="323"/>
      <c r="CFY50" s="1111"/>
      <c r="CFZ50" s="324"/>
      <c r="CGA50" s="325"/>
      <c r="CGB50" s="326"/>
      <c r="CGC50" s="327"/>
      <c r="CGD50" s="328"/>
      <c r="CGE50" s="269"/>
      <c r="CGF50" s="267"/>
      <c r="CGG50" s="322"/>
      <c r="CGH50" s="323"/>
      <c r="CGI50" s="1111"/>
      <c r="CGJ50" s="324"/>
      <c r="CGK50" s="325"/>
      <c r="CGL50" s="326"/>
      <c r="CGM50" s="327"/>
      <c r="CGN50" s="328"/>
      <c r="CGO50" s="269"/>
      <c r="CGP50" s="267"/>
      <c r="CGQ50" s="322"/>
      <c r="CGR50" s="323"/>
      <c r="CGS50" s="1111"/>
      <c r="CGT50" s="324"/>
      <c r="CGU50" s="325"/>
      <c r="CGV50" s="326"/>
      <c r="CGW50" s="327"/>
      <c r="CGX50" s="328"/>
      <c r="CGY50" s="269"/>
      <c r="CGZ50" s="267"/>
      <c r="CHA50" s="322"/>
      <c r="CHB50" s="323"/>
      <c r="CHC50" s="1111"/>
      <c r="CHD50" s="324"/>
      <c r="CHE50" s="325"/>
      <c r="CHF50" s="326"/>
      <c r="CHG50" s="327"/>
      <c r="CHH50" s="328"/>
      <c r="CHI50" s="269"/>
      <c r="CHJ50" s="267"/>
      <c r="CHK50" s="322"/>
      <c r="CHL50" s="323"/>
      <c r="CHM50" s="1111"/>
      <c r="CHN50" s="324"/>
      <c r="CHO50" s="325"/>
      <c r="CHP50" s="326"/>
      <c r="CHQ50" s="327"/>
      <c r="CHR50" s="328"/>
      <c r="CHS50" s="269"/>
      <c r="CHT50" s="267"/>
      <c r="CHU50" s="322"/>
      <c r="CHV50" s="323"/>
      <c r="CHW50" s="1111"/>
      <c r="CHX50" s="324"/>
      <c r="CHY50" s="325"/>
      <c r="CHZ50" s="326"/>
      <c r="CIA50" s="327"/>
      <c r="CIB50" s="328"/>
      <c r="CIC50" s="269"/>
      <c r="CID50" s="267"/>
      <c r="CIE50" s="322"/>
      <c r="CIF50" s="323"/>
      <c r="CIG50" s="1111"/>
      <c r="CIH50" s="324"/>
      <c r="CII50" s="325"/>
      <c r="CIJ50" s="326"/>
      <c r="CIK50" s="327"/>
      <c r="CIL50" s="328"/>
      <c r="CIM50" s="269"/>
      <c r="CIN50" s="267"/>
      <c r="CIO50" s="322"/>
      <c r="CIP50" s="323"/>
      <c r="CIQ50" s="1111"/>
      <c r="CIR50" s="324"/>
      <c r="CIS50" s="325"/>
      <c r="CIT50" s="326"/>
      <c r="CIU50" s="327"/>
      <c r="CIV50" s="328"/>
      <c r="CIW50" s="269"/>
      <c r="CIX50" s="267"/>
      <c r="CIY50" s="322"/>
      <c r="CIZ50" s="323"/>
      <c r="CJA50" s="1111"/>
      <c r="CJB50" s="324"/>
      <c r="CJC50" s="325"/>
      <c r="CJD50" s="326"/>
      <c r="CJE50" s="327"/>
      <c r="CJF50" s="328"/>
      <c r="CJG50" s="269"/>
      <c r="CJH50" s="267"/>
      <c r="CJI50" s="322"/>
      <c r="CJJ50" s="323"/>
      <c r="CJK50" s="1111"/>
      <c r="CJL50" s="324"/>
      <c r="CJM50" s="325"/>
      <c r="CJN50" s="326"/>
      <c r="CJO50" s="327"/>
      <c r="CJP50" s="328"/>
      <c r="CJQ50" s="269"/>
      <c r="CJR50" s="267"/>
      <c r="CJS50" s="322"/>
      <c r="CJT50" s="323"/>
      <c r="CJU50" s="1111"/>
      <c r="CJV50" s="324"/>
      <c r="CJW50" s="325"/>
      <c r="CJX50" s="326"/>
      <c r="CJY50" s="327"/>
      <c r="CJZ50" s="328"/>
      <c r="CKA50" s="269"/>
      <c r="CKB50" s="267"/>
      <c r="CKC50" s="322"/>
      <c r="CKD50" s="323"/>
      <c r="CKE50" s="1111"/>
      <c r="CKF50" s="324"/>
      <c r="CKG50" s="325"/>
      <c r="CKH50" s="326"/>
      <c r="CKI50" s="327"/>
      <c r="CKJ50" s="328"/>
      <c r="CKK50" s="269"/>
      <c r="CKL50" s="267"/>
      <c r="CKM50" s="322"/>
      <c r="CKN50" s="323"/>
      <c r="CKO50" s="1111"/>
      <c r="CKP50" s="324"/>
      <c r="CKQ50" s="325"/>
      <c r="CKR50" s="326"/>
      <c r="CKS50" s="327"/>
      <c r="CKT50" s="328"/>
      <c r="CKU50" s="269"/>
      <c r="CKV50" s="267"/>
      <c r="CKW50" s="322"/>
      <c r="CKX50" s="323"/>
      <c r="CKY50" s="1111"/>
      <c r="CKZ50" s="324"/>
      <c r="CLA50" s="325"/>
      <c r="CLB50" s="326"/>
      <c r="CLC50" s="327"/>
      <c r="CLD50" s="328"/>
      <c r="CLE50" s="269"/>
      <c r="CLF50" s="267"/>
      <c r="CLG50" s="322"/>
      <c r="CLH50" s="323"/>
      <c r="CLI50" s="1111"/>
      <c r="CLJ50" s="324"/>
      <c r="CLK50" s="325"/>
      <c r="CLL50" s="326"/>
      <c r="CLM50" s="327"/>
      <c r="CLN50" s="328"/>
      <c r="CLO50" s="269"/>
      <c r="CLP50" s="267"/>
      <c r="CLQ50" s="322"/>
      <c r="CLR50" s="323"/>
      <c r="CLS50" s="1111"/>
      <c r="CLT50" s="324"/>
      <c r="CLU50" s="325"/>
      <c r="CLV50" s="326"/>
      <c r="CLW50" s="327"/>
      <c r="CLX50" s="328"/>
      <c r="CLY50" s="269"/>
      <c r="CLZ50" s="267"/>
      <c r="CMA50" s="322"/>
      <c r="CMB50" s="323"/>
      <c r="CMC50" s="1111"/>
      <c r="CMD50" s="324"/>
      <c r="CME50" s="325"/>
      <c r="CMF50" s="326"/>
      <c r="CMG50" s="327"/>
      <c r="CMH50" s="328"/>
      <c r="CMI50" s="269"/>
      <c r="CMJ50" s="267"/>
      <c r="CMK50" s="322"/>
      <c r="CML50" s="323"/>
      <c r="CMM50" s="1111"/>
      <c r="CMN50" s="324"/>
      <c r="CMO50" s="325"/>
      <c r="CMP50" s="326"/>
      <c r="CMQ50" s="327"/>
      <c r="CMR50" s="328"/>
      <c r="CMS50" s="269"/>
      <c r="CMT50" s="267"/>
      <c r="CMU50" s="322"/>
      <c r="CMV50" s="323"/>
      <c r="CMW50" s="1111"/>
      <c r="CMX50" s="324"/>
      <c r="CMY50" s="325"/>
      <c r="CMZ50" s="326"/>
      <c r="CNA50" s="327"/>
      <c r="CNB50" s="328"/>
      <c r="CNC50" s="269"/>
      <c r="CND50" s="267"/>
      <c r="CNE50" s="322"/>
      <c r="CNF50" s="323"/>
      <c r="CNG50" s="1111"/>
      <c r="CNH50" s="324"/>
      <c r="CNI50" s="325"/>
      <c r="CNJ50" s="326"/>
      <c r="CNK50" s="327"/>
      <c r="CNL50" s="328"/>
      <c r="CNM50" s="269"/>
      <c r="CNN50" s="267"/>
      <c r="CNO50" s="322"/>
      <c r="CNP50" s="323"/>
      <c r="CNQ50" s="1111"/>
      <c r="CNR50" s="324"/>
      <c r="CNS50" s="325"/>
      <c r="CNT50" s="326"/>
      <c r="CNU50" s="327"/>
      <c r="CNV50" s="328"/>
      <c r="CNW50" s="269"/>
      <c r="CNX50" s="267"/>
      <c r="CNY50" s="322"/>
      <c r="CNZ50" s="323"/>
      <c r="COA50" s="1111"/>
      <c r="COB50" s="324"/>
      <c r="COC50" s="325"/>
      <c r="COD50" s="326"/>
      <c r="COE50" s="327"/>
      <c r="COF50" s="328"/>
      <c r="COG50" s="269"/>
      <c r="COH50" s="267"/>
      <c r="COI50" s="322"/>
      <c r="COJ50" s="323"/>
      <c r="COK50" s="1111"/>
      <c r="COL50" s="324"/>
      <c r="COM50" s="325"/>
      <c r="CON50" s="326"/>
      <c r="COO50" s="327"/>
      <c r="COP50" s="328"/>
      <c r="COQ50" s="269"/>
      <c r="COR50" s="267"/>
      <c r="COS50" s="322"/>
      <c r="COT50" s="323"/>
      <c r="COU50" s="1111"/>
      <c r="COV50" s="324"/>
      <c r="COW50" s="325"/>
      <c r="COX50" s="326"/>
      <c r="COY50" s="327"/>
      <c r="COZ50" s="328"/>
      <c r="CPA50" s="269"/>
      <c r="CPB50" s="267"/>
      <c r="CPC50" s="322"/>
      <c r="CPD50" s="323"/>
      <c r="CPE50" s="1111"/>
      <c r="CPF50" s="324"/>
      <c r="CPG50" s="325"/>
      <c r="CPH50" s="326"/>
      <c r="CPI50" s="327"/>
      <c r="CPJ50" s="328"/>
      <c r="CPK50" s="269"/>
      <c r="CPL50" s="267"/>
      <c r="CPM50" s="322"/>
      <c r="CPN50" s="323"/>
      <c r="CPO50" s="1111"/>
      <c r="CPP50" s="324"/>
      <c r="CPQ50" s="325"/>
      <c r="CPR50" s="326"/>
      <c r="CPS50" s="327"/>
      <c r="CPT50" s="328"/>
      <c r="CPU50" s="269"/>
      <c r="CPV50" s="267"/>
      <c r="CPW50" s="322"/>
      <c r="CPX50" s="323"/>
      <c r="CPY50" s="1111"/>
      <c r="CPZ50" s="324"/>
      <c r="CQA50" s="325"/>
      <c r="CQB50" s="326"/>
      <c r="CQC50" s="327"/>
      <c r="CQD50" s="328"/>
      <c r="CQE50" s="269"/>
      <c r="CQF50" s="267"/>
      <c r="CQG50" s="322"/>
      <c r="CQH50" s="323"/>
      <c r="CQI50" s="1111"/>
      <c r="CQJ50" s="324"/>
      <c r="CQK50" s="325"/>
      <c r="CQL50" s="326"/>
      <c r="CQM50" s="327"/>
      <c r="CQN50" s="328"/>
      <c r="CQO50" s="269"/>
      <c r="CQP50" s="267"/>
      <c r="CQQ50" s="322"/>
      <c r="CQR50" s="323"/>
      <c r="CQS50" s="1111"/>
      <c r="CQT50" s="324"/>
      <c r="CQU50" s="325"/>
      <c r="CQV50" s="326"/>
      <c r="CQW50" s="327"/>
      <c r="CQX50" s="328"/>
      <c r="CQY50" s="269"/>
      <c r="CQZ50" s="267"/>
      <c r="CRA50" s="322"/>
      <c r="CRB50" s="323"/>
      <c r="CRC50" s="1111"/>
      <c r="CRD50" s="324"/>
      <c r="CRE50" s="325"/>
      <c r="CRF50" s="326"/>
      <c r="CRG50" s="327"/>
      <c r="CRH50" s="328"/>
      <c r="CRI50" s="269"/>
      <c r="CRJ50" s="267"/>
      <c r="CRK50" s="322"/>
      <c r="CRL50" s="323"/>
      <c r="CRM50" s="1111"/>
      <c r="CRN50" s="324"/>
      <c r="CRO50" s="325"/>
      <c r="CRP50" s="326"/>
      <c r="CRQ50" s="327"/>
      <c r="CRR50" s="328"/>
      <c r="CRS50" s="269"/>
      <c r="CRT50" s="267"/>
      <c r="CRU50" s="322"/>
      <c r="CRV50" s="323"/>
      <c r="CRW50" s="1111"/>
      <c r="CRX50" s="324"/>
      <c r="CRY50" s="325"/>
      <c r="CRZ50" s="326"/>
      <c r="CSA50" s="327"/>
      <c r="CSB50" s="328"/>
      <c r="CSC50" s="269"/>
      <c r="CSD50" s="267"/>
      <c r="CSE50" s="322"/>
      <c r="CSF50" s="323"/>
      <c r="CSG50" s="1111"/>
      <c r="CSH50" s="324"/>
      <c r="CSI50" s="325"/>
      <c r="CSJ50" s="326"/>
      <c r="CSK50" s="327"/>
      <c r="CSL50" s="328"/>
      <c r="CSM50" s="269"/>
      <c r="CSN50" s="267"/>
      <c r="CSO50" s="322"/>
      <c r="CSP50" s="323"/>
      <c r="CSQ50" s="1111"/>
      <c r="CSR50" s="324"/>
      <c r="CSS50" s="325"/>
      <c r="CST50" s="326"/>
      <c r="CSU50" s="327"/>
      <c r="CSV50" s="328"/>
      <c r="CSW50" s="269"/>
      <c r="CSX50" s="267"/>
      <c r="CSY50" s="322"/>
      <c r="CSZ50" s="323"/>
      <c r="CTA50" s="1111"/>
      <c r="CTB50" s="324"/>
      <c r="CTC50" s="325"/>
      <c r="CTD50" s="326"/>
      <c r="CTE50" s="327"/>
      <c r="CTF50" s="328"/>
      <c r="CTG50" s="269"/>
      <c r="CTH50" s="267"/>
      <c r="CTI50" s="322"/>
      <c r="CTJ50" s="323"/>
      <c r="CTK50" s="1111"/>
      <c r="CTL50" s="324"/>
      <c r="CTM50" s="325"/>
      <c r="CTN50" s="326"/>
      <c r="CTO50" s="327"/>
      <c r="CTP50" s="328"/>
      <c r="CTQ50" s="269"/>
      <c r="CTR50" s="267"/>
      <c r="CTS50" s="322"/>
      <c r="CTT50" s="323"/>
      <c r="CTU50" s="1111"/>
      <c r="CTV50" s="324"/>
      <c r="CTW50" s="325"/>
      <c r="CTX50" s="326"/>
      <c r="CTY50" s="327"/>
      <c r="CTZ50" s="328"/>
      <c r="CUA50" s="269"/>
      <c r="CUB50" s="267"/>
      <c r="CUC50" s="322"/>
      <c r="CUD50" s="323"/>
      <c r="CUE50" s="1111"/>
      <c r="CUF50" s="324"/>
      <c r="CUG50" s="325"/>
      <c r="CUH50" s="326"/>
      <c r="CUI50" s="327"/>
      <c r="CUJ50" s="328"/>
      <c r="CUK50" s="269"/>
      <c r="CUL50" s="267"/>
      <c r="CUM50" s="322"/>
      <c r="CUN50" s="323"/>
      <c r="CUO50" s="1111"/>
      <c r="CUP50" s="324"/>
      <c r="CUQ50" s="325"/>
      <c r="CUR50" s="326"/>
      <c r="CUS50" s="327"/>
      <c r="CUT50" s="328"/>
      <c r="CUU50" s="269"/>
      <c r="CUV50" s="267"/>
      <c r="CUW50" s="322"/>
      <c r="CUX50" s="323"/>
      <c r="CUY50" s="1111"/>
      <c r="CUZ50" s="324"/>
      <c r="CVA50" s="325"/>
      <c r="CVB50" s="326"/>
      <c r="CVC50" s="327"/>
      <c r="CVD50" s="328"/>
      <c r="CVE50" s="269"/>
      <c r="CVF50" s="267"/>
      <c r="CVG50" s="322"/>
      <c r="CVH50" s="323"/>
      <c r="CVI50" s="1111"/>
      <c r="CVJ50" s="324"/>
      <c r="CVK50" s="325"/>
      <c r="CVL50" s="326"/>
      <c r="CVM50" s="327"/>
      <c r="CVN50" s="328"/>
      <c r="CVO50" s="269"/>
      <c r="CVP50" s="267"/>
      <c r="CVQ50" s="322"/>
      <c r="CVR50" s="323"/>
      <c r="CVS50" s="1111"/>
      <c r="CVT50" s="324"/>
      <c r="CVU50" s="325"/>
      <c r="CVV50" s="326"/>
      <c r="CVW50" s="327"/>
      <c r="CVX50" s="328"/>
      <c r="CVY50" s="269"/>
      <c r="CVZ50" s="267"/>
      <c r="CWA50" s="322"/>
      <c r="CWB50" s="323"/>
      <c r="CWC50" s="1111"/>
      <c r="CWD50" s="324"/>
      <c r="CWE50" s="325"/>
      <c r="CWF50" s="326"/>
      <c r="CWG50" s="327"/>
      <c r="CWH50" s="328"/>
      <c r="CWI50" s="269"/>
      <c r="CWJ50" s="267"/>
      <c r="CWK50" s="322"/>
      <c r="CWL50" s="323"/>
      <c r="CWM50" s="1111"/>
      <c r="CWN50" s="324"/>
      <c r="CWO50" s="325"/>
      <c r="CWP50" s="326"/>
      <c r="CWQ50" s="327"/>
      <c r="CWR50" s="328"/>
      <c r="CWS50" s="269"/>
      <c r="CWT50" s="267"/>
      <c r="CWU50" s="322"/>
      <c r="CWV50" s="323"/>
      <c r="CWW50" s="1111"/>
      <c r="CWX50" s="324"/>
      <c r="CWY50" s="325"/>
      <c r="CWZ50" s="326"/>
      <c r="CXA50" s="327"/>
      <c r="CXB50" s="328"/>
      <c r="CXC50" s="269"/>
      <c r="CXD50" s="267"/>
      <c r="CXE50" s="322"/>
      <c r="CXF50" s="323"/>
      <c r="CXG50" s="1111"/>
      <c r="CXH50" s="324"/>
      <c r="CXI50" s="325"/>
      <c r="CXJ50" s="326"/>
      <c r="CXK50" s="327"/>
      <c r="CXL50" s="328"/>
      <c r="CXM50" s="269"/>
      <c r="CXN50" s="267"/>
      <c r="CXO50" s="322"/>
      <c r="CXP50" s="323"/>
      <c r="CXQ50" s="1111"/>
      <c r="CXR50" s="324"/>
      <c r="CXS50" s="325"/>
      <c r="CXT50" s="326"/>
      <c r="CXU50" s="327"/>
      <c r="CXV50" s="328"/>
      <c r="CXW50" s="269"/>
      <c r="CXX50" s="267"/>
      <c r="CXY50" s="322"/>
      <c r="CXZ50" s="323"/>
      <c r="CYA50" s="1111"/>
      <c r="CYB50" s="324"/>
      <c r="CYC50" s="325"/>
      <c r="CYD50" s="326"/>
      <c r="CYE50" s="327"/>
      <c r="CYF50" s="328"/>
      <c r="CYG50" s="269"/>
      <c r="CYH50" s="267"/>
      <c r="CYI50" s="322"/>
      <c r="CYJ50" s="323"/>
      <c r="CYK50" s="1111"/>
      <c r="CYL50" s="324"/>
      <c r="CYM50" s="325"/>
      <c r="CYN50" s="326"/>
      <c r="CYO50" s="327"/>
      <c r="CYP50" s="328"/>
      <c r="CYQ50" s="269"/>
      <c r="CYR50" s="267"/>
      <c r="CYS50" s="322"/>
      <c r="CYT50" s="323"/>
      <c r="CYU50" s="1111"/>
      <c r="CYV50" s="324"/>
      <c r="CYW50" s="325"/>
      <c r="CYX50" s="326"/>
      <c r="CYY50" s="327"/>
      <c r="CYZ50" s="328"/>
      <c r="CZA50" s="269"/>
      <c r="CZB50" s="267"/>
      <c r="CZC50" s="322"/>
      <c r="CZD50" s="323"/>
      <c r="CZE50" s="1111"/>
      <c r="CZF50" s="324"/>
      <c r="CZG50" s="325"/>
      <c r="CZH50" s="326"/>
      <c r="CZI50" s="327"/>
      <c r="CZJ50" s="328"/>
      <c r="CZK50" s="269"/>
      <c r="CZL50" s="267"/>
      <c r="CZM50" s="322"/>
      <c r="CZN50" s="323"/>
      <c r="CZO50" s="1111"/>
      <c r="CZP50" s="324"/>
      <c r="CZQ50" s="325"/>
      <c r="CZR50" s="326"/>
      <c r="CZS50" s="327"/>
      <c r="CZT50" s="328"/>
      <c r="CZU50" s="269"/>
      <c r="CZV50" s="267"/>
      <c r="CZW50" s="322"/>
      <c r="CZX50" s="323"/>
      <c r="CZY50" s="1111"/>
      <c r="CZZ50" s="324"/>
      <c r="DAA50" s="325"/>
      <c r="DAB50" s="326"/>
      <c r="DAC50" s="327"/>
      <c r="DAD50" s="328"/>
      <c r="DAE50" s="269"/>
      <c r="DAF50" s="267"/>
      <c r="DAG50" s="322"/>
      <c r="DAH50" s="323"/>
      <c r="DAI50" s="1111"/>
      <c r="DAJ50" s="324"/>
      <c r="DAK50" s="325"/>
      <c r="DAL50" s="326"/>
      <c r="DAM50" s="327"/>
      <c r="DAN50" s="328"/>
      <c r="DAO50" s="269"/>
      <c r="DAP50" s="267"/>
      <c r="DAQ50" s="322"/>
      <c r="DAR50" s="323"/>
      <c r="DAS50" s="1111"/>
      <c r="DAT50" s="324"/>
      <c r="DAU50" s="325"/>
      <c r="DAV50" s="326"/>
      <c r="DAW50" s="327"/>
      <c r="DAX50" s="328"/>
      <c r="DAY50" s="269"/>
      <c r="DAZ50" s="267"/>
      <c r="DBA50" s="322"/>
      <c r="DBB50" s="323"/>
      <c r="DBC50" s="1111"/>
      <c r="DBD50" s="324"/>
      <c r="DBE50" s="325"/>
      <c r="DBF50" s="326"/>
      <c r="DBG50" s="327"/>
      <c r="DBH50" s="328"/>
      <c r="DBI50" s="269"/>
      <c r="DBJ50" s="267"/>
      <c r="DBK50" s="322"/>
      <c r="DBL50" s="323"/>
      <c r="DBM50" s="1111"/>
      <c r="DBN50" s="324"/>
      <c r="DBO50" s="325"/>
      <c r="DBP50" s="326"/>
      <c r="DBQ50" s="327"/>
      <c r="DBR50" s="328"/>
      <c r="DBS50" s="269"/>
      <c r="DBT50" s="267"/>
      <c r="DBU50" s="322"/>
      <c r="DBV50" s="323"/>
      <c r="DBW50" s="1111"/>
      <c r="DBX50" s="324"/>
      <c r="DBY50" s="325"/>
      <c r="DBZ50" s="326"/>
      <c r="DCA50" s="327"/>
      <c r="DCB50" s="328"/>
      <c r="DCC50" s="269"/>
      <c r="DCD50" s="267"/>
      <c r="DCE50" s="322"/>
      <c r="DCF50" s="323"/>
      <c r="DCG50" s="1111"/>
      <c r="DCH50" s="324"/>
      <c r="DCI50" s="325"/>
      <c r="DCJ50" s="326"/>
      <c r="DCK50" s="327"/>
      <c r="DCL50" s="328"/>
      <c r="DCM50" s="269"/>
      <c r="DCN50" s="267"/>
      <c r="DCO50" s="322"/>
      <c r="DCP50" s="323"/>
      <c r="DCQ50" s="1111"/>
      <c r="DCR50" s="324"/>
      <c r="DCS50" s="325"/>
      <c r="DCT50" s="326"/>
      <c r="DCU50" s="327"/>
      <c r="DCV50" s="328"/>
      <c r="DCW50" s="269"/>
      <c r="DCX50" s="267"/>
      <c r="DCY50" s="322"/>
      <c r="DCZ50" s="323"/>
      <c r="DDA50" s="1111"/>
      <c r="DDB50" s="324"/>
      <c r="DDC50" s="325"/>
      <c r="DDD50" s="326"/>
      <c r="DDE50" s="327"/>
      <c r="DDF50" s="328"/>
      <c r="DDG50" s="269"/>
      <c r="DDH50" s="267"/>
      <c r="DDI50" s="322"/>
      <c r="DDJ50" s="323"/>
      <c r="DDK50" s="1111"/>
      <c r="DDL50" s="324"/>
      <c r="DDM50" s="325"/>
      <c r="DDN50" s="326"/>
      <c r="DDO50" s="327"/>
      <c r="DDP50" s="328"/>
      <c r="DDQ50" s="269"/>
      <c r="DDR50" s="267"/>
      <c r="DDS50" s="322"/>
      <c r="DDT50" s="323"/>
      <c r="DDU50" s="1111"/>
      <c r="DDV50" s="324"/>
      <c r="DDW50" s="325"/>
      <c r="DDX50" s="326"/>
      <c r="DDY50" s="327"/>
      <c r="DDZ50" s="328"/>
      <c r="DEA50" s="269"/>
      <c r="DEB50" s="267"/>
      <c r="DEC50" s="322"/>
      <c r="DED50" s="323"/>
      <c r="DEE50" s="1111"/>
      <c r="DEF50" s="324"/>
      <c r="DEG50" s="325"/>
      <c r="DEH50" s="326"/>
      <c r="DEI50" s="327"/>
      <c r="DEJ50" s="328"/>
      <c r="DEK50" s="269"/>
      <c r="DEL50" s="267"/>
      <c r="DEM50" s="322"/>
      <c r="DEN50" s="323"/>
      <c r="DEO50" s="1111"/>
      <c r="DEP50" s="324"/>
      <c r="DEQ50" s="325"/>
      <c r="DER50" s="326"/>
      <c r="DES50" s="327"/>
      <c r="DET50" s="328"/>
      <c r="DEU50" s="269"/>
      <c r="DEV50" s="267"/>
      <c r="DEW50" s="322"/>
      <c r="DEX50" s="323"/>
      <c r="DEY50" s="1111"/>
      <c r="DEZ50" s="324"/>
      <c r="DFA50" s="325"/>
      <c r="DFB50" s="326"/>
      <c r="DFC50" s="327"/>
      <c r="DFD50" s="328"/>
      <c r="DFE50" s="269"/>
      <c r="DFF50" s="267"/>
      <c r="DFG50" s="322"/>
      <c r="DFH50" s="323"/>
      <c r="DFI50" s="1111"/>
      <c r="DFJ50" s="324"/>
      <c r="DFK50" s="325"/>
      <c r="DFL50" s="326"/>
      <c r="DFM50" s="327"/>
      <c r="DFN50" s="328"/>
      <c r="DFO50" s="269"/>
      <c r="DFP50" s="267"/>
      <c r="DFQ50" s="322"/>
      <c r="DFR50" s="323"/>
      <c r="DFS50" s="1111"/>
      <c r="DFT50" s="324"/>
      <c r="DFU50" s="325"/>
      <c r="DFV50" s="326"/>
      <c r="DFW50" s="327"/>
      <c r="DFX50" s="328"/>
      <c r="DFY50" s="269"/>
      <c r="DFZ50" s="267"/>
      <c r="DGA50" s="322"/>
      <c r="DGB50" s="323"/>
      <c r="DGC50" s="1111"/>
      <c r="DGD50" s="324"/>
      <c r="DGE50" s="325"/>
      <c r="DGF50" s="326"/>
      <c r="DGG50" s="327"/>
      <c r="DGH50" s="328"/>
      <c r="DGI50" s="269"/>
      <c r="DGJ50" s="267"/>
      <c r="DGK50" s="322"/>
      <c r="DGL50" s="323"/>
      <c r="DGM50" s="1111"/>
      <c r="DGN50" s="324"/>
      <c r="DGO50" s="325"/>
      <c r="DGP50" s="326"/>
      <c r="DGQ50" s="327"/>
      <c r="DGR50" s="328"/>
      <c r="DGS50" s="269"/>
      <c r="DGT50" s="267"/>
      <c r="DGU50" s="322"/>
      <c r="DGV50" s="323"/>
      <c r="DGW50" s="1111"/>
      <c r="DGX50" s="324"/>
      <c r="DGY50" s="325"/>
      <c r="DGZ50" s="326"/>
      <c r="DHA50" s="327"/>
      <c r="DHB50" s="328"/>
      <c r="DHC50" s="269"/>
      <c r="DHD50" s="267"/>
      <c r="DHE50" s="322"/>
      <c r="DHF50" s="323"/>
      <c r="DHG50" s="1111"/>
      <c r="DHH50" s="324"/>
      <c r="DHI50" s="325"/>
      <c r="DHJ50" s="326"/>
      <c r="DHK50" s="327"/>
      <c r="DHL50" s="328"/>
      <c r="DHM50" s="269"/>
      <c r="DHN50" s="267"/>
      <c r="DHO50" s="322"/>
      <c r="DHP50" s="323"/>
      <c r="DHQ50" s="1111"/>
      <c r="DHR50" s="324"/>
      <c r="DHS50" s="325"/>
      <c r="DHT50" s="326"/>
      <c r="DHU50" s="327"/>
      <c r="DHV50" s="328"/>
      <c r="DHW50" s="269"/>
      <c r="DHX50" s="267"/>
      <c r="DHY50" s="322"/>
      <c r="DHZ50" s="323"/>
      <c r="DIA50" s="1111"/>
      <c r="DIB50" s="324"/>
      <c r="DIC50" s="325"/>
      <c r="DID50" s="326"/>
      <c r="DIE50" s="327"/>
      <c r="DIF50" s="328"/>
      <c r="DIG50" s="269"/>
      <c r="DIH50" s="267"/>
      <c r="DII50" s="322"/>
      <c r="DIJ50" s="323"/>
      <c r="DIK50" s="1111"/>
      <c r="DIL50" s="324"/>
      <c r="DIM50" s="325"/>
      <c r="DIN50" s="326"/>
      <c r="DIO50" s="327"/>
      <c r="DIP50" s="328"/>
      <c r="DIQ50" s="269"/>
      <c r="DIR50" s="267"/>
      <c r="DIS50" s="322"/>
      <c r="DIT50" s="323"/>
      <c r="DIU50" s="1111"/>
      <c r="DIV50" s="324"/>
      <c r="DIW50" s="325"/>
      <c r="DIX50" s="326"/>
      <c r="DIY50" s="327"/>
      <c r="DIZ50" s="328"/>
      <c r="DJA50" s="269"/>
      <c r="DJB50" s="267"/>
      <c r="DJC50" s="322"/>
      <c r="DJD50" s="323"/>
      <c r="DJE50" s="1111"/>
      <c r="DJF50" s="324"/>
      <c r="DJG50" s="325"/>
      <c r="DJH50" s="326"/>
      <c r="DJI50" s="327"/>
      <c r="DJJ50" s="328"/>
      <c r="DJK50" s="269"/>
      <c r="DJL50" s="267"/>
      <c r="DJM50" s="322"/>
      <c r="DJN50" s="323"/>
      <c r="DJO50" s="1111"/>
      <c r="DJP50" s="324"/>
      <c r="DJQ50" s="325"/>
      <c r="DJR50" s="326"/>
      <c r="DJS50" s="327"/>
      <c r="DJT50" s="328"/>
      <c r="DJU50" s="269"/>
      <c r="DJV50" s="267"/>
      <c r="DJW50" s="322"/>
      <c r="DJX50" s="323"/>
      <c r="DJY50" s="1111"/>
      <c r="DJZ50" s="324"/>
      <c r="DKA50" s="325"/>
      <c r="DKB50" s="326"/>
      <c r="DKC50" s="327"/>
      <c r="DKD50" s="328"/>
      <c r="DKE50" s="269"/>
      <c r="DKF50" s="267"/>
      <c r="DKG50" s="322"/>
      <c r="DKH50" s="323"/>
      <c r="DKI50" s="1111"/>
      <c r="DKJ50" s="324"/>
      <c r="DKK50" s="325"/>
      <c r="DKL50" s="326"/>
      <c r="DKM50" s="327"/>
      <c r="DKN50" s="328"/>
      <c r="DKO50" s="269"/>
      <c r="DKP50" s="267"/>
      <c r="DKQ50" s="322"/>
      <c r="DKR50" s="323"/>
      <c r="DKS50" s="1111"/>
      <c r="DKT50" s="324"/>
      <c r="DKU50" s="325"/>
      <c r="DKV50" s="326"/>
      <c r="DKW50" s="327"/>
      <c r="DKX50" s="328"/>
      <c r="DKY50" s="269"/>
      <c r="DKZ50" s="267"/>
      <c r="DLA50" s="322"/>
      <c r="DLB50" s="323"/>
      <c r="DLC50" s="1111"/>
      <c r="DLD50" s="324"/>
      <c r="DLE50" s="325"/>
      <c r="DLF50" s="326"/>
      <c r="DLG50" s="327"/>
      <c r="DLH50" s="328"/>
      <c r="DLI50" s="269"/>
      <c r="DLJ50" s="267"/>
      <c r="DLK50" s="322"/>
      <c r="DLL50" s="323"/>
      <c r="DLM50" s="1111"/>
      <c r="DLN50" s="324"/>
      <c r="DLO50" s="325"/>
      <c r="DLP50" s="326"/>
      <c r="DLQ50" s="327"/>
      <c r="DLR50" s="328"/>
      <c r="DLS50" s="269"/>
      <c r="DLT50" s="267"/>
      <c r="DLU50" s="322"/>
      <c r="DLV50" s="323"/>
      <c r="DLW50" s="1111"/>
      <c r="DLX50" s="324"/>
      <c r="DLY50" s="325"/>
      <c r="DLZ50" s="326"/>
      <c r="DMA50" s="327"/>
      <c r="DMB50" s="328"/>
      <c r="DMC50" s="269"/>
      <c r="DMD50" s="267"/>
      <c r="DME50" s="322"/>
      <c r="DMF50" s="323"/>
      <c r="DMG50" s="1111"/>
      <c r="DMH50" s="324"/>
      <c r="DMI50" s="325"/>
      <c r="DMJ50" s="326"/>
      <c r="DMK50" s="327"/>
      <c r="DML50" s="328"/>
      <c r="DMM50" s="269"/>
      <c r="DMN50" s="267"/>
      <c r="DMO50" s="322"/>
      <c r="DMP50" s="323"/>
      <c r="DMQ50" s="1111"/>
      <c r="DMR50" s="324"/>
      <c r="DMS50" s="325"/>
      <c r="DMT50" s="326"/>
      <c r="DMU50" s="327"/>
      <c r="DMV50" s="328"/>
      <c r="DMW50" s="269"/>
      <c r="DMX50" s="267"/>
      <c r="DMY50" s="322"/>
      <c r="DMZ50" s="323"/>
      <c r="DNA50" s="1111"/>
      <c r="DNB50" s="324"/>
      <c r="DNC50" s="325"/>
      <c r="DND50" s="326"/>
      <c r="DNE50" s="327"/>
      <c r="DNF50" s="328"/>
      <c r="DNG50" s="269"/>
      <c r="DNH50" s="267"/>
      <c r="DNI50" s="322"/>
      <c r="DNJ50" s="323"/>
      <c r="DNK50" s="1111"/>
      <c r="DNL50" s="324"/>
      <c r="DNM50" s="325"/>
      <c r="DNN50" s="326"/>
      <c r="DNO50" s="327"/>
      <c r="DNP50" s="328"/>
      <c r="DNQ50" s="269"/>
      <c r="DNR50" s="267"/>
      <c r="DNS50" s="322"/>
      <c r="DNT50" s="323"/>
      <c r="DNU50" s="1111"/>
      <c r="DNV50" s="324"/>
      <c r="DNW50" s="325"/>
      <c r="DNX50" s="326"/>
      <c r="DNY50" s="327"/>
      <c r="DNZ50" s="328"/>
      <c r="DOA50" s="269"/>
      <c r="DOB50" s="267"/>
      <c r="DOC50" s="322"/>
      <c r="DOD50" s="323"/>
      <c r="DOE50" s="1111"/>
      <c r="DOF50" s="324"/>
      <c r="DOG50" s="325"/>
      <c r="DOH50" s="326"/>
      <c r="DOI50" s="327"/>
      <c r="DOJ50" s="328"/>
      <c r="DOK50" s="269"/>
      <c r="DOL50" s="267"/>
      <c r="DOM50" s="322"/>
      <c r="DON50" s="323"/>
      <c r="DOO50" s="1111"/>
      <c r="DOP50" s="324"/>
      <c r="DOQ50" s="325"/>
      <c r="DOR50" s="326"/>
      <c r="DOS50" s="327"/>
      <c r="DOT50" s="328"/>
      <c r="DOU50" s="269"/>
      <c r="DOV50" s="267"/>
      <c r="DOW50" s="322"/>
      <c r="DOX50" s="323"/>
      <c r="DOY50" s="1111"/>
      <c r="DOZ50" s="324"/>
      <c r="DPA50" s="325"/>
      <c r="DPB50" s="326"/>
      <c r="DPC50" s="327"/>
      <c r="DPD50" s="328"/>
      <c r="DPE50" s="269"/>
      <c r="DPF50" s="267"/>
      <c r="DPG50" s="322"/>
      <c r="DPH50" s="323"/>
      <c r="DPI50" s="1111"/>
      <c r="DPJ50" s="324"/>
      <c r="DPK50" s="325"/>
      <c r="DPL50" s="326"/>
      <c r="DPM50" s="327"/>
      <c r="DPN50" s="328"/>
      <c r="DPO50" s="269"/>
      <c r="DPP50" s="267"/>
      <c r="DPQ50" s="322"/>
      <c r="DPR50" s="323"/>
      <c r="DPS50" s="1111"/>
      <c r="DPT50" s="324"/>
      <c r="DPU50" s="325"/>
      <c r="DPV50" s="326"/>
      <c r="DPW50" s="327"/>
      <c r="DPX50" s="328"/>
      <c r="DPY50" s="269"/>
      <c r="DPZ50" s="267"/>
      <c r="DQA50" s="322"/>
      <c r="DQB50" s="323"/>
      <c r="DQC50" s="1111"/>
      <c r="DQD50" s="324"/>
      <c r="DQE50" s="325"/>
      <c r="DQF50" s="326"/>
      <c r="DQG50" s="327"/>
      <c r="DQH50" s="328"/>
      <c r="DQI50" s="269"/>
      <c r="DQJ50" s="267"/>
      <c r="DQK50" s="322"/>
      <c r="DQL50" s="323"/>
      <c r="DQM50" s="1111"/>
      <c r="DQN50" s="324"/>
      <c r="DQO50" s="325"/>
      <c r="DQP50" s="326"/>
      <c r="DQQ50" s="327"/>
      <c r="DQR50" s="328"/>
      <c r="DQS50" s="269"/>
      <c r="DQT50" s="267"/>
      <c r="DQU50" s="322"/>
      <c r="DQV50" s="323"/>
      <c r="DQW50" s="1111"/>
      <c r="DQX50" s="324"/>
      <c r="DQY50" s="325"/>
      <c r="DQZ50" s="326"/>
      <c r="DRA50" s="327"/>
      <c r="DRB50" s="328"/>
      <c r="DRC50" s="269"/>
      <c r="DRD50" s="267"/>
      <c r="DRE50" s="322"/>
      <c r="DRF50" s="323"/>
      <c r="DRG50" s="1111"/>
      <c r="DRH50" s="324"/>
      <c r="DRI50" s="325"/>
      <c r="DRJ50" s="326"/>
      <c r="DRK50" s="327"/>
      <c r="DRL50" s="328"/>
      <c r="DRM50" s="269"/>
      <c r="DRN50" s="267"/>
      <c r="DRO50" s="322"/>
      <c r="DRP50" s="323"/>
      <c r="DRQ50" s="1111"/>
      <c r="DRR50" s="324"/>
      <c r="DRS50" s="325"/>
      <c r="DRT50" s="326"/>
      <c r="DRU50" s="327"/>
      <c r="DRV50" s="328"/>
      <c r="DRW50" s="269"/>
      <c r="DRX50" s="267"/>
      <c r="DRY50" s="322"/>
      <c r="DRZ50" s="323"/>
      <c r="DSA50" s="1111"/>
      <c r="DSB50" s="324"/>
      <c r="DSC50" s="325"/>
      <c r="DSD50" s="326"/>
      <c r="DSE50" s="327"/>
      <c r="DSF50" s="328"/>
      <c r="DSG50" s="269"/>
      <c r="DSH50" s="267"/>
      <c r="DSI50" s="322"/>
      <c r="DSJ50" s="323"/>
      <c r="DSK50" s="1111"/>
      <c r="DSL50" s="324"/>
      <c r="DSM50" s="325"/>
      <c r="DSN50" s="326"/>
      <c r="DSO50" s="327"/>
      <c r="DSP50" s="328"/>
      <c r="DSQ50" s="269"/>
      <c r="DSR50" s="267"/>
      <c r="DSS50" s="322"/>
      <c r="DST50" s="323"/>
      <c r="DSU50" s="1111"/>
      <c r="DSV50" s="324"/>
      <c r="DSW50" s="325"/>
      <c r="DSX50" s="326"/>
      <c r="DSY50" s="327"/>
      <c r="DSZ50" s="328"/>
      <c r="DTA50" s="269"/>
      <c r="DTB50" s="267"/>
      <c r="DTC50" s="322"/>
      <c r="DTD50" s="323"/>
      <c r="DTE50" s="1111"/>
      <c r="DTF50" s="324"/>
      <c r="DTG50" s="325"/>
      <c r="DTH50" s="326"/>
      <c r="DTI50" s="327"/>
      <c r="DTJ50" s="328"/>
      <c r="DTK50" s="269"/>
      <c r="DTL50" s="267"/>
      <c r="DTM50" s="322"/>
      <c r="DTN50" s="323"/>
      <c r="DTO50" s="1111"/>
      <c r="DTP50" s="324"/>
      <c r="DTQ50" s="325"/>
      <c r="DTR50" s="326"/>
      <c r="DTS50" s="327"/>
      <c r="DTT50" s="328"/>
      <c r="DTU50" s="269"/>
      <c r="DTV50" s="267"/>
      <c r="DTW50" s="322"/>
      <c r="DTX50" s="323"/>
      <c r="DTY50" s="1111"/>
      <c r="DTZ50" s="324"/>
      <c r="DUA50" s="325"/>
      <c r="DUB50" s="326"/>
      <c r="DUC50" s="327"/>
      <c r="DUD50" s="328"/>
      <c r="DUE50" s="269"/>
      <c r="DUF50" s="267"/>
      <c r="DUG50" s="322"/>
      <c r="DUH50" s="323"/>
      <c r="DUI50" s="1111"/>
      <c r="DUJ50" s="324"/>
      <c r="DUK50" s="325"/>
      <c r="DUL50" s="326"/>
      <c r="DUM50" s="327"/>
      <c r="DUN50" s="328"/>
      <c r="DUO50" s="269"/>
      <c r="DUP50" s="267"/>
      <c r="DUQ50" s="322"/>
      <c r="DUR50" s="323"/>
      <c r="DUS50" s="1111"/>
      <c r="DUT50" s="324"/>
      <c r="DUU50" s="325"/>
      <c r="DUV50" s="326"/>
      <c r="DUW50" s="327"/>
      <c r="DUX50" s="328"/>
      <c r="DUY50" s="269"/>
      <c r="DUZ50" s="267"/>
      <c r="DVA50" s="322"/>
      <c r="DVB50" s="323"/>
      <c r="DVC50" s="1111"/>
      <c r="DVD50" s="324"/>
      <c r="DVE50" s="325"/>
      <c r="DVF50" s="326"/>
      <c r="DVG50" s="327"/>
      <c r="DVH50" s="328"/>
      <c r="DVI50" s="269"/>
      <c r="DVJ50" s="267"/>
      <c r="DVK50" s="322"/>
      <c r="DVL50" s="323"/>
      <c r="DVM50" s="1111"/>
      <c r="DVN50" s="324"/>
      <c r="DVO50" s="325"/>
      <c r="DVP50" s="326"/>
      <c r="DVQ50" s="327"/>
      <c r="DVR50" s="328"/>
      <c r="DVS50" s="269"/>
      <c r="DVT50" s="267"/>
      <c r="DVU50" s="322"/>
      <c r="DVV50" s="323"/>
      <c r="DVW50" s="1111"/>
      <c r="DVX50" s="324"/>
      <c r="DVY50" s="325"/>
      <c r="DVZ50" s="326"/>
      <c r="DWA50" s="327"/>
      <c r="DWB50" s="328"/>
      <c r="DWC50" s="269"/>
      <c r="DWD50" s="267"/>
      <c r="DWE50" s="322"/>
      <c r="DWF50" s="323"/>
      <c r="DWG50" s="1111"/>
      <c r="DWH50" s="324"/>
      <c r="DWI50" s="325"/>
      <c r="DWJ50" s="326"/>
      <c r="DWK50" s="327"/>
      <c r="DWL50" s="328"/>
      <c r="DWM50" s="269"/>
      <c r="DWN50" s="267"/>
      <c r="DWO50" s="322"/>
      <c r="DWP50" s="323"/>
      <c r="DWQ50" s="1111"/>
      <c r="DWR50" s="324"/>
      <c r="DWS50" s="325"/>
      <c r="DWT50" s="326"/>
      <c r="DWU50" s="327"/>
      <c r="DWV50" s="328"/>
      <c r="DWW50" s="269"/>
      <c r="DWX50" s="267"/>
      <c r="DWY50" s="322"/>
      <c r="DWZ50" s="323"/>
      <c r="DXA50" s="1111"/>
      <c r="DXB50" s="324"/>
      <c r="DXC50" s="325"/>
      <c r="DXD50" s="326"/>
      <c r="DXE50" s="327"/>
      <c r="DXF50" s="328"/>
      <c r="DXG50" s="269"/>
      <c r="DXH50" s="267"/>
      <c r="DXI50" s="322"/>
      <c r="DXJ50" s="323"/>
      <c r="DXK50" s="1111"/>
      <c r="DXL50" s="324"/>
      <c r="DXM50" s="325"/>
      <c r="DXN50" s="326"/>
      <c r="DXO50" s="327"/>
      <c r="DXP50" s="328"/>
      <c r="DXQ50" s="269"/>
      <c r="DXR50" s="267"/>
      <c r="DXS50" s="322"/>
      <c r="DXT50" s="323"/>
      <c r="DXU50" s="1111"/>
      <c r="DXV50" s="324"/>
      <c r="DXW50" s="325"/>
      <c r="DXX50" s="326"/>
      <c r="DXY50" s="327"/>
      <c r="DXZ50" s="328"/>
      <c r="DYA50" s="269"/>
      <c r="DYB50" s="267"/>
      <c r="DYC50" s="322"/>
      <c r="DYD50" s="323"/>
      <c r="DYE50" s="1111"/>
      <c r="DYF50" s="324"/>
      <c r="DYG50" s="325"/>
      <c r="DYH50" s="326"/>
      <c r="DYI50" s="327"/>
      <c r="DYJ50" s="328"/>
      <c r="DYK50" s="269"/>
      <c r="DYL50" s="267"/>
      <c r="DYM50" s="322"/>
      <c r="DYN50" s="323"/>
      <c r="DYO50" s="1111"/>
      <c r="DYP50" s="324"/>
      <c r="DYQ50" s="325"/>
      <c r="DYR50" s="326"/>
      <c r="DYS50" s="327"/>
      <c r="DYT50" s="328"/>
      <c r="DYU50" s="269"/>
      <c r="DYV50" s="267"/>
      <c r="DYW50" s="322"/>
      <c r="DYX50" s="323"/>
      <c r="DYY50" s="1111"/>
      <c r="DYZ50" s="324"/>
      <c r="DZA50" s="325"/>
      <c r="DZB50" s="326"/>
      <c r="DZC50" s="327"/>
      <c r="DZD50" s="328"/>
      <c r="DZE50" s="269"/>
      <c r="DZF50" s="267"/>
      <c r="DZG50" s="322"/>
      <c r="DZH50" s="323"/>
      <c r="DZI50" s="1111"/>
      <c r="DZJ50" s="324"/>
      <c r="DZK50" s="325"/>
      <c r="DZL50" s="326"/>
      <c r="DZM50" s="327"/>
      <c r="DZN50" s="328"/>
      <c r="DZO50" s="269"/>
      <c r="DZP50" s="267"/>
      <c r="DZQ50" s="322"/>
      <c r="DZR50" s="323"/>
      <c r="DZS50" s="1111"/>
      <c r="DZT50" s="324"/>
      <c r="DZU50" s="325"/>
      <c r="DZV50" s="326"/>
      <c r="DZW50" s="327"/>
      <c r="DZX50" s="328"/>
      <c r="DZY50" s="269"/>
      <c r="DZZ50" s="267"/>
      <c r="EAA50" s="322"/>
      <c r="EAB50" s="323"/>
      <c r="EAC50" s="1111"/>
      <c r="EAD50" s="324"/>
      <c r="EAE50" s="325"/>
      <c r="EAF50" s="326"/>
      <c r="EAG50" s="327"/>
      <c r="EAH50" s="328"/>
      <c r="EAI50" s="269"/>
      <c r="EAJ50" s="267"/>
      <c r="EAK50" s="322"/>
      <c r="EAL50" s="323"/>
      <c r="EAM50" s="1111"/>
      <c r="EAN50" s="324"/>
      <c r="EAO50" s="325"/>
      <c r="EAP50" s="326"/>
      <c r="EAQ50" s="327"/>
      <c r="EAR50" s="328"/>
      <c r="EAS50" s="269"/>
      <c r="EAT50" s="267"/>
      <c r="EAU50" s="322"/>
      <c r="EAV50" s="323"/>
      <c r="EAW50" s="1111"/>
      <c r="EAX50" s="324"/>
      <c r="EAY50" s="325"/>
      <c r="EAZ50" s="326"/>
      <c r="EBA50" s="327"/>
      <c r="EBB50" s="328"/>
      <c r="EBC50" s="269"/>
      <c r="EBD50" s="267"/>
      <c r="EBE50" s="322"/>
      <c r="EBF50" s="323"/>
      <c r="EBG50" s="1111"/>
      <c r="EBH50" s="324"/>
      <c r="EBI50" s="325"/>
      <c r="EBJ50" s="326"/>
      <c r="EBK50" s="327"/>
      <c r="EBL50" s="328"/>
      <c r="EBM50" s="269"/>
      <c r="EBN50" s="267"/>
      <c r="EBO50" s="322"/>
      <c r="EBP50" s="323"/>
      <c r="EBQ50" s="1111"/>
      <c r="EBR50" s="324"/>
      <c r="EBS50" s="325"/>
      <c r="EBT50" s="326"/>
      <c r="EBU50" s="327"/>
      <c r="EBV50" s="328"/>
      <c r="EBW50" s="269"/>
      <c r="EBX50" s="267"/>
      <c r="EBY50" s="322"/>
      <c r="EBZ50" s="323"/>
      <c r="ECA50" s="1111"/>
      <c r="ECB50" s="324"/>
      <c r="ECC50" s="325"/>
      <c r="ECD50" s="326"/>
      <c r="ECE50" s="327"/>
      <c r="ECF50" s="328"/>
      <c r="ECG50" s="269"/>
      <c r="ECH50" s="267"/>
      <c r="ECI50" s="322"/>
      <c r="ECJ50" s="323"/>
      <c r="ECK50" s="1111"/>
      <c r="ECL50" s="324"/>
      <c r="ECM50" s="325"/>
      <c r="ECN50" s="326"/>
      <c r="ECO50" s="327"/>
      <c r="ECP50" s="328"/>
      <c r="ECQ50" s="269"/>
      <c r="ECR50" s="267"/>
      <c r="ECS50" s="322"/>
      <c r="ECT50" s="323"/>
      <c r="ECU50" s="1111"/>
      <c r="ECV50" s="324"/>
      <c r="ECW50" s="325"/>
      <c r="ECX50" s="326"/>
      <c r="ECY50" s="327"/>
      <c r="ECZ50" s="328"/>
      <c r="EDA50" s="269"/>
      <c r="EDB50" s="267"/>
      <c r="EDC50" s="322"/>
      <c r="EDD50" s="323"/>
      <c r="EDE50" s="1111"/>
      <c r="EDF50" s="324"/>
      <c r="EDG50" s="325"/>
      <c r="EDH50" s="326"/>
      <c r="EDI50" s="327"/>
      <c r="EDJ50" s="328"/>
      <c r="EDK50" s="269"/>
      <c r="EDL50" s="267"/>
      <c r="EDM50" s="322"/>
      <c r="EDN50" s="323"/>
      <c r="EDO50" s="1111"/>
      <c r="EDP50" s="324"/>
      <c r="EDQ50" s="325"/>
      <c r="EDR50" s="326"/>
      <c r="EDS50" s="327"/>
      <c r="EDT50" s="328"/>
      <c r="EDU50" s="269"/>
      <c r="EDV50" s="267"/>
      <c r="EDW50" s="322"/>
      <c r="EDX50" s="323"/>
      <c r="EDY50" s="1111"/>
      <c r="EDZ50" s="324"/>
      <c r="EEA50" s="325"/>
      <c r="EEB50" s="326"/>
      <c r="EEC50" s="327"/>
      <c r="EED50" s="328"/>
      <c r="EEE50" s="269"/>
      <c r="EEF50" s="267"/>
      <c r="EEG50" s="322"/>
      <c r="EEH50" s="323"/>
      <c r="EEI50" s="1111"/>
      <c r="EEJ50" s="324"/>
      <c r="EEK50" s="325"/>
      <c r="EEL50" s="326"/>
      <c r="EEM50" s="327"/>
      <c r="EEN50" s="328"/>
      <c r="EEO50" s="269"/>
      <c r="EEP50" s="267"/>
      <c r="EEQ50" s="322"/>
      <c r="EER50" s="323"/>
      <c r="EES50" s="1111"/>
      <c r="EET50" s="324"/>
      <c r="EEU50" s="325"/>
      <c r="EEV50" s="326"/>
      <c r="EEW50" s="327"/>
      <c r="EEX50" s="328"/>
      <c r="EEY50" s="269"/>
      <c r="EEZ50" s="267"/>
      <c r="EFA50" s="322"/>
      <c r="EFB50" s="323"/>
      <c r="EFC50" s="1111"/>
      <c r="EFD50" s="324"/>
      <c r="EFE50" s="325"/>
      <c r="EFF50" s="326"/>
      <c r="EFG50" s="327"/>
      <c r="EFH50" s="328"/>
      <c r="EFI50" s="269"/>
      <c r="EFJ50" s="267"/>
      <c r="EFK50" s="322"/>
      <c r="EFL50" s="323"/>
      <c r="EFM50" s="1111"/>
      <c r="EFN50" s="324"/>
      <c r="EFO50" s="325"/>
      <c r="EFP50" s="326"/>
      <c r="EFQ50" s="327"/>
      <c r="EFR50" s="328"/>
      <c r="EFS50" s="269"/>
      <c r="EFT50" s="267"/>
      <c r="EFU50" s="322"/>
      <c r="EFV50" s="323"/>
      <c r="EFW50" s="1111"/>
      <c r="EFX50" s="324"/>
      <c r="EFY50" s="325"/>
      <c r="EFZ50" s="326"/>
      <c r="EGA50" s="327"/>
      <c r="EGB50" s="328"/>
      <c r="EGC50" s="269"/>
      <c r="EGD50" s="267"/>
      <c r="EGE50" s="322"/>
      <c r="EGF50" s="323"/>
      <c r="EGG50" s="1111"/>
      <c r="EGH50" s="324"/>
      <c r="EGI50" s="325"/>
      <c r="EGJ50" s="326"/>
      <c r="EGK50" s="327"/>
      <c r="EGL50" s="328"/>
      <c r="EGM50" s="269"/>
      <c r="EGN50" s="267"/>
      <c r="EGO50" s="322"/>
      <c r="EGP50" s="323"/>
      <c r="EGQ50" s="1111"/>
      <c r="EGR50" s="324"/>
      <c r="EGS50" s="325"/>
      <c r="EGT50" s="326"/>
      <c r="EGU50" s="327"/>
      <c r="EGV50" s="328"/>
      <c r="EGW50" s="269"/>
      <c r="EGX50" s="267"/>
      <c r="EGY50" s="322"/>
      <c r="EGZ50" s="323"/>
      <c r="EHA50" s="1111"/>
      <c r="EHB50" s="324"/>
      <c r="EHC50" s="325"/>
      <c r="EHD50" s="326"/>
      <c r="EHE50" s="327"/>
      <c r="EHF50" s="328"/>
      <c r="EHG50" s="269"/>
      <c r="EHH50" s="267"/>
      <c r="EHI50" s="322"/>
      <c r="EHJ50" s="323"/>
      <c r="EHK50" s="1111"/>
      <c r="EHL50" s="324"/>
      <c r="EHM50" s="325"/>
      <c r="EHN50" s="326"/>
      <c r="EHO50" s="327"/>
      <c r="EHP50" s="328"/>
      <c r="EHQ50" s="269"/>
      <c r="EHR50" s="267"/>
      <c r="EHS50" s="322"/>
      <c r="EHT50" s="323"/>
      <c r="EHU50" s="1111"/>
      <c r="EHV50" s="324"/>
      <c r="EHW50" s="325"/>
      <c r="EHX50" s="326"/>
      <c r="EHY50" s="327"/>
      <c r="EHZ50" s="328"/>
      <c r="EIA50" s="269"/>
      <c r="EIB50" s="267"/>
      <c r="EIC50" s="322"/>
      <c r="EID50" s="323"/>
      <c r="EIE50" s="1111"/>
      <c r="EIF50" s="324"/>
      <c r="EIG50" s="325"/>
      <c r="EIH50" s="326"/>
      <c r="EII50" s="327"/>
      <c r="EIJ50" s="328"/>
      <c r="EIK50" s="269"/>
      <c r="EIL50" s="267"/>
      <c r="EIM50" s="322"/>
      <c r="EIN50" s="323"/>
      <c r="EIO50" s="1111"/>
      <c r="EIP50" s="324"/>
      <c r="EIQ50" s="325"/>
      <c r="EIR50" s="326"/>
      <c r="EIS50" s="327"/>
      <c r="EIT50" s="328"/>
      <c r="EIU50" s="269"/>
      <c r="EIV50" s="267"/>
      <c r="EIW50" s="322"/>
      <c r="EIX50" s="323"/>
      <c r="EIY50" s="1111"/>
      <c r="EIZ50" s="324"/>
      <c r="EJA50" s="325"/>
      <c r="EJB50" s="326"/>
      <c r="EJC50" s="327"/>
      <c r="EJD50" s="328"/>
      <c r="EJE50" s="269"/>
      <c r="EJF50" s="267"/>
      <c r="EJG50" s="322"/>
      <c r="EJH50" s="323"/>
      <c r="EJI50" s="1111"/>
      <c r="EJJ50" s="324"/>
      <c r="EJK50" s="325"/>
      <c r="EJL50" s="326"/>
      <c r="EJM50" s="327"/>
      <c r="EJN50" s="328"/>
      <c r="EJO50" s="269"/>
      <c r="EJP50" s="267"/>
      <c r="EJQ50" s="322"/>
      <c r="EJR50" s="323"/>
      <c r="EJS50" s="1111"/>
      <c r="EJT50" s="324"/>
      <c r="EJU50" s="325"/>
      <c r="EJV50" s="326"/>
      <c r="EJW50" s="327"/>
      <c r="EJX50" s="328"/>
      <c r="EJY50" s="269"/>
      <c r="EJZ50" s="267"/>
      <c r="EKA50" s="322"/>
      <c r="EKB50" s="323"/>
      <c r="EKC50" s="1111"/>
      <c r="EKD50" s="324"/>
      <c r="EKE50" s="325"/>
      <c r="EKF50" s="326"/>
      <c r="EKG50" s="327"/>
      <c r="EKH50" s="328"/>
      <c r="EKI50" s="269"/>
      <c r="EKJ50" s="267"/>
      <c r="EKK50" s="322"/>
      <c r="EKL50" s="323"/>
      <c r="EKM50" s="1111"/>
      <c r="EKN50" s="324"/>
      <c r="EKO50" s="325"/>
      <c r="EKP50" s="326"/>
      <c r="EKQ50" s="327"/>
      <c r="EKR50" s="328"/>
      <c r="EKS50" s="269"/>
      <c r="EKT50" s="267"/>
      <c r="EKU50" s="322"/>
      <c r="EKV50" s="323"/>
      <c r="EKW50" s="1111"/>
      <c r="EKX50" s="324"/>
      <c r="EKY50" s="325"/>
      <c r="EKZ50" s="326"/>
      <c r="ELA50" s="327"/>
      <c r="ELB50" s="328"/>
      <c r="ELC50" s="269"/>
      <c r="ELD50" s="267"/>
      <c r="ELE50" s="322"/>
      <c r="ELF50" s="323"/>
      <c r="ELG50" s="1111"/>
      <c r="ELH50" s="324"/>
      <c r="ELI50" s="325"/>
      <c r="ELJ50" s="326"/>
      <c r="ELK50" s="327"/>
      <c r="ELL50" s="328"/>
      <c r="ELM50" s="269"/>
      <c r="ELN50" s="267"/>
      <c r="ELO50" s="322"/>
      <c r="ELP50" s="323"/>
      <c r="ELQ50" s="1111"/>
      <c r="ELR50" s="324"/>
      <c r="ELS50" s="325"/>
      <c r="ELT50" s="326"/>
      <c r="ELU50" s="327"/>
      <c r="ELV50" s="328"/>
      <c r="ELW50" s="269"/>
      <c r="ELX50" s="267"/>
      <c r="ELY50" s="322"/>
      <c r="ELZ50" s="323"/>
      <c r="EMA50" s="1111"/>
      <c r="EMB50" s="324"/>
      <c r="EMC50" s="325"/>
      <c r="EMD50" s="326"/>
      <c r="EME50" s="327"/>
      <c r="EMF50" s="328"/>
      <c r="EMG50" s="269"/>
      <c r="EMH50" s="267"/>
      <c r="EMI50" s="322"/>
      <c r="EMJ50" s="323"/>
      <c r="EMK50" s="1111"/>
      <c r="EML50" s="324"/>
      <c r="EMM50" s="325"/>
      <c r="EMN50" s="326"/>
      <c r="EMO50" s="327"/>
      <c r="EMP50" s="328"/>
      <c r="EMQ50" s="269"/>
      <c r="EMR50" s="267"/>
      <c r="EMS50" s="322"/>
      <c r="EMT50" s="323"/>
      <c r="EMU50" s="1111"/>
      <c r="EMV50" s="324"/>
      <c r="EMW50" s="325"/>
      <c r="EMX50" s="326"/>
      <c r="EMY50" s="327"/>
      <c r="EMZ50" s="328"/>
      <c r="ENA50" s="269"/>
      <c r="ENB50" s="267"/>
      <c r="ENC50" s="322"/>
      <c r="END50" s="323"/>
      <c r="ENE50" s="1111"/>
      <c r="ENF50" s="324"/>
      <c r="ENG50" s="325"/>
      <c r="ENH50" s="326"/>
      <c r="ENI50" s="327"/>
      <c r="ENJ50" s="328"/>
      <c r="ENK50" s="269"/>
      <c r="ENL50" s="267"/>
      <c r="ENM50" s="322"/>
      <c r="ENN50" s="323"/>
      <c r="ENO50" s="1111"/>
      <c r="ENP50" s="324"/>
      <c r="ENQ50" s="325"/>
      <c r="ENR50" s="326"/>
      <c r="ENS50" s="327"/>
      <c r="ENT50" s="328"/>
      <c r="ENU50" s="269"/>
      <c r="ENV50" s="267"/>
      <c r="ENW50" s="322"/>
      <c r="ENX50" s="323"/>
      <c r="ENY50" s="1111"/>
      <c r="ENZ50" s="324"/>
      <c r="EOA50" s="325"/>
      <c r="EOB50" s="326"/>
      <c r="EOC50" s="327"/>
      <c r="EOD50" s="328"/>
      <c r="EOE50" s="269"/>
      <c r="EOF50" s="267"/>
      <c r="EOG50" s="322"/>
      <c r="EOH50" s="323"/>
      <c r="EOI50" s="1111"/>
      <c r="EOJ50" s="324"/>
      <c r="EOK50" s="325"/>
      <c r="EOL50" s="326"/>
      <c r="EOM50" s="327"/>
      <c r="EON50" s="328"/>
      <c r="EOO50" s="269"/>
      <c r="EOP50" s="267"/>
      <c r="EOQ50" s="322"/>
      <c r="EOR50" s="323"/>
      <c r="EOS50" s="1111"/>
      <c r="EOT50" s="324"/>
      <c r="EOU50" s="325"/>
      <c r="EOV50" s="326"/>
      <c r="EOW50" s="327"/>
      <c r="EOX50" s="328"/>
      <c r="EOY50" s="269"/>
      <c r="EOZ50" s="267"/>
      <c r="EPA50" s="322"/>
      <c r="EPB50" s="323"/>
      <c r="EPC50" s="1111"/>
      <c r="EPD50" s="324"/>
      <c r="EPE50" s="325"/>
      <c r="EPF50" s="326"/>
      <c r="EPG50" s="327"/>
      <c r="EPH50" s="328"/>
      <c r="EPI50" s="269"/>
      <c r="EPJ50" s="267"/>
      <c r="EPK50" s="322"/>
      <c r="EPL50" s="323"/>
      <c r="EPM50" s="1111"/>
      <c r="EPN50" s="324"/>
      <c r="EPO50" s="325"/>
      <c r="EPP50" s="326"/>
      <c r="EPQ50" s="327"/>
      <c r="EPR50" s="328"/>
      <c r="EPS50" s="269"/>
      <c r="EPT50" s="267"/>
      <c r="EPU50" s="322"/>
      <c r="EPV50" s="323"/>
      <c r="EPW50" s="1111"/>
      <c r="EPX50" s="324"/>
      <c r="EPY50" s="325"/>
      <c r="EPZ50" s="326"/>
      <c r="EQA50" s="327"/>
      <c r="EQB50" s="328"/>
      <c r="EQC50" s="269"/>
      <c r="EQD50" s="267"/>
      <c r="EQE50" s="322"/>
      <c r="EQF50" s="323"/>
      <c r="EQG50" s="1111"/>
      <c r="EQH50" s="324"/>
      <c r="EQI50" s="325"/>
      <c r="EQJ50" s="326"/>
      <c r="EQK50" s="327"/>
      <c r="EQL50" s="328"/>
      <c r="EQM50" s="269"/>
      <c r="EQN50" s="267"/>
      <c r="EQO50" s="322"/>
      <c r="EQP50" s="323"/>
      <c r="EQQ50" s="1111"/>
      <c r="EQR50" s="324"/>
      <c r="EQS50" s="325"/>
      <c r="EQT50" s="326"/>
      <c r="EQU50" s="327"/>
      <c r="EQV50" s="328"/>
      <c r="EQW50" s="269"/>
      <c r="EQX50" s="267"/>
      <c r="EQY50" s="322"/>
      <c r="EQZ50" s="323"/>
      <c r="ERA50" s="1111"/>
      <c r="ERB50" s="324"/>
      <c r="ERC50" s="325"/>
      <c r="ERD50" s="326"/>
      <c r="ERE50" s="327"/>
      <c r="ERF50" s="328"/>
      <c r="ERG50" s="269"/>
      <c r="ERH50" s="267"/>
      <c r="ERI50" s="322"/>
      <c r="ERJ50" s="323"/>
      <c r="ERK50" s="1111"/>
      <c r="ERL50" s="324"/>
      <c r="ERM50" s="325"/>
      <c r="ERN50" s="326"/>
      <c r="ERO50" s="327"/>
      <c r="ERP50" s="328"/>
      <c r="ERQ50" s="269"/>
      <c r="ERR50" s="267"/>
      <c r="ERS50" s="322"/>
      <c r="ERT50" s="323"/>
      <c r="ERU50" s="1111"/>
      <c r="ERV50" s="324"/>
      <c r="ERW50" s="325"/>
      <c r="ERX50" s="326"/>
      <c r="ERY50" s="327"/>
      <c r="ERZ50" s="328"/>
      <c r="ESA50" s="269"/>
      <c r="ESB50" s="267"/>
      <c r="ESC50" s="322"/>
      <c r="ESD50" s="323"/>
      <c r="ESE50" s="1111"/>
      <c r="ESF50" s="324"/>
      <c r="ESG50" s="325"/>
      <c r="ESH50" s="326"/>
      <c r="ESI50" s="327"/>
      <c r="ESJ50" s="328"/>
      <c r="ESK50" s="269"/>
      <c r="ESL50" s="267"/>
      <c r="ESM50" s="322"/>
      <c r="ESN50" s="323"/>
      <c r="ESO50" s="1111"/>
      <c r="ESP50" s="324"/>
      <c r="ESQ50" s="325"/>
      <c r="ESR50" s="326"/>
      <c r="ESS50" s="327"/>
      <c r="EST50" s="328"/>
      <c r="ESU50" s="269"/>
      <c r="ESV50" s="267"/>
      <c r="ESW50" s="322"/>
      <c r="ESX50" s="323"/>
      <c r="ESY50" s="1111"/>
      <c r="ESZ50" s="324"/>
      <c r="ETA50" s="325"/>
      <c r="ETB50" s="326"/>
      <c r="ETC50" s="327"/>
      <c r="ETD50" s="328"/>
      <c r="ETE50" s="269"/>
      <c r="ETF50" s="267"/>
      <c r="ETG50" s="322"/>
      <c r="ETH50" s="323"/>
      <c r="ETI50" s="1111"/>
      <c r="ETJ50" s="324"/>
      <c r="ETK50" s="325"/>
      <c r="ETL50" s="326"/>
      <c r="ETM50" s="327"/>
      <c r="ETN50" s="328"/>
      <c r="ETO50" s="269"/>
      <c r="ETP50" s="267"/>
      <c r="ETQ50" s="322"/>
      <c r="ETR50" s="323"/>
      <c r="ETS50" s="1111"/>
      <c r="ETT50" s="324"/>
      <c r="ETU50" s="325"/>
      <c r="ETV50" s="326"/>
      <c r="ETW50" s="327"/>
      <c r="ETX50" s="328"/>
      <c r="ETY50" s="269"/>
      <c r="ETZ50" s="267"/>
      <c r="EUA50" s="322"/>
      <c r="EUB50" s="323"/>
      <c r="EUC50" s="1111"/>
      <c r="EUD50" s="324"/>
      <c r="EUE50" s="325"/>
      <c r="EUF50" s="326"/>
      <c r="EUG50" s="327"/>
      <c r="EUH50" s="328"/>
      <c r="EUI50" s="269"/>
      <c r="EUJ50" s="267"/>
      <c r="EUK50" s="322"/>
      <c r="EUL50" s="323"/>
      <c r="EUM50" s="1111"/>
      <c r="EUN50" s="324"/>
      <c r="EUO50" s="325"/>
      <c r="EUP50" s="326"/>
      <c r="EUQ50" s="327"/>
      <c r="EUR50" s="328"/>
      <c r="EUS50" s="269"/>
      <c r="EUT50" s="267"/>
      <c r="EUU50" s="322"/>
      <c r="EUV50" s="323"/>
      <c r="EUW50" s="1111"/>
      <c r="EUX50" s="324"/>
      <c r="EUY50" s="325"/>
      <c r="EUZ50" s="326"/>
      <c r="EVA50" s="327"/>
      <c r="EVB50" s="328"/>
      <c r="EVC50" s="269"/>
      <c r="EVD50" s="267"/>
      <c r="EVE50" s="322"/>
      <c r="EVF50" s="323"/>
      <c r="EVG50" s="1111"/>
      <c r="EVH50" s="324"/>
      <c r="EVI50" s="325"/>
      <c r="EVJ50" s="326"/>
      <c r="EVK50" s="327"/>
      <c r="EVL50" s="328"/>
      <c r="EVM50" s="269"/>
      <c r="EVN50" s="267"/>
      <c r="EVO50" s="322"/>
      <c r="EVP50" s="323"/>
      <c r="EVQ50" s="1111"/>
      <c r="EVR50" s="324"/>
      <c r="EVS50" s="325"/>
      <c r="EVT50" s="326"/>
      <c r="EVU50" s="327"/>
      <c r="EVV50" s="328"/>
      <c r="EVW50" s="269"/>
      <c r="EVX50" s="267"/>
      <c r="EVY50" s="322"/>
      <c r="EVZ50" s="323"/>
      <c r="EWA50" s="1111"/>
      <c r="EWB50" s="324"/>
      <c r="EWC50" s="325"/>
      <c r="EWD50" s="326"/>
      <c r="EWE50" s="327"/>
      <c r="EWF50" s="328"/>
      <c r="EWG50" s="269"/>
      <c r="EWH50" s="267"/>
      <c r="EWI50" s="322"/>
      <c r="EWJ50" s="323"/>
      <c r="EWK50" s="1111"/>
      <c r="EWL50" s="324"/>
      <c r="EWM50" s="325"/>
      <c r="EWN50" s="326"/>
      <c r="EWO50" s="327"/>
      <c r="EWP50" s="328"/>
      <c r="EWQ50" s="269"/>
      <c r="EWR50" s="267"/>
      <c r="EWS50" s="322"/>
      <c r="EWT50" s="323"/>
      <c r="EWU50" s="1111"/>
      <c r="EWV50" s="324"/>
      <c r="EWW50" s="325"/>
      <c r="EWX50" s="326"/>
      <c r="EWY50" s="327"/>
      <c r="EWZ50" s="328"/>
      <c r="EXA50" s="269"/>
      <c r="EXB50" s="267"/>
      <c r="EXC50" s="322"/>
      <c r="EXD50" s="323"/>
      <c r="EXE50" s="1111"/>
      <c r="EXF50" s="324"/>
      <c r="EXG50" s="325"/>
      <c r="EXH50" s="326"/>
      <c r="EXI50" s="327"/>
      <c r="EXJ50" s="328"/>
      <c r="EXK50" s="269"/>
      <c r="EXL50" s="267"/>
      <c r="EXM50" s="322"/>
      <c r="EXN50" s="323"/>
      <c r="EXO50" s="1111"/>
      <c r="EXP50" s="324"/>
      <c r="EXQ50" s="325"/>
      <c r="EXR50" s="326"/>
      <c r="EXS50" s="327"/>
      <c r="EXT50" s="328"/>
      <c r="EXU50" s="269"/>
      <c r="EXV50" s="267"/>
      <c r="EXW50" s="322"/>
      <c r="EXX50" s="323"/>
      <c r="EXY50" s="1111"/>
      <c r="EXZ50" s="324"/>
      <c r="EYA50" s="325"/>
      <c r="EYB50" s="326"/>
      <c r="EYC50" s="327"/>
      <c r="EYD50" s="328"/>
      <c r="EYE50" s="269"/>
      <c r="EYF50" s="267"/>
      <c r="EYG50" s="322"/>
      <c r="EYH50" s="323"/>
      <c r="EYI50" s="1111"/>
      <c r="EYJ50" s="324"/>
      <c r="EYK50" s="325"/>
      <c r="EYL50" s="326"/>
      <c r="EYM50" s="327"/>
      <c r="EYN50" s="328"/>
      <c r="EYO50" s="269"/>
      <c r="EYP50" s="267"/>
      <c r="EYQ50" s="322"/>
      <c r="EYR50" s="323"/>
      <c r="EYS50" s="1111"/>
      <c r="EYT50" s="324"/>
      <c r="EYU50" s="325"/>
      <c r="EYV50" s="326"/>
      <c r="EYW50" s="327"/>
      <c r="EYX50" s="328"/>
      <c r="EYY50" s="269"/>
      <c r="EYZ50" s="267"/>
      <c r="EZA50" s="322"/>
      <c r="EZB50" s="323"/>
      <c r="EZC50" s="1111"/>
      <c r="EZD50" s="324"/>
      <c r="EZE50" s="325"/>
      <c r="EZF50" s="326"/>
      <c r="EZG50" s="327"/>
      <c r="EZH50" s="328"/>
      <c r="EZI50" s="269"/>
      <c r="EZJ50" s="267"/>
      <c r="EZK50" s="322"/>
      <c r="EZL50" s="323"/>
      <c r="EZM50" s="1111"/>
      <c r="EZN50" s="324"/>
      <c r="EZO50" s="325"/>
      <c r="EZP50" s="326"/>
      <c r="EZQ50" s="327"/>
      <c r="EZR50" s="328"/>
      <c r="EZS50" s="269"/>
      <c r="EZT50" s="267"/>
      <c r="EZU50" s="322"/>
      <c r="EZV50" s="323"/>
      <c r="EZW50" s="1111"/>
      <c r="EZX50" s="324"/>
      <c r="EZY50" s="325"/>
      <c r="EZZ50" s="326"/>
      <c r="FAA50" s="327"/>
      <c r="FAB50" s="328"/>
      <c r="FAC50" s="269"/>
      <c r="FAD50" s="267"/>
      <c r="FAE50" s="322"/>
      <c r="FAF50" s="323"/>
      <c r="FAG50" s="1111"/>
      <c r="FAH50" s="324"/>
      <c r="FAI50" s="325"/>
      <c r="FAJ50" s="326"/>
      <c r="FAK50" s="327"/>
      <c r="FAL50" s="328"/>
      <c r="FAM50" s="269"/>
      <c r="FAN50" s="267"/>
      <c r="FAO50" s="322"/>
      <c r="FAP50" s="323"/>
      <c r="FAQ50" s="1111"/>
      <c r="FAR50" s="324"/>
      <c r="FAS50" s="325"/>
      <c r="FAT50" s="326"/>
      <c r="FAU50" s="327"/>
      <c r="FAV50" s="328"/>
      <c r="FAW50" s="269"/>
      <c r="FAX50" s="267"/>
      <c r="FAY50" s="322"/>
      <c r="FAZ50" s="323"/>
      <c r="FBA50" s="1111"/>
      <c r="FBB50" s="324"/>
      <c r="FBC50" s="325"/>
      <c r="FBD50" s="326"/>
      <c r="FBE50" s="327"/>
      <c r="FBF50" s="328"/>
      <c r="FBG50" s="269"/>
      <c r="FBH50" s="267"/>
      <c r="FBI50" s="322"/>
      <c r="FBJ50" s="323"/>
      <c r="FBK50" s="1111"/>
      <c r="FBL50" s="324"/>
      <c r="FBM50" s="325"/>
      <c r="FBN50" s="326"/>
      <c r="FBO50" s="327"/>
      <c r="FBP50" s="328"/>
      <c r="FBQ50" s="269"/>
      <c r="FBR50" s="267"/>
      <c r="FBS50" s="322"/>
      <c r="FBT50" s="323"/>
      <c r="FBU50" s="1111"/>
      <c r="FBV50" s="324"/>
      <c r="FBW50" s="325"/>
      <c r="FBX50" s="326"/>
      <c r="FBY50" s="327"/>
      <c r="FBZ50" s="328"/>
      <c r="FCA50" s="269"/>
      <c r="FCB50" s="267"/>
      <c r="FCC50" s="322"/>
      <c r="FCD50" s="323"/>
      <c r="FCE50" s="1111"/>
      <c r="FCF50" s="324"/>
      <c r="FCG50" s="325"/>
      <c r="FCH50" s="326"/>
      <c r="FCI50" s="327"/>
      <c r="FCJ50" s="328"/>
      <c r="FCK50" s="269"/>
      <c r="FCL50" s="267"/>
      <c r="FCM50" s="322"/>
      <c r="FCN50" s="323"/>
      <c r="FCO50" s="1111"/>
      <c r="FCP50" s="324"/>
      <c r="FCQ50" s="325"/>
      <c r="FCR50" s="326"/>
      <c r="FCS50" s="327"/>
      <c r="FCT50" s="328"/>
      <c r="FCU50" s="269"/>
      <c r="FCV50" s="267"/>
      <c r="FCW50" s="322"/>
      <c r="FCX50" s="323"/>
      <c r="FCY50" s="1111"/>
      <c r="FCZ50" s="324"/>
      <c r="FDA50" s="325"/>
      <c r="FDB50" s="326"/>
      <c r="FDC50" s="327"/>
      <c r="FDD50" s="328"/>
      <c r="FDE50" s="269"/>
      <c r="FDF50" s="267"/>
      <c r="FDG50" s="322"/>
      <c r="FDH50" s="323"/>
      <c r="FDI50" s="1111"/>
      <c r="FDJ50" s="324"/>
      <c r="FDK50" s="325"/>
      <c r="FDL50" s="326"/>
      <c r="FDM50" s="327"/>
      <c r="FDN50" s="328"/>
      <c r="FDO50" s="269"/>
      <c r="FDP50" s="267"/>
      <c r="FDQ50" s="322"/>
      <c r="FDR50" s="323"/>
      <c r="FDS50" s="1111"/>
      <c r="FDT50" s="324"/>
      <c r="FDU50" s="325"/>
      <c r="FDV50" s="326"/>
      <c r="FDW50" s="327"/>
      <c r="FDX50" s="328"/>
      <c r="FDY50" s="269"/>
      <c r="FDZ50" s="267"/>
      <c r="FEA50" s="322"/>
      <c r="FEB50" s="323"/>
      <c r="FEC50" s="1111"/>
      <c r="FED50" s="324"/>
      <c r="FEE50" s="325"/>
      <c r="FEF50" s="326"/>
      <c r="FEG50" s="327"/>
      <c r="FEH50" s="328"/>
      <c r="FEI50" s="269"/>
      <c r="FEJ50" s="267"/>
      <c r="FEK50" s="322"/>
      <c r="FEL50" s="323"/>
      <c r="FEM50" s="1111"/>
      <c r="FEN50" s="324"/>
      <c r="FEO50" s="325"/>
      <c r="FEP50" s="326"/>
      <c r="FEQ50" s="327"/>
      <c r="FER50" s="328"/>
      <c r="FES50" s="269"/>
      <c r="FET50" s="267"/>
      <c r="FEU50" s="322"/>
      <c r="FEV50" s="323"/>
      <c r="FEW50" s="1111"/>
      <c r="FEX50" s="324"/>
      <c r="FEY50" s="325"/>
      <c r="FEZ50" s="326"/>
      <c r="FFA50" s="327"/>
      <c r="FFB50" s="328"/>
      <c r="FFC50" s="269"/>
      <c r="FFD50" s="267"/>
      <c r="FFE50" s="322"/>
      <c r="FFF50" s="323"/>
      <c r="FFG50" s="1111"/>
      <c r="FFH50" s="324"/>
      <c r="FFI50" s="325"/>
      <c r="FFJ50" s="326"/>
      <c r="FFK50" s="327"/>
      <c r="FFL50" s="328"/>
      <c r="FFM50" s="269"/>
      <c r="FFN50" s="267"/>
      <c r="FFO50" s="322"/>
      <c r="FFP50" s="323"/>
      <c r="FFQ50" s="1111"/>
      <c r="FFR50" s="324"/>
      <c r="FFS50" s="325"/>
      <c r="FFT50" s="326"/>
      <c r="FFU50" s="327"/>
      <c r="FFV50" s="328"/>
      <c r="FFW50" s="269"/>
      <c r="FFX50" s="267"/>
      <c r="FFY50" s="322"/>
      <c r="FFZ50" s="323"/>
      <c r="FGA50" s="1111"/>
      <c r="FGB50" s="324"/>
      <c r="FGC50" s="325"/>
      <c r="FGD50" s="326"/>
      <c r="FGE50" s="327"/>
      <c r="FGF50" s="328"/>
      <c r="FGG50" s="269"/>
      <c r="FGH50" s="267"/>
      <c r="FGI50" s="322"/>
      <c r="FGJ50" s="323"/>
      <c r="FGK50" s="1111"/>
      <c r="FGL50" s="324"/>
      <c r="FGM50" s="325"/>
      <c r="FGN50" s="326"/>
      <c r="FGO50" s="327"/>
      <c r="FGP50" s="328"/>
      <c r="FGQ50" s="269"/>
      <c r="FGR50" s="267"/>
      <c r="FGS50" s="322"/>
      <c r="FGT50" s="323"/>
      <c r="FGU50" s="1111"/>
      <c r="FGV50" s="324"/>
      <c r="FGW50" s="325"/>
      <c r="FGX50" s="326"/>
      <c r="FGY50" s="327"/>
      <c r="FGZ50" s="328"/>
      <c r="FHA50" s="269"/>
      <c r="FHB50" s="267"/>
      <c r="FHC50" s="322"/>
      <c r="FHD50" s="323"/>
      <c r="FHE50" s="1111"/>
      <c r="FHF50" s="324"/>
      <c r="FHG50" s="325"/>
      <c r="FHH50" s="326"/>
      <c r="FHI50" s="327"/>
      <c r="FHJ50" s="328"/>
      <c r="FHK50" s="269"/>
      <c r="FHL50" s="267"/>
      <c r="FHM50" s="322"/>
      <c r="FHN50" s="323"/>
      <c r="FHO50" s="1111"/>
      <c r="FHP50" s="324"/>
      <c r="FHQ50" s="325"/>
      <c r="FHR50" s="326"/>
      <c r="FHS50" s="327"/>
      <c r="FHT50" s="328"/>
      <c r="FHU50" s="269"/>
      <c r="FHV50" s="267"/>
      <c r="FHW50" s="322"/>
      <c r="FHX50" s="323"/>
      <c r="FHY50" s="1111"/>
      <c r="FHZ50" s="324"/>
      <c r="FIA50" s="325"/>
      <c r="FIB50" s="326"/>
      <c r="FIC50" s="327"/>
      <c r="FID50" s="328"/>
      <c r="FIE50" s="269"/>
      <c r="FIF50" s="267"/>
      <c r="FIG50" s="322"/>
      <c r="FIH50" s="323"/>
      <c r="FII50" s="1111"/>
      <c r="FIJ50" s="324"/>
      <c r="FIK50" s="325"/>
      <c r="FIL50" s="326"/>
      <c r="FIM50" s="327"/>
      <c r="FIN50" s="328"/>
      <c r="FIO50" s="269"/>
      <c r="FIP50" s="267"/>
      <c r="FIQ50" s="322"/>
      <c r="FIR50" s="323"/>
      <c r="FIS50" s="1111"/>
      <c r="FIT50" s="324"/>
      <c r="FIU50" s="325"/>
      <c r="FIV50" s="326"/>
      <c r="FIW50" s="327"/>
      <c r="FIX50" s="328"/>
      <c r="FIY50" s="269"/>
      <c r="FIZ50" s="267"/>
      <c r="FJA50" s="322"/>
      <c r="FJB50" s="323"/>
      <c r="FJC50" s="1111"/>
      <c r="FJD50" s="324"/>
      <c r="FJE50" s="325"/>
      <c r="FJF50" s="326"/>
      <c r="FJG50" s="327"/>
      <c r="FJH50" s="328"/>
      <c r="FJI50" s="269"/>
      <c r="FJJ50" s="267"/>
      <c r="FJK50" s="322"/>
      <c r="FJL50" s="323"/>
      <c r="FJM50" s="1111"/>
      <c r="FJN50" s="324"/>
      <c r="FJO50" s="325"/>
      <c r="FJP50" s="326"/>
      <c r="FJQ50" s="327"/>
      <c r="FJR50" s="328"/>
      <c r="FJS50" s="269"/>
      <c r="FJT50" s="267"/>
      <c r="FJU50" s="322"/>
      <c r="FJV50" s="323"/>
      <c r="FJW50" s="1111"/>
      <c r="FJX50" s="324"/>
      <c r="FJY50" s="325"/>
      <c r="FJZ50" s="326"/>
      <c r="FKA50" s="327"/>
      <c r="FKB50" s="328"/>
      <c r="FKC50" s="269"/>
      <c r="FKD50" s="267"/>
      <c r="FKE50" s="322"/>
      <c r="FKF50" s="323"/>
      <c r="FKG50" s="1111"/>
      <c r="FKH50" s="324"/>
      <c r="FKI50" s="325"/>
      <c r="FKJ50" s="326"/>
      <c r="FKK50" s="327"/>
      <c r="FKL50" s="328"/>
      <c r="FKM50" s="269"/>
      <c r="FKN50" s="267"/>
      <c r="FKO50" s="322"/>
      <c r="FKP50" s="323"/>
      <c r="FKQ50" s="1111"/>
      <c r="FKR50" s="324"/>
      <c r="FKS50" s="325"/>
      <c r="FKT50" s="326"/>
      <c r="FKU50" s="327"/>
      <c r="FKV50" s="328"/>
      <c r="FKW50" s="269"/>
      <c r="FKX50" s="267"/>
      <c r="FKY50" s="322"/>
      <c r="FKZ50" s="323"/>
      <c r="FLA50" s="1111"/>
      <c r="FLB50" s="324"/>
      <c r="FLC50" s="325"/>
      <c r="FLD50" s="326"/>
      <c r="FLE50" s="327"/>
      <c r="FLF50" s="328"/>
      <c r="FLG50" s="269"/>
      <c r="FLH50" s="267"/>
      <c r="FLI50" s="322"/>
      <c r="FLJ50" s="323"/>
      <c r="FLK50" s="1111"/>
      <c r="FLL50" s="324"/>
      <c r="FLM50" s="325"/>
      <c r="FLN50" s="326"/>
      <c r="FLO50" s="327"/>
      <c r="FLP50" s="328"/>
      <c r="FLQ50" s="269"/>
      <c r="FLR50" s="267"/>
      <c r="FLS50" s="322"/>
      <c r="FLT50" s="323"/>
      <c r="FLU50" s="1111"/>
      <c r="FLV50" s="324"/>
      <c r="FLW50" s="325"/>
      <c r="FLX50" s="326"/>
      <c r="FLY50" s="327"/>
      <c r="FLZ50" s="328"/>
      <c r="FMA50" s="269"/>
      <c r="FMB50" s="267"/>
      <c r="FMC50" s="322"/>
      <c r="FMD50" s="323"/>
      <c r="FME50" s="1111"/>
      <c r="FMF50" s="324"/>
      <c r="FMG50" s="325"/>
      <c r="FMH50" s="326"/>
      <c r="FMI50" s="327"/>
      <c r="FMJ50" s="328"/>
      <c r="FMK50" s="269"/>
      <c r="FML50" s="267"/>
      <c r="FMM50" s="322"/>
      <c r="FMN50" s="323"/>
      <c r="FMO50" s="1111"/>
      <c r="FMP50" s="324"/>
      <c r="FMQ50" s="325"/>
      <c r="FMR50" s="326"/>
      <c r="FMS50" s="327"/>
      <c r="FMT50" s="328"/>
      <c r="FMU50" s="269"/>
      <c r="FMV50" s="267"/>
      <c r="FMW50" s="322"/>
      <c r="FMX50" s="323"/>
      <c r="FMY50" s="1111"/>
      <c r="FMZ50" s="324"/>
      <c r="FNA50" s="325"/>
      <c r="FNB50" s="326"/>
      <c r="FNC50" s="327"/>
      <c r="FND50" s="328"/>
      <c r="FNE50" s="269"/>
      <c r="FNF50" s="267"/>
      <c r="FNG50" s="322"/>
      <c r="FNH50" s="323"/>
      <c r="FNI50" s="1111"/>
      <c r="FNJ50" s="324"/>
      <c r="FNK50" s="325"/>
      <c r="FNL50" s="326"/>
      <c r="FNM50" s="327"/>
      <c r="FNN50" s="328"/>
      <c r="FNO50" s="269"/>
      <c r="FNP50" s="267"/>
      <c r="FNQ50" s="322"/>
      <c r="FNR50" s="323"/>
      <c r="FNS50" s="1111"/>
      <c r="FNT50" s="324"/>
      <c r="FNU50" s="325"/>
      <c r="FNV50" s="326"/>
      <c r="FNW50" s="327"/>
      <c r="FNX50" s="328"/>
      <c r="FNY50" s="269"/>
      <c r="FNZ50" s="267"/>
      <c r="FOA50" s="322"/>
      <c r="FOB50" s="323"/>
      <c r="FOC50" s="1111"/>
      <c r="FOD50" s="324"/>
      <c r="FOE50" s="325"/>
      <c r="FOF50" s="326"/>
      <c r="FOG50" s="327"/>
      <c r="FOH50" s="328"/>
      <c r="FOI50" s="269"/>
      <c r="FOJ50" s="267"/>
      <c r="FOK50" s="322"/>
      <c r="FOL50" s="323"/>
      <c r="FOM50" s="1111"/>
      <c r="FON50" s="324"/>
      <c r="FOO50" s="325"/>
      <c r="FOP50" s="326"/>
      <c r="FOQ50" s="327"/>
      <c r="FOR50" s="328"/>
      <c r="FOS50" s="269"/>
      <c r="FOT50" s="267"/>
      <c r="FOU50" s="322"/>
      <c r="FOV50" s="323"/>
      <c r="FOW50" s="1111"/>
      <c r="FOX50" s="324"/>
      <c r="FOY50" s="325"/>
      <c r="FOZ50" s="326"/>
      <c r="FPA50" s="327"/>
      <c r="FPB50" s="328"/>
      <c r="FPC50" s="269"/>
      <c r="FPD50" s="267"/>
      <c r="FPE50" s="322"/>
      <c r="FPF50" s="323"/>
      <c r="FPG50" s="1111"/>
      <c r="FPH50" s="324"/>
      <c r="FPI50" s="325"/>
      <c r="FPJ50" s="326"/>
      <c r="FPK50" s="327"/>
      <c r="FPL50" s="328"/>
      <c r="FPM50" s="269"/>
      <c r="FPN50" s="267"/>
      <c r="FPO50" s="322"/>
      <c r="FPP50" s="323"/>
      <c r="FPQ50" s="1111"/>
      <c r="FPR50" s="324"/>
      <c r="FPS50" s="325"/>
      <c r="FPT50" s="326"/>
      <c r="FPU50" s="327"/>
      <c r="FPV50" s="328"/>
      <c r="FPW50" s="269"/>
      <c r="FPX50" s="267"/>
      <c r="FPY50" s="322"/>
      <c r="FPZ50" s="323"/>
      <c r="FQA50" s="1111"/>
      <c r="FQB50" s="324"/>
      <c r="FQC50" s="325"/>
      <c r="FQD50" s="326"/>
      <c r="FQE50" s="327"/>
      <c r="FQF50" s="328"/>
      <c r="FQG50" s="269"/>
      <c r="FQH50" s="267"/>
      <c r="FQI50" s="322"/>
      <c r="FQJ50" s="323"/>
      <c r="FQK50" s="1111"/>
      <c r="FQL50" s="324"/>
      <c r="FQM50" s="325"/>
      <c r="FQN50" s="326"/>
      <c r="FQO50" s="327"/>
      <c r="FQP50" s="328"/>
      <c r="FQQ50" s="269"/>
      <c r="FQR50" s="267"/>
      <c r="FQS50" s="322"/>
      <c r="FQT50" s="323"/>
      <c r="FQU50" s="1111"/>
      <c r="FQV50" s="324"/>
      <c r="FQW50" s="325"/>
      <c r="FQX50" s="326"/>
      <c r="FQY50" s="327"/>
      <c r="FQZ50" s="328"/>
      <c r="FRA50" s="269"/>
      <c r="FRB50" s="267"/>
      <c r="FRC50" s="322"/>
      <c r="FRD50" s="323"/>
      <c r="FRE50" s="1111"/>
      <c r="FRF50" s="324"/>
      <c r="FRG50" s="325"/>
      <c r="FRH50" s="326"/>
      <c r="FRI50" s="327"/>
      <c r="FRJ50" s="328"/>
      <c r="FRK50" s="269"/>
      <c r="FRL50" s="267"/>
      <c r="FRM50" s="322"/>
      <c r="FRN50" s="323"/>
      <c r="FRO50" s="1111"/>
      <c r="FRP50" s="324"/>
      <c r="FRQ50" s="325"/>
      <c r="FRR50" s="326"/>
      <c r="FRS50" s="327"/>
      <c r="FRT50" s="328"/>
      <c r="FRU50" s="269"/>
      <c r="FRV50" s="267"/>
      <c r="FRW50" s="322"/>
      <c r="FRX50" s="323"/>
      <c r="FRY50" s="1111"/>
      <c r="FRZ50" s="324"/>
      <c r="FSA50" s="325"/>
      <c r="FSB50" s="326"/>
      <c r="FSC50" s="327"/>
      <c r="FSD50" s="328"/>
      <c r="FSE50" s="269"/>
      <c r="FSF50" s="267"/>
      <c r="FSG50" s="322"/>
      <c r="FSH50" s="323"/>
      <c r="FSI50" s="1111"/>
      <c r="FSJ50" s="324"/>
      <c r="FSK50" s="325"/>
      <c r="FSL50" s="326"/>
      <c r="FSM50" s="327"/>
      <c r="FSN50" s="328"/>
      <c r="FSO50" s="269"/>
      <c r="FSP50" s="267"/>
      <c r="FSQ50" s="322"/>
      <c r="FSR50" s="323"/>
      <c r="FSS50" s="1111"/>
      <c r="FST50" s="324"/>
      <c r="FSU50" s="325"/>
      <c r="FSV50" s="326"/>
      <c r="FSW50" s="327"/>
      <c r="FSX50" s="328"/>
      <c r="FSY50" s="269"/>
      <c r="FSZ50" s="267"/>
      <c r="FTA50" s="322"/>
      <c r="FTB50" s="323"/>
      <c r="FTC50" s="1111"/>
      <c r="FTD50" s="324"/>
      <c r="FTE50" s="325"/>
      <c r="FTF50" s="326"/>
      <c r="FTG50" s="327"/>
      <c r="FTH50" s="328"/>
      <c r="FTI50" s="269"/>
      <c r="FTJ50" s="267"/>
      <c r="FTK50" s="322"/>
      <c r="FTL50" s="323"/>
      <c r="FTM50" s="1111"/>
      <c r="FTN50" s="324"/>
      <c r="FTO50" s="325"/>
      <c r="FTP50" s="326"/>
      <c r="FTQ50" s="327"/>
      <c r="FTR50" s="328"/>
      <c r="FTS50" s="269"/>
      <c r="FTT50" s="267"/>
      <c r="FTU50" s="322"/>
      <c r="FTV50" s="323"/>
      <c r="FTW50" s="1111"/>
      <c r="FTX50" s="324"/>
      <c r="FTY50" s="325"/>
      <c r="FTZ50" s="326"/>
      <c r="FUA50" s="327"/>
      <c r="FUB50" s="328"/>
      <c r="FUC50" s="269"/>
      <c r="FUD50" s="267"/>
      <c r="FUE50" s="322"/>
      <c r="FUF50" s="323"/>
      <c r="FUG50" s="1111"/>
      <c r="FUH50" s="324"/>
      <c r="FUI50" s="325"/>
      <c r="FUJ50" s="326"/>
      <c r="FUK50" s="327"/>
      <c r="FUL50" s="328"/>
      <c r="FUM50" s="269"/>
      <c r="FUN50" s="267"/>
      <c r="FUO50" s="322"/>
      <c r="FUP50" s="323"/>
      <c r="FUQ50" s="1111"/>
      <c r="FUR50" s="324"/>
      <c r="FUS50" s="325"/>
      <c r="FUT50" s="326"/>
      <c r="FUU50" s="327"/>
      <c r="FUV50" s="328"/>
      <c r="FUW50" s="269"/>
      <c r="FUX50" s="267"/>
      <c r="FUY50" s="322"/>
      <c r="FUZ50" s="323"/>
      <c r="FVA50" s="1111"/>
      <c r="FVB50" s="324"/>
      <c r="FVC50" s="325"/>
      <c r="FVD50" s="326"/>
      <c r="FVE50" s="327"/>
      <c r="FVF50" s="328"/>
      <c r="FVG50" s="269"/>
      <c r="FVH50" s="267"/>
      <c r="FVI50" s="322"/>
      <c r="FVJ50" s="323"/>
      <c r="FVK50" s="1111"/>
      <c r="FVL50" s="324"/>
      <c r="FVM50" s="325"/>
      <c r="FVN50" s="326"/>
      <c r="FVO50" s="327"/>
      <c r="FVP50" s="328"/>
      <c r="FVQ50" s="269"/>
      <c r="FVR50" s="267"/>
      <c r="FVS50" s="322"/>
      <c r="FVT50" s="323"/>
      <c r="FVU50" s="1111"/>
      <c r="FVV50" s="324"/>
      <c r="FVW50" s="325"/>
      <c r="FVX50" s="326"/>
      <c r="FVY50" s="327"/>
      <c r="FVZ50" s="328"/>
      <c r="FWA50" s="269"/>
      <c r="FWB50" s="267"/>
      <c r="FWC50" s="322"/>
      <c r="FWD50" s="323"/>
      <c r="FWE50" s="1111"/>
      <c r="FWF50" s="324"/>
      <c r="FWG50" s="325"/>
      <c r="FWH50" s="326"/>
      <c r="FWI50" s="327"/>
      <c r="FWJ50" s="328"/>
      <c r="FWK50" s="269"/>
      <c r="FWL50" s="267"/>
      <c r="FWM50" s="322"/>
      <c r="FWN50" s="323"/>
      <c r="FWO50" s="1111"/>
      <c r="FWP50" s="324"/>
      <c r="FWQ50" s="325"/>
      <c r="FWR50" s="326"/>
      <c r="FWS50" s="327"/>
      <c r="FWT50" s="328"/>
      <c r="FWU50" s="269"/>
      <c r="FWV50" s="267"/>
      <c r="FWW50" s="322"/>
      <c r="FWX50" s="323"/>
      <c r="FWY50" s="1111"/>
      <c r="FWZ50" s="324"/>
      <c r="FXA50" s="325"/>
      <c r="FXB50" s="326"/>
      <c r="FXC50" s="327"/>
      <c r="FXD50" s="328"/>
      <c r="FXE50" s="269"/>
      <c r="FXF50" s="267"/>
      <c r="FXG50" s="322"/>
      <c r="FXH50" s="323"/>
      <c r="FXI50" s="1111"/>
      <c r="FXJ50" s="324"/>
      <c r="FXK50" s="325"/>
      <c r="FXL50" s="326"/>
      <c r="FXM50" s="327"/>
      <c r="FXN50" s="328"/>
      <c r="FXO50" s="269"/>
      <c r="FXP50" s="267"/>
      <c r="FXQ50" s="322"/>
      <c r="FXR50" s="323"/>
      <c r="FXS50" s="1111"/>
      <c r="FXT50" s="324"/>
      <c r="FXU50" s="325"/>
      <c r="FXV50" s="326"/>
      <c r="FXW50" s="327"/>
      <c r="FXX50" s="328"/>
      <c r="FXY50" s="269"/>
      <c r="FXZ50" s="267"/>
      <c r="FYA50" s="322"/>
      <c r="FYB50" s="323"/>
      <c r="FYC50" s="1111"/>
      <c r="FYD50" s="324"/>
      <c r="FYE50" s="325"/>
      <c r="FYF50" s="326"/>
      <c r="FYG50" s="327"/>
      <c r="FYH50" s="328"/>
      <c r="FYI50" s="269"/>
      <c r="FYJ50" s="267"/>
      <c r="FYK50" s="322"/>
      <c r="FYL50" s="323"/>
      <c r="FYM50" s="1111"/>
      <c r="FYN50" s="324"/>
      <c r="FYO50" s="325"/>
      <c r="FYP50" s="326"/>
      <c r="FYQ50" s="327"/>
      <c r="FYR50" s="328"/>
      <c r="FYS50" s="269"/>
      <c r="FYT50" s="267"/>
      <c r="FYU50" s="322"/>
      <c r="FYV50" s="323"/>
      <c r="FYW50" s="1111"/>
      <c r="FYX50" s="324"/>
      <c r="FYY50" s="325"/>
      <c r="FYZ50" s="326"/>
      <c r="FZA50" s="327"/>
      <c r="FZB50" s="328"/>
      <c r="FZC50" s="269"/>
      <c r="FZD50" s="267"/>
      <c r="FZE50" s="322"/>
      <c r="FZF50" s="323"/>
      <c r="FZG50" s="1111"/>
      <c r="FZH50" s="324"/>
      <c r="FZI50" s="325"/>
      <c r="FZJ50" s="326"/>
      <c r="FZK50" s="327"/>
      <c r="FZL50" s="328"/>
      <c r="FZM50" s="269"/>
      <c r="FZN50" s="267"/>
      <c r="FZO50" s="322"/>
      <c r="FZP50" s="323"/>
      <c r="FZQ50" s="1111"/>
      <c r="FZR50" s="324"/>
      <c r="FZS50" s="325"/>
      <c r="FZT50" s="326"/>
      <c r="FZU50" s="327"/>
      <c r="FZV50" s="328"/>
      <c r="FZW50" s="269"/>
      <c r="FZX50" s="267"/>
      <c r="FZY50" s="322"/>
      <c r="FZZ50" s="323"/>
      <c r="GAA50" s="1111"/>
      <c r="GAB50" s="324"/>
      <c r="GAC50" s="325"/>
      <c r="GAD50" s="326"/>
      <c r="GAE50" s="327"/>
      <c r="GAF50" s="328"/>
      <c r="GAG50" s="269"/>
      <c r="GAH50" s="267"/>
      <c r="GAI50" s="322"/>
      <c r="GAJ50" s="323"/>
      <c r="GAK50" s="1111"/>
      <c r="GAL50" s="324"/>
      <c r="GAM50" s="325"/>
      <c r="GAN50" s="326"/>
      <c r="GAO50" s="327"/>
      <c r="GAP50" s="328"/>
      <c r="GAQ50" s="269"/>
      <c r="GAR50" s="267"/>
      <c r="GAS50" s="322"/>
      <c r="GAT50" s="323"/>
      <c r="GAU50" s="1111"/>
      <c r="GAV50" s="324"/>
      <c r="GAW50" s="325"/>
      <c r="GAX50" s="326"/>
      <c r="GAY50" s="327"/>
      <c r="GAZ50" s="328"/>
      <c r="GBA50" s="269"/>
      <c r="GBB50" s="267"/>
      <c r="GBC50" s="322"/>
      <c r="GBD50" s="323"/>
      <c r="GBE50" s="1111"/>
      <c r="GBF50" s="324"/>
      <c r="GBG50" s="325"/>
      <c r="GBH50" s="326"/>
      <c r="GBI50" s="327"/>
      <c r="GBJ50" s="328"/>
      <c r="GBK50" s="269"/>
      <c r="GBL50" s="267"/>
      <c r="GBM50" s="322"/>
      <c r="GBN50" s="323"/>
      <c r="GBO50" s="1111"/>
      <c r="GBP50" s="324"/>
      <c r="GBQ50" s="325"/>
      <c r="GBR50" s="326"/>
      <c r="GBS50" s="327"/>
      <c r="GBT50" s="328"/>
      <c r="GBU50" s="269"/>
      <c r="GBV50" s="267"/>
      <c r="GBW50" s="322"/>
      <c r="GBX50" s="323"/>
      <c r="GBY50" s="1111"/>
      <c r="GBZ50" s="324"/>
      <c r="GCA50" s="325"/>
      <c r="GCB50" s="326"/>
      <c r="GCC50" s="327"/>
      <c r="GCD50" s="328"/>
      <c r="GCE50" s="269"/>
      <c r="GCF50" s="267"/>
      <c r="GCG50" s="322"/>
      <c r="GCH50" s="323"/>
      <c r="GCI50" s="1111"/>
      <c r="GCJ50" s="324"/>
      <c r="GCK50" s="325"/>
      <c r="GCL50" s="326"/>
      <c r="GCM50" s="327"/>
      <c r="GCN50" s="328"/>
      <c r="GCO50" s="269"/>
      <c r="GCP50" s="267"/>
      <c r="GCQ50" s="322"/>
      <c r="GCR50" s="323"/>
      <c r="GCS50" s="1111"/>
      <c r="GCT50" s="324"/>
      <c r="GCU50" s="325"/>
      <c r="GCV50" s="326"/>
      <c r="GCW50" s="327"/>
      <c r="GCX50" s="328"/>
      <c r="GCY50" s="269"/>
      <c r="GCZ50" s="267"/>
      <c r="GDA50" s="322"/>
      <c r="GDB50" s="323"/>
      <c r="GDC50" s="1111"/>
      <c r="GDD50" s="324"/>
      <c r="GDE50" s="325"/>
      <c r="GDF50" s="326"/>
      <c r="GDG50" s="327"/>
      <c r="GDH50" s="328"/>
      <c r="GDI50" s="269"/>
      <c r="GDJ50" s="267"/>
      <c r="GDK50" s="322"/>
      <c r="GDL50" s="323"/>
      <c r="GDM50" s="1111"/>
      <c r="GDN50" s="324"/>
      <c r="GDO50" s="325"/>
      <c r="GDP50" s="326"/>
      <c r="GDQ50" s="327"/>
      <c r="GDR50" s="328"/>
      <c r="GDS50" s="269"/>
      <c r="GDT50" s="267"/>
      <c r="GDU50" s="322"/>
      <c r="GDV50" s="323"/>
      <c r="GDW50" s="1111"/>
      <c r="GDX50" s="324"/>
      <c r="GDY50" s="325"/>
      <c r="GDZ50" s="326"/>
      <c r="GEA50" s="327"/>
      <c r="GEB50" s="328"/>
      <c r="GEC50" s="269"/>
      <c r="GED50" s="267"/>
      <c r="GEE50" s="322"/>
      <c r="GEF50" s="323"/>
      <c r="GEG50" s="1111"/>
      <c r="GEH50" s="324"/>
      <c r="GEI50" s="325"/>
      <c r="GEJ50" s="326"/>
      <c r="GEK50" s="327"/>
      <c r="GEL50" s="328"/>
      <c r="GEM50" s="269"/>
      <c r="GEN50" s="267"/>
      <c r="GEO50" s="322"/>
      <c r="GEP50" s="323"/>
      <c r="GEQ50" s="1111"/>
      <c r="GER50" s="324"/>
      <c r="GES50" s="325"/>
      <c r="GET50" s="326"/>
      <c r="GEU50" s="327"/>
      <c r="GEV50" s="328"/>
      <c r="GEW50" s="269"/>
      <c r="GEX50" s="267"/>
      <c r="GEY50" s="322"/>
      <c r="GEZ50" s="323"/>
      <c r="GFA50" s="1111"/>
      <c r="GFB50" s="324"/>
      <c r="GFC50" s="325"/>
      <c r="GFD50" s="326"/>
      <c r="GFE50" s="327"/>
      <c r="GFF50" s="328"/>
      <c r="GFG50" s="269"/>
      <c r="GFH50" s="267"/>
      <c r="GFI50" s="322"/>
      <c r="GFJ50" s="323"/>
      <c r="GFK50" s="1111"/>
      <c r="GFL50" s="324"/>
      <c r="GFM50" s="325"/>
      <c r="GFN50" s="326"/>
      <c r="GFO50" s="327"/>
      <c r="GFP50" s="328"/>
      <c r="GFQ50" s="269"/>
      <c r="GFR50" s="267"/>
      <c r="GFS50" s="322"/>
      <c r="GFT50" s="323"/>
      <c r="GFU50" s="1111"/>
      <c r="GFV50" s="324"/>
      <c r="GFW50" s="325"/>
      <c r="GFX50" s="326"/>
      <c r="GFY50" s="327"/>
      <c r="GFZ50" s="328"/>
      <c r="GGA50" s="269"/>
      <c r="GGB50" s="267"/>
      <c r="GGC50" s="322"/>
      <c r="GGD50" s="323"/>
      <c r="GGE50" s="1111"/>
      <c r="GGF50" s="324"/>
      <c r="GGG50" s="325"/>
      <c r="GGH50" s="326"/>
      <c r="GGI50" s="327"/>
      <c r="GGJ50" s="328"/>
      <c r="GGK50" s="269"/>
      <c r="GGL50" s="267"/>
      <c r="GGM50" s="322"/>
      <c r="GGN50" s="323"/>
      <c r="GGO50" s="1111"/>
      <c r="GGP50" s="324"/>
      <c r="GGQ50" s="325"/>
      <c r="GGR50" s="326"/>
      <c r="GGS50" s="327"/>
      <c r="GGT50" s="328"/>
      <c r="GGU50" s="269"/>
      <c r="GGV50" s="267"/>
      <c r="GGW50" s="322"/>
      <c r="GGX50" s="323"/>
      <c r="GGY50" s="1111"/>
      <c r="GGZ50" s="324"/>
      <c r="GHA50" s="325"/>
      <c r="GHB50" s="326"/>
      <c r="GHC50" s="327"/>
      <c r="GHD50" s="328"/>
      <c r="GHE50" s="269"/>
      <c r="GHF50" s="267"/>
      <c r="GHG50" s="322"/>
      <c r="GHH50" s="323"/>
      <c r="GHI50" s="1111"/>
      <c r="GHJ50" s="324"/>
      <c r="GHK50" s="325"/>
      <c r="GHL50" s="326"/>
      <c r="GHM50" s="327"/>
      <c r="GHN50" s="328"/>
      <c r="GHO50" s="269"/>
      <c r="GHP50" s="267"/>
      <c r="GHQ50" s="322"/>
      <c r="GHR50" s="323"/>
      <c r="GHS50" s="1111"/>
      <c r="GHT50" s="324"/>
      <c r="GHU50" s="325"/>
      <c r="GHV50" s="326"/>
      <c r="GHW50" s="327"/>
      <c r="GHX50" s="328"/>
      <c r="GHY50" s="269"/>
      <c r="GHZ50" s="267"/>
      <c r="GIA50" s="322"/>
      <c r="GIB50" s="323"/>
      <c r="GIC50" s="1111"/>
      <c r="GID50" s="324"/>
      <c r="GIE50" s="325"/>
      <c r="GIF50" s="326"/>
      <c r="GIG50" s="327"/>
      <c r="GIH50" s="328"/>
      <c r="GII50" s="269"/>
      <c r="GIJ50" s="267"/>
      <c r="GIK50" s="322"/>
      <c r="GIL50" s="323"/>
      <c r="GIM50" s="1111"/>
      <c r="GIN50" s="324"/>
      <c r="GIO50" s="325"/>
      <c r="GIP50" s="326"/>
      <c r="GIQ50" s="327"/>
      <c r="GIR50" s="328"/>
      <c r="GIS50" s="269"/>
      <c r="GIT50" s="267"/>
      <c r="GIU50" s="322"/>
      <c r="GIV50" s="323"/>
      <c r="GIW50" s="1111"/>
      <c r="GIX50" s="324"/>
      <c r="GIY50" s="325"/>
      <c r="GIZ50" s="326"/>
      <c r="GJA50" s="327"/>
      <c r="GJB50" s="328"/>
      <c r="GJC50" s="269"/>
      <c r="GJD50" s="267"/>
      <c r="GJE50" s="322"/>
      <c r="GJF50" s="323"/>
      <c r="GJG50" s="1111"/>
      <c r="GJH50" s="324"/>
      <c r="GJI50" s="325"/>
      <c r="GJJ50" s="326"/>
      <c r="GJK50" s="327"/>
      <c r="GJL50" s="328"/>
      <c r="GJM50" s="269"/>
      <c r="GJN50" s="267"/>
      <c r="GJO50" s="322"/>
      <c r="GJP50" s="323"/>
      <c r="GJQ50" s="1111"/>
      <c r="GJR50" s="324"/>
      <c r="GJS50" s="325"/>
      <c r="GJT50" s="326"/>
      <c r="GJU50" s="327"/>
      <c r="GJV50" s="328"/>
      <c r="GJW50" s="269"/>
      <c r="GJX50" s="267"/>
      <c r="GJY50" s="322"/>
      <c r="GJZ50" s="323"/>
      <c r="GKA50" s="1111"/>
      <c r="GKB50" s="324"/>
      <c r="GKC50" s="325"/>
      <c r="GKD50" s="326"/>
      <c r="GKE50" s="327"/>
      <c r="GKF50" s="328"/>
      <c r="GKG50" s="269"/>
      <c r="GKH50" s="267"/>
      <c r="GKI50" s="322"/>
      <c r="GKJ50" s="323"/>
      <c r="GKK50" s="1111"/>
      <c r="GKL50" s="324"/>
      <c r="GKM50" s="325"/>
      <c r="GKN50" s="326"/>
      <c r="GKO50" s="327"/>
      <c r="GKP50" s="328"/>
      <c r="GKQ50" s="269"/>
      <c r="GKR50" s="267"/>
      <c r="GKS50" s="322"/>
      <c r="GKT50" s="323"/>
      <c r="GKU50" s="1111"/>
      <c r="GKV50" s="324"/>
      <c r="GKW50" s="325"/>
      <c r="GKX50" s="326"/>
      <c r="GKY50" s="327"/>
      <c r="GKZ50" s="328"/>
      <c r="GLA50" s="269"/>
      <c r="GLB50" s="267"/>
      <c r="GLC50" s="322"/>
      <c r="GLD50" s="323"/>
      <c r="GLE50" s="1111"/>
      <c r="GLF50" s="324"/>
      <c r="GLG50" s="325"/>
      <c r="GLH50" s="326"/>
      <c r="GLI50" s="327"/>
      <c r="GLJ50" s="328"/>
      <c r="GLK50" s="269"/>
      <c r="GLL50" s="267"/>
      <c r="GLM50" s="322"/>
      <c r="GLN50" s="323"/>
      <c r="GLO50" s="1111"/>
      <c r="GLP50" s="324"/>
      <c r="GLQ50" s="325"/>
      <c r="GLR50" s="326"/>
      <c r="GLS50" s="327"/>
      <c r="GLT50" s="328"/>
      <c r="GLU50" s="269"/>
      <c r="GLV50" s="267"/>
      <c r="GLW50" s="322"/>
      <c r="GLX50" s="323"/>
      <c r="GLY50" s="1111"/>
      <c r="GLZ50" s="324"/>
      <c r="GMA50" s="325"/>
      <c r="GMB50" s="326"/>
      <c r="GMC50" s="327"/>
      <c r="GMD50" s="328"/>
      <c r="GME50" s="269"/>
      <c r="GMF50" s="267"/>
      <c r="GMG50" s="322"/>
      <c r="GMH50" s="323"/>
      <c r="GMI50" s="1111"/>
      <c r="GMJ50" s="324"/>
      <c r="GMK50" s="325"/>
      <c r="GML50" s="326"/>
      <c r="GMM50" s="327"/>
      <c r="GMN50" s="328"/>
      <c r="GMO50" s="269"/>
      <c r="GMP50" s="267"/>
      <c r="GMQ50" s="322"/>
      <c r="GMR50" s="323"/>
      <c r="GMS50" s="1111"/>
      <c r="GMT50" s="324"/>
      <c r="GMU50" s="325"/>
      <c r="GMV50" s="326"/>
      <c r="GMW50" s="327"/>
      <c r="GMX50" s="328"/>
      <c r="GMY50" s="269"/>
      <c r="GMZ50" s="267"/>
      <c r="GNA50" s="322"/>
      <c r="GNB50" s="323"/>
      <c r="GNC50" s="1111"/>
      <c r="GND50" s="324"/>
      <c r="GNE50" s="325"/>
      <c r="GNF50" s="326"/>
      <c r="GNG50" s="327"/>
      <c r="GNH50" s="328"/>
      <c r="GNI50" s="269"/>
      <c r="GNJ50" s="267"/>
      <c r="GNK50" s="322"/>
      <c r="GNL50" s="323"/>
      <c r="GNM50" s="1111"/>
      <c r="GNN50" s="324"/>
      <c r="GNO50" s="325"/>
      <c r="GNP50" s="326"/>
      <c r="GNQ50" s="327"/>
      <c r="GNR50" s="328"/>
      <c r="GNS50" s="269"/>
      <c r="GNT50" s="267"/>
      <c r="GNU50" s="322"/>
      <c r="GNV50" s="323"/>
      <c r="GNW50" s="1111"/>
      <c r="GNX50" s="324"/>
      <c r="GNY50" s="325"/>
      <c r="GNZ50" s="326"/>
      <c r="GOA50" s="327"/>
      <c r="GOB50" s="328"/>
      <c r="GOC50" s="269"/>
      <c r="GOD50" s="267"/>
      <c r="GOE50" s="322"/>
      <c r="GOF50" s="323"/>
      <c r="GOG50" s="1111"/>
      <c r="GOH50" s="324"/>
      <c r="GOI50" s="325"/>
      <c r="GOJ50" s="326"/>
      <c r="GOK50" s="327"/>
      <c r="GOL50" s="328"/>
      <c r="GOM50" s="269"/>
      <c r="GON50" s="267"/>
      <c r="GOO50" s="322"/>
      <c r="GOP50" s="323"/>
      <c r="GOQ50" s="1111"/>
      <c r="GOR50" s="324"/>
      <c r="GOS50" s="325"/>
      <c r="GOT50" s="326"/>
      <c r="GOU50" s="327"/>
      <c r="GOV50" s="328"/>
      <c r="GOW50" s="269"/>
      <c r="GOX50" s="267"/>
      <c r="GOY50" s="322"/>
      <c r="GOZ50" s="323"/>
      <c r="GPA50" s="1111"/>
      <c r="GPB50" s="324"/>
      <c r="GPC50" s="325"/>
      <c r="GPD50" s="326"/>
      <c r="GPE50" s="327"/>
      <c r="GPF50" s="328"/>
      <c r="GPG50" s="269"/>
      <c r="GPH50" s="267"/>
      <c r="GPI50" s="322"/>
      <c r="GPJ50" s="323"/>
      <c r="GPK50" s="1111"/>
      <c r="GPL50" s="324"/>
      <c r="GPM50" s="325"/>
      <c r="GPN50" s="326"/>
      <c r="GPO50" s="327"/>
      <c r="GPP50" s="328"/>
      <c r="GPQ50" s="269"/>
      <c r="GPR50" s="267"/>
      <c r="GPS50" s="322"/>
      <c r="GPT50" s="323"/>
      <c r="GPU50" s="1111"/>
      <c r="GPV50" s="324"/>
      <c r="GPW50" s="325"/>
      <c r="GPX50" s="326"/>
      <c r="GPY50" s="327"/>
      <c r="GPZ50" s="328"/>
      <c r="GQA50" s="269"/>
      <c r="GQB50" s="267"/>
      <c r="GQC50" s="322"/>
      <c r="GQD50" s="323"/>
      <c r="GQE50" s="1111"/>
      <c r="GQF50" s="324"/>
      <c r="GQG50" s="325"/>
      <c r="GQH50" s="326"/>
      <c r="GQI50" s="327"/>
      <c r="GQJ50" s="328"/>
      <c r="GQK50" s="269"/>
      <c r="GQL50" s="267"/>
      <c r="GQM50" s="322"/>
      <c r="GQN50" s="323"/>
      <c r="GQO50" s="1111"/>
      <c r="GQP50" s="324"/>
      <c r="GQQ50" s="325"/>
      <c r="GQR50" s="326"/>
      <c r="GQS50" s="327"/>
      <c r="GQT50" s="328"/>
      <c r="GQU50" s="269"/>
      <c r="GQV50" s="267"/>
      <c r="GQW50" s="322"/>
      <c r="GQX50" s="323"/>
      <c r="GQY50" s="1111"/>
      <c r="GQZ50" s="324"/>
      <c r="GRA50" s="325"/>
      <c r="GRB50" s="326"/>
      <c r="GRC50" s="327"/>
      <c r="GRD50" s="328"/>
      <c r="GRE50" s="269"/>
      <c r="GRF50" s="267"/>
      <c r="GRG50" s="322"/>
      <c r="GRH50" s="323"/>
      <c r="GRI50" s="1111"/>
      <c r="GRJ50" s="324"/>
      <c r="GRK50" s="325"/>
      <c r="GRL50" s="326"/>
      <c r="GRM50" s="327"/>
      <c r="GRN50" s="328"/>
      <c r="GRO50" s="269"/>
      <c r="GRP50" s="267"/>
      <c r="GRQ50" s="322"/>
      <c r="GRR50" s="323"/>
      <c r="GRS50" s="1111"/>
      <c r="GRT50" s="324"/>
      <c r="GRU50" s="325"/>
      <c r="GRV50" s="326"/>
      <c r="GRW50" s="327"/>
      <c r="GRX50" s="328"/>
      <c r="GRY50" s="269"/>
      <c r="GRZ50" s="267"/>
      <c r="GSA50" s="322"/>
      <c r="GSB50" s="323"/>
      <c r="GSC50" s="1111"/>
      <c r="GSD50" s="324"/>
      <c r="GSE50" s="325"/>
      <c r="GSF50" s="326"/>
      <c r="GSG50" s="327"/>
      <c r="GSH50" s="328"/>
      <c r="GSI50" s="269"/>
      <c r="GSJ50" s="267"/>
      <c r="GSK50" s="322"/>
      <c r="GSL50" s="323"/>
      <c r="GSM50" s="1111"/>
      <c r="GSN50" s="324"/>
      <c r="GSO50" s="325"/>
      <c r="GSP50" s="326"/>
      <c r="GSQ50" s="327"/>
      <c r="GSR50" s="328"/>
      <c r="GSS50" s="269"/>
      <c r="GST50" s="267"/>
      <c r="GSU50" s="322"/>
      <c r="GSV50" s="323"/>
      <c r="GSW50" s="1111"/>
      <c r="GSX50" s="324"/>
      <c r="GSY50" s="325"/>
      <c r="GSZ50" s="326"/>
      <c r="GTA50" s="327"/>
      <c r="GTB50" s="328"/>
      <c r="GTC50" s="269"/>
      <c r="GTD50" s="267"/>
      <c r="GTE50" s="322"/>
      <c r="GTF50" s="323"/>
      <c r="GTG50" s="1111"/>
      <c r="GTH50" s="324"/>
      <c r="GTI50" s="325"/>
      <c r="GTJ50" s="326"/>
      <c r="GTK50" s="327"/>
      <c r="GTL50" s="328"/>
      <c r="GTM50" s="269"/>
      <c r="GTN50" s="267"/>
      <c r="GTO50" s="322"/>
      <c r="GTP50" s="323"/>
      <c r="GTQ50" s="1111"/>
      <c r="GTR50" s="324"/>
      <c r="GTS50" s="325"/>
      <c r="GTT50" s="326"/>
      <c r="GTU50" s="327"/>
      <c r="GTV50" s="328"/>
      <c r="GTW50" s="269"/>
      <c r="GTX50" s="267"/>
      <c r="GTY50" s="322"/>
      <c r="GTZ50" s="323"/>
      <c r="GUA50" s="1111"/>
      <c r="GUB50" s="324"/>
      <c r="GUC50" s="325"/>
      <c r="GUD50" s="326"/>
      <c r="GUE50" s="327"/>
      <c r="GUF50" s="328"/>
      <c r="GUG50" s="269"/>
      <c r="GUH50" s="267"/>
      <c r="GUI50" s="322"/>
      <c r="GUJ50" s="323"/>
      <c r="GUK50" s="1111"/>
      <c r="GUL50" s="324"/>
      <c r="GUM50" s="325"/>
      <c r="GUN50" s="326"/>
      <c r="GUO50" s="327"/>
      <c r="GUP50" s="328"/>
      <c r="GUQ50" s="269"/>
      <c r="GUR50" s="267"/>
      <c r="GUS50" s="322"/>
      <c r="GUT50" s="323"/>
      <c r="GUU50" s="1111"/>
      <c r="GUV50" s="324"/>
      <c r="GUW50" s="325"/>
      <c r="GUX50" s="326"/>
      <c r="GUY50" s="327"/>
      <c r="GUZ50" s="328"/>
      <c r="GVA50" s="269"/>
      <c r="GVB50" s="267"/>
      <c r="GVC50" s="322"/>
      <c r="GVD50" s="323"/>
      <c r="GVE50" s="1111"/>
      <c r="GVF50" s="324"/>
      <c r="GVG50" s="325"/>
      <c r="GVH50" s="326"/>
      <c r="GVI50" s="327"/>
      <c r="GVJ50" s="328"/>
      <c r="GVK50" s="269"/>
      <c r="GVL50" s="267"/>
      <c r="GVM50" s="322"/>
      <c r="GVN50" s="323"/>
      <c r="GVO50" s="1111"/>
      <c r="GVP50" s="324"/>
      <c r="GVQ50" s="325"/>
      <c r="GVR50" s="326"/>
      <c r="GVS50" s="327"/>
      <c r="GVT50" s="328"/>
      <c r="GVU50" s="269"/>
      <c r="GVV50" s="267"/>
      <c r="GVW50" s="322"/>
      <c r="GVX50" s="323"/>
      <c r="GVY50" s="1111"/>
      <c r="GVZ50" s="324"/>
      <c r="GWA50" s="325"/>
      <c r="GWB50" s="326"/>
      <c r="GWC50" s="327"/>
      <c r="GWD50" s="328"/>
      <c r="GWE50" s="269"/>
      <c r="GWF50" s="267"/>
      <c r="GWG50" s="322"/>
      <c r="GWH50" s="323"/>
      <c r="GWI50" s="1111"/>
      <c r="GWJ50" s="324"/>
      <c r="GWK50" s="325"/>
      <c r="GWL50" s="326"/>
      <c r="GWM50" s="327"/>
      <c r="GWN50" s="328"/>
      <c r="GWO50" s="269"/>
      <c r="GWP50" s="267"/>
      <c r="GWQ50" s="322"/>
      <c r="GWR50" s="323"/>
      <c r="GWS50" s="1111"/>
      <c r="GWT50" s="324"/>
      <c r="GWU50" s="325"/>
      <c r="GWV50" s="326"/>
      <c r="GWW50" s="327"/>
      <c r="GWX50" s="328"/>
      <c r="GWY50" s="269"/>
      <c r="GWZ50" s="267"/>
      <c r="GXA50" s="322"/>
      <c r="GXB50" s="323"/>
      <c r="GXC50" s="1111"/>
      <c r="GXD50" s="324"/>
      <c r="GXE50" s="325"/>
      <c r="GXF50" s="326"/>
      <c r="GXG50" s="327"/>
      <c r="GXH50" s="328"/>
      <c r="GXI50" s="269"/>
      <c r="GXJ50" s="267"/>
      <c r="GXK50" s="322"/>
      <c r="GXL50" s="323"/>
      <c r="GXM50" s="1111"/>
      <c r="GXN50" s="324"/>
      <c r="GXO50" s="325"/>
      <c r="GXP50" s="326"/>
      <c r="GXQ50" s="327"/>
      <c r="GXR50" s="328"/>
      <c r="GXS50" s="269"/>
      <c r="GXT50" s="267"/>
      <c r="GXU50" s="322"/>
      <c r="GXV50" s="323"/>
      <c r="GXW50" s="1111"/>
      <c r="GXX50" s="324"/>
      <c r="GXY50" s="325"/>
      <c r="GXZ50" s="326"/>
      <c r="GYA50" s="327"/>
      <c r="GYB50" s="328"/>
      <c r="GYC50" s="269"/>
      <c r="GYD50" s="267"/>
      <c r="GYE50" s="322"/>
      <c r="GYF50" s="323"/>
      <c r="GYG50" s="1111"/>
      <c r="GYH50" s="324"/>
      <c r="GYI50" s="325"/>
      <c r="GYJ50" s="326"/>
      <c r="GYK50" s="327"/>
      <c r="GYL50" s="328"/>
      <c r="GYM50" s="269"/>
      <c r="GYN50" s="267"/>
      <c r="GYO50" s="322"/>
      <c r="GYP50" s="323"/>
      <c r="GYQ50" s="1111"/>
      <c r="GYR50" s="324"/>
      <c r="GYS50" s="325"/>
      <c r="GYT50" s="326"/>
      <c r="GYU50" s="327"/>
      <c r="GYV50" s="328"/>
      <c r="GYW50" s="269"/>
      <c r="GYX50" s="267"/>
      <c r="GYY50" s="322"/>
      <c r="GYZ50" s="323"/>
      <c r="GZA50" s="1111"/>
      <c r="GZB50" s="324"/>
      <c r="GZC50" s="325"/>
      <c r="GZD50" s="326"/>
      <c r="GZE50" s="327"/>
      <c r="GZF50" s="328"/>
      <c r="GZG50" s="269"/>
      <c r="GZH50" s="267"/>
      <c r="GZI50" s="322"/>
      <c r="GZJ50" s="323"/>
      <c r="GZK50" s="1111"/>
      <c r="GZL50" s="324"/>
      <c r="GZM50" s="325"/>
      <c r="GZN50" s="326"/>
      <c r="GZO50" s="327"/>
      <c r="GZP50" s="328"/>
      <c r="GZQ50" s="269"/>
      <c r="GZR50" s="267"/>
      <c r="GZS50" s="322"/>
      <c r="GZT50" s="323"/>
      <c r="GZU50" s="1111"/>
      <c r="GZV50" s="324"/>
      <c r="GZW50" s="325"/>
      <c r="GZX50" s="326"/>
      <c r="GZY50" s="327"/>
      <c r="GZZ50" s="328"/>
      <c r="HAA50" s="269"/>
      <c r="HAB50" s="267"/>
      <c r="HAC50" s="322"/>
      <c r="HAD50" s="323"/>
      <c r="HAE50" s="1111"/>
      <c r="HAF50" s="324"/>
      <c r="HAG50" s="325"/>
      <c r="HAH50" s="326"/>
      <c r="HAI50" s="327"/>
      <c r="HAJ50" s="328"/>
      <c r="HAK50" s="269"/>
      <c r="HAL50" s="267"/>
      <c r="HAM50" s="322"/>
      <c r="HAN50" s="323"/>
      <c r="HAO50" s="1111"/>
      <c r="HAP50" s="324"/>
      <c r="HAQ50" s="325"/>
      <c r="HAR50" s="326"/>
      <c r="HAS50" s="327"/>
      <c r="HAT50" s="328"/>
      <c r="HAU50" s="269"/>
      <c r="HAV50" s="267"/>
      <c r="HAW50" s="322"/>
      <c r="HAX50" s="323"/>
      <c r="HAY50" s="1111"/>
      <c r="HAZ50" s="324"/>
      <c r="HBA50" s="325"/>
      <c r="HBB50" s="326"/>
      <c r="HBC50" s="327"/>
      <c r="HBD50" s="328"/>
      <c r="HBE50" s="269"/>
      <c r="HBF50" s="267"/>
      <c r="HBG50" s="322"/>
      <c r="HBH50" s="323"/>
      <c r="HBI50" s="1111"/>
      <c r="HBJ50" s="324"/>
      <c r="HBK50" s="325"/>
      <c r="HBL50" s="326"/>
      <c r="HBM50" s="327"/>
      <c r="HBN50" s="328"/>
      <c r="HBO50" s="269"/>
      <c r="HBP50" s="267"/>
      <c r="HBQ50" s="322"/>
      <c r="HBR50" s="323"/>
      <c r="HBS50" s="1111"/>
      <c r="HBT50" s="324"/>
      <c r="HBU50" s="325"/>
      <c r="HBV50" s="326"/>
      <c r="HBW50" s="327"/>
      <c r="HBX50" s="328"/>
      <c r="HBY50" s="269"/>
      <c r="HBZ50" s="267"/>
      <c r="HCA50" s="322"/>
      <c r="HCB50" s="323"/>
      <c r="HCC50" s="1111"/>
      <c r="HCD50" s="324"/>
      <c r="HCE50" s="325"/>
      <c r="HCF50" s="326"/>
      <c r="HCG50" s="327"/>
      <c r="HCH50" s="328"/>
      <c r="HCI50" s="269"/>
      <c r="HCJ50" s="267"/>
      <c r="HCK50" s="322"/>
      <c r="HCL50" s="323"/>
      <c r="HCM50" s="1111"/>
      <c r="HCN50" s="324"/>
      <c r="HCO50" s="325"/>
      <c r="HCP50" s="326"/>
      <c r="HCQ50" s="327"/>
      <c r="HCR50" s="328"/>
      <c r="HCS50" s="269"/>
      <c r="HCT50" s="267"/>
      <c r="HCU50" s="322"/>
      <c r="HCV50" s="323"/>
      <c r="HCW50" s="1111"/>
      <c r="HCX50" s="324"/>
      <c r="HCY50" s="325"/>
      <c r="HCZ50" s="326"/>
      <c r="HDA50" s="327"/>
      <c r="HDB50" s="328"/>
      <c r="HDC50" s="269"/>
      <c r="HDD50" s="267"/>
      <c r="HDE50" s="322"/>
      <c r="HDF50" s="323"/>
      <c r="HDG50" s="1111"/>
      <c r="HDH50" s="324"/>
      <c r="HDI50" s="325"/>
      <c r="HDJ50" s="326"/>
      <c r="HDK50" s="327"/>
      <c r="HDL50" s="328"/>
      <c r="HDM50" s="269"/>
      <c r="HDN50" s="267"/>
      <c r="HDO50" s="322"/>
      <c r="HDP50" s="323"/>
      <c r="HDQ50" s="1111"/>
      <c r="HDR50" s="324"/>
      <c r="HDS50" s="325"/>
      <c r="HDT50" s="326"/>
      <c r="HDU50" s="327"/>
      <c r="HDV50" s="328"/>
      <c r="HDW50" s="269"/>
      <c r="HDX50" s="267"/>
      <c r="HDY50" s="322"/>
      <c r="HDZ50" s="323"/>
      <c r="HEA50" s="1111"/>
      <c r="HEB50" s="324"/>
      <c r="HEC50" s="325"/>
      <c r="HED50" s="326"/>
      <c r="HEE50" s="327"/>
      <c r="HEF50" s="328"/>
      <c r="HEG50" s="269"/>
      <c r="HEH50" s="267"/>
      <c r="HEI50" s="322"/>
      <c r="HEJ50" s="323"/>
      <c r="HEK50" s="1111"/>
      <c r="HEL50" s="324"/>
      <c r="HEM50" s="325"/>
      <c r="HEN50" s="326"/>
      <c r="HEO50" s="327"/>
      <c r="HEP50" s="328"/>
      <c r="HEQ50" s="269"/>
      <c r="HER50" s="267"/>
      <c r="HES50" s="322"/>
      <c r="HET50" s="323"/>
      <c r="HEU50" s="1111"/>
      <c r="HEV50" s="324"/>
      <c r="HEW50" s="325"/>
      <c r="HEX50" s="326"/>
      <c r="HEY50" s="327"/>
      <c r="HEZ50" s="328"/>
      <c r="HFA50" s="269"/>
      <c r="HFB50" s="267"/>
      <c r="HFC50" s="322"/>
      <c r="HFD50" s="323"/>
      <c r="HFE50" s="1111"/>
      <c r="HFF50" s="324"/>
      <c r="HFG50" s="325"/>
      <c r="HFH50" s="326"/>
      <c r="HFI50" s="327"/>
      <c r="HFJ50" s="328"/>
      <c r="HFK50" s="269"/>
      <c r="HFL50" s="267"/>
      <c r="HFM50" s="322"/>
      <c r="HFN50" s="323"/>
      <c r="HFO50" s="1111"/>
      <c r="HFP50" s="324"/>
      <c r="HFQ50" s="325"/>
      <c r="HFR50" s="326"/>
      <c r="HFS50" s="327"/>
      <c r="HFT50" s="328"/>
      <c r="HFU50" s="269"/>
      <c r="HFV50" s="267"/>
      <c r="HFW50" s="322"/>
      <c r="HFX50" s="323"/>
      <c r="HFY50" s="1111"/>
      <c r="HFZ50" s="324"/>
      <c r="HGA50" s="325"/>
      <c r="HGB50" s="326"/>
      <c r="HGC50" s="327"/>
      <c r="HGD50" s="328"/>
      <c r="HGE50" s="269"/>
      <c r="HGF50" s="267"/>
      <c r="HGG50" s="322"/>
      <c r="HGH50" s="323"/>
      <c r="HGI50" s="1111"/>
      <c r="HGJ50" s="324"/>
      <c r="HGK50" s="325"/>
      <c r="HGL50" s="326"/>
      <c r="HGM50" s="327"/>
      <c r="HGN50" s="328"/>
      <c r="HGO50" s="269"/>
      <c r="HGP50" s="267"/>
      <c r="HGQ50" s="322"/>
      <c r="HGR50" s="323"/>
      <c r="HGS50" s="1111"/>
      <c r="HGT50" s="324"/>
      <c r="HGU50" s="325"/>
      <c r="HGV50" s="326"/>
      <c r="HGW50" s="327"/>
      <c r="HGX50" s="328"/>
      <c r="HGY50" s="269"/>
      <c r="HGZ50" s="267"/>
      <c r="HHA50" s="322"/>
      <c r="HHB50" s="323"/>
      <c r="HHC50" s="1111"/>
      <c r="HHD50" s="324"/>
      <c r="HHE50" s="325"/>
      <c r="HHF50" s="326"/>
      <c r="HHG50" s="327"/>
      <c r="HHH50" s="328"/>
      <c r="HHI50" s="269"/>
      <c r="HHJ50" s="267"/>
      <c r="HHK50" s="322"/>
      <c r="HHL50" s="323"/>
      <c r="HHM50" s="1111"/>
      <c r="HHN50" s="324"/>
      <c r="HHO50" s="325"/>
      <c r="HHP50" s="326"/>
      <c r="HHQ50" s="327"/>
      <c r="HHR50" s="328"/>
      <c r="HHS50" s="269"/>
      <c r="HHT50" s="267"/>
      <c r="HHU50" s="322"/>
      <c r="HHV50" s="323"/>
      <c r="HHW50" s="1111"/>
      <c r="HHX50" s="324"/>
      <c r="HHY50" s="325"/>
      <c r="HHZ50" s="326"/>
      <c r="HIA50" s="327"/>
      <c r="HIB50" s="328"/>
      <c r="HIC50" s="269"/>
      <c r="HID50" s="267"/>
      <c r="HIE50" s="322"/>
      <c r="HIF50" s="323"/>
      <c r="HIG50" s="1111"/>
      <c r="HIH50" s="324"/>
      <c r="HII50" s="325"/>
      <c r="HIJ50" s="326"/>
      <c r="HIK50" s="327"/>
      <c r="HIL50" s="328"/>
      <c r="HIM50" s="269"/>
      <c r="HIN50" s="267"/>
      <c r="HIO50" s="322"/>
      <c r="HIP50" s="323"/>
      <c r="HIQ50" s="1111"/>
      <c r="HIR50" s="324"/>
      <c r="HIS50" s="325"/>
      <c r="HIT50" s="326"/>
      <c r="HIU50" s="327"/>
      <c r="HIV50" s="328"/>
      <c r="HIW50" s="269"/>
      <c r="HIX50" s="267"/>
      <c r="HIY50" s="322"/>
      <c r="HIZ50" s="323"/>
      <c r="HJA50" s="1111"/>
      <c r="HJB50" s="324"/>
      <c r="HJC50" s="325"/>
      <c r="HJD50" s="326"/>
      <c r="HJE50" s="327"/>
      <c r="HJF50" s="328"/>
      <c r="HJG50" s="269"/>
      <c r="HJH50" s="267"/>
      <c r="HJI50" s="322"/>
      <c r="HJJ50" s="323"/>
      <c r="HJK50" s="1111"/>
      <c r="HJL50" s="324"/>
      <c r="HJM50" s="325"/>
      <c r="HJN50" s="326"/>
      <c r="HJO50" s="327"/>
      <c r="HJP50" s="328"/>
      <c r="HJQ50" s="269"/>
      <c r="HJR50" s="267"/>
      <c r="HJS50" s="322"/>
      <c r="HJT50" s="323"/>
      <c r="HJU50" s="1111"/>
      <c r="HJV50" s="324"/>
      <c r="HJW50" s="325"/>
      <c r="HJX50" s="326"/>
      <c r="HJY50" s="327"/>
      <c r="HJZ50" s="328"/>
      <c r="HKA50" s="269"/>
      <c r="HKB50" s="267"/>
      <c r="HKC50" s="322"/>
      <c r="HKD50" s="323"/>
      <c r="HKE50" s="1111"/>
      <c r="HKF50" s="324"/>
      <c r="HKG50" s="325"/>
      <c r="HKH50" s="326"/>
      <c r="HKI50" s="327"/>
      <c r="HKJ50" s="328"/>
      <c r="HKK50" s="269"/>
      <c r="HKL50" s="267"/>
      <c r="HKM50" s="322"/>
      <c r="HKN50" s="323"/>
      <c r="HKO50" s="1111"/>
      <c r="HKP50" s="324"/>
      <c r="HKQ50" s="325"/>
      <c r="HKR50" s="326"/>
      <c r="HKS50" s="327"/>
      <c r="HKT50" s="328"/>
      <c r="HKU50" s="269"/>
      <c r="HKV50" s="267"/>
      <c r="HKW50" s="322"/>
      <c r="HKX50" s="323"/>
      <c r="HKY50" s="1111"/>
      <c r="HKZ50" s="324"/>
      <c r="HLA50" s="325"/>
      <c r="HLB50" s="326"/>
      <c r="HLC50" s="327"/>
      <c r="HLD50" s="328"/>
      <c r="HLE50" s="269"/>
      <c r="HLF50" s="267"/>
      <c r="HLG50" s="322"/>
      <c r="HLH50" s="323"/>
      <c r="HLI50" s="1111"/>
      <c r="HLJ50" s="324"/>
      <c r="HLK50" s="325"/>
      <c r="HLL50" s="326"/>
      <c r="HLM50" s="327"/>
      <c r="HLN50" s="328"/>
      <c r="HLO50" s="269"/>
      <c r="HLP50" s="267"/>
      <c r="HLQ50" s="322"/>
      <c r="HLR50" s="323"/>
      <c r="HLS50" s="1111"/>
      <c r="HLT50" s="324"/>
      <c r="HLU50" s="325"/>
      <c r="HLV50" s="326"/>
      <c r="HLW50" s="327"/>
      <c r="HLX50" s="328"/>
      <c r="HLY50" s="269"/>
      <c r="HLZ50" s="267"/>
      <c r="HMA50" s="322"/>
      <c r="HMB50" s="323"/>
      <c r="HMC50" s="1111"/>
      <c r="HMD50" s="324"/>
      <c r="HME50" s="325"/>
      <c r="HMF50" s="326"/>
      <c r="HMG50" s="327"/>
      <c r="HMH50" s="328"/>
      <c r="HMI50" s="269"/>
      <c r="HMJ50" s="267"/>
      <c r="HMK50" s="322"/>
      <c r="HML50" s="323"/>
      <c r="HMM50" s="1111"/>
      <c r="HMN50" s="324"/>
      <c r="HMO50" s="325"/>
      <c r="HMP50" s="326"/>
      <c r="HMQ50" s="327"/>
      <c r="HMR50" s="328"/>
      <c r="HMS50" s="269"/>
      <c r="HMT50" s="267"/>
      <c r="HMU50" s="322"/>
      <c r="HMV50" s="323"/>
      <c r="HMW50" s="1111"/>
      <c r="HMX50" s="324"/>
      <c r="HMY50" s="325"/>
      <c r="HMZ50" s="326"/>
      <c r="HNA50" s="327"/>
      <c r="HNB50" s="328"/>
      <c r="HNC50" s="269"/>
      <c r="HND50" s="267"/>
      <c r="HNE50" s="322"/>
      <c r="HNF50" s="323"/>
      <c r="HNG50" s="1111"/>
      <c r="HNH50" s="324"/>
      <c r="HNI50" s="325"/>
      <c r="HNJ50" s="326"/>
      <c r="HNK50" s="327"/>
      <c r="HNL50" s="328"/>
      <c r="HNM50" s="269"/>
      <c r="HNN50" s="267"/>
      <c r="HNO50" s="322"/>
      <c r="HNP50" s="323"/>
      <c r="HNQ50" s="1111"/>
      <c r="HNR50" s="324"/>
      <c r="HNS50" s="325"/>
      <c r="HNT50" s="326"/>
      <c r="HNU50" s="327"/>
      <c r="HNV50" s="328"/>
      <c r="HNW50" s="269"/>
      <c r="HNX50" s="267"/>
      <c r="HNY50" s="322"/>
      <c r="HNZ50" s="323"/>
      <c r="HOA50" s="1111"/>
      <c r="HOB50" s="324"/>
      <c r="HOC50" s="325"/>
      <c r="HOD50" s="326"/>
      <c r="HOE50" s="327"/>
      <c r="HOF50" s="328"/>
      <c r="HOG50" s="269"/>
      <c r="HOH50" s="267"/>
      <c r="HOI50" s="322"/>
      <c r="HOJ50" s="323"/>
      <c r="HOK50" s="1111"/>
      <c r="HOL50" s="324"/>
      <c r="HOM50" s="325"/>
      <c r="HON50" s="326"/>
      <c r="HOO50" s="327"/>
      <c r="HOP50" s="328"/>
      <c r="HOQ50" s="269"/>
      <c r="HOR50" s="267"/>
      <c r="HOS50" s="322"/>
      <c r="HOT50" s="323"/>
      <c r="HOU50" s="1111"/>
      <c r="HOV50" s="324"/>
      <c r="HOW50" s="325"/>
      <c r="HOX50" s="326"/>
      <c r="HOY50" s="327"/>
      <c r="HOZ50" s="328"/>
      <c r="HPA50" s="269"/>
      <c r="HPB50" s="267"/>
      <c r="HPC50" s="322"/>
      <c r="HPD50" s="323"/>
      <c r="HPE50" s="1111"/>
      <c r="HPF50" s="324"/>
      <c r="HPG50" s="325"/>
      <c r="HPH50" s="326"/>
      <c r="HPI50" s="327"/>
      <c r="HPJ50" s="328"/>
      <c r="HPK50" s="269"/>
      <c r="HPL50" s="267"/>
      <c r="HPM50" s="322"/>
      <c r="HPN50" s="323"/>
      <c r="HPO50" s="1111"/>
      <c r="HPP50" s="324"/>
      <c r="HPQ50" s="325"/>
      <c r="HPR50" s="326"/>
      <c r="HPS50" s="327"/>
      <c r="HPT50" s="328"/>
      <c r="HPU50" s="269"/>
      <c r="HPV50" s="267"/>
      <c r="HPW50" s="322"/>
      <c r="HPX50" s="323"/>
      <c r="HPY50" s="1111"/>
      <c r="HPZ50" s="324"/>
      <c r="HQA50" s="325"/>
      <c r="HQB50" s="326"/>
      <c r="HQC50" s="327"/>
      <c r="HQD50" s="328"/>
      <c r="HQE50" s="269"/>
      <c r="HQF50" s="267"/>
      <c r="HQG50" s="322"/>
      <c r="HQH50" s="323"/>
      <c r="HQI50" s="1111"/>
      <c r="HQJ50" s="324"/>
      <c r="HQK50" s="325"/>
      <c r="HQL50" s="326"/>
      <c r="HQM50" s="327"/>
      <c r="HQN50" s="328"/>
      <c r="HQO50" s="269"/>
      <c r="HQP50" s="267"/>
      <c r="HQQ50" s="322"/>
      <c r="HQR50" s="323"/>
      <c r="HQS50" s="1111"/>
      <c r="HQT50" s="324"/>
      <c r="HQU50" s="325"/>
      <c r="HQV50" s="326"/>
      <c r="HQW50" s="327"/>
      <c r="HQX50" s="328"/>
      <c r="HQY50" s="269"/>
      <c r="HQZ50" s="267"/>
      <c r="HRA50" s="322"/>
      <c r="HRB50" s="323"/>
      <c r="HRC50" s="1111"/>
      <c r="HRD50" s="324"/>
      <c r="HRE50" s="325"/>
      <c r="HRF50" s="326"/>
      <c r="HRG50" s="327"/>
      <c r="HRH50" s="328"/>
      <c r="HRI50" s="269"/>
      <c r="HRJ50" s="267"/>
      <c r="HRK50" s="322"/>
      <c r="HRL50" s="323"/>
      <c r="HRM50" s="1111"/>
      <c r="HRN50" s="324"/>
      <c r="HRO50" s="325"/>
      <c r="HRP50" s="326"/>
      <c r="HRQ50" s="327"/>
      <c r="HRR50" s="328"/>
      <c r="HRS50" s="269"/>
      <c r="HRT50" s="267"/>
      <c r="HRU50" s="322"/>
      <c r="HRV50" s="323"/>
      <c r="HRW50" s="1111"/>
      <c r="HRX50" s="324"/>
      <c r="HRY50" s="325"/>
      <c r="HRZ50" s="326"/>
      <c r="HSA50" s="327"/>
      <c r="HSB50" s="328"/>
      <c r="HSC50" s="269"/>
      <c r="HSD50" s="267"/>
      <c r="HSE50" s="322"/>
      <c r="HSF50" s="323"/>
      <c r="HSG50" s="1111"/>
      <c r="HSH50" s="324"/>
      <c r="HSI50" s="325"/>
      <c r="HSJ50" s="326"/>
      <c r="HSK50" s="327"/>
      <c r="HSL50" s="328"/>
      <c r="HSM50" s="269"/>
      <c r="HSN50" s="267"/>
      <c r="HSO50" s="322"/>
      <c r="HSP50" s="323"/>
      <c r="HSQ50" s="1111"/>
      <c r="HSR50" s="324"/>
      <c r="HSS50" s="325"/>
      <c r="HST50" s="326"/>
      <c r="HSU50" s="327"/>
      <c r="HSV50" s="328"/>
      <c r="HSW50" s="269"/>
      <c r="HSX50" s="267"/>
      <c r="HSY50" s="322"/>
      <c r="HSZ50" s="323"/>
      <c r="HTA50" s="1111"/>
      <c r="HTB50" s="324"/>
      <c r="HTC50" s="325"/>
      <c r="HTD50" s="326"/>
      <c r="HTE50" s="327"/>
      <c r="HTF50" s="328"/>
      <c r="HTG50" s="269"/>
      <c r="HTH50" s="267"/>
      <c r="HTI50" s="322"/>
      <c r="HTJ50" s="323"/>
      <c r="HTK50" s="1111"/>
      <c r="HTL50" s="324"/>
      <c r="HTM50" s="325"/>
      <c r="HTN50" s="326"/>
      <c r="HTO50" s="327"/>
      <c r="HTP50" s="328"/>
      <c r="HTQ50" s="269"/>
      <c r="HTR50" s="267"/>
      <c r="HTS50" s="322"/>
      <c r="HTT50" s="323"/>
      <c r="HTU50" s="1111"/>
      <c r="HTV50" s="324"/>
      <c r="HTW50" s="325"/>
      <c r="HTX50" s="326"/>
      <c r="HTY50" s="327"/>
      <c r="HTZ50" s="328"/>
      <c r="HUA50" s="269"/>
      <c r="HUB50" s="267"/>
      <c r="HUC50" s="322"/>
      <c r="HUD50" s="323"/>
      <c r="HUE50" s="1111"/>
      <c r="HUF50" s="324"/>
      <c r="HUG50" s="325"/>
      <c r="HUH50" s="326"/>
      <c r="HUI50" s="327"/>
      <c r="HUJ50" s="328"/>
      <c r="HUK50" s="269"/>
      <c r="HUL50" s="267"/>
      <c r="HUM50" s="322"/>
      <c r="HUN50" s="323"/>
      <c r="HUO50" s="1111"/>
      <c r="HUP50" s="324"/>
      <c r="HUQ50" s="325"/>
      <c r="HUR50" s="326"/>
      <c r="HUS50" s="327"/>
      <c r="HUT50" s="328"/>
      <c r="HUU50" s="269"/>
      <c r="HUV50" s="267"/>
      <c r="HUW50" s="322"/>
      <c r="HUX50" s="323"/>
      <c r="HUY50" s="1111"/>
      <c r="HUZ50" s="324"/>
      <c r="HVA50" s="325"/>
      <c r="HVB50" s="326"/>
      <c r="HVC50" s="327"/>
      <c r="HVD50" s="328"/>
      <c r="HVE50" s="269"/>
      <c r="HVF50" s="267"/>
      <c r="HVG50" s="322"/>
      <c r="HVH50" s="323"/>
      <c r="HVI50" s="1111"/>
      <c r="HVJ50" s="324"/>
      <c r="HVK50" s="325"/>
      <c r="HVL50" s="326"/>
      <c r="HVM50" s="327"/>
      <c r="HVN50" s="328"/>
      <c r="HVO50" s="269"/>
      <c r="HVP50" s="267"/>
      <c r="HVQ50" s="322"/>
      <c r="HVR50" s="323"/>
      <c r="HVS50" s="1111"/>
      <c r="HVT50" s="324"/>
      <c r="HVU50" s="325"/>
      <c r="HVV50" s="326"/>
      <c r="HVW50" s="327"/>
      <c r="HVX50" s="328"/>
      <c r="HVY50" s="269"/>
      <c r="HVZ50" s="267"/>
      <c r="HWA50" s="322"/>
      <c r="HWB50" s="323"/>
      <c r="HWC50" s="1111"/>
      <c r="HWD50" s="324"/>
      <c r="HWE50" s="325"/>
      <c r="HWF50" s="326"/>
      <c r="HWG50" s="327"/>
      <c r="HWH50" s="328"/>
      <c r="HWI50" s="269"/>
      <c r="HWJ50" s="267"/>
      <c r="HWK50" s="322"/>
      <c r="HWL50" s="323"/>
      <c r="HWM50" s="1111"/>
      <c r="HWN50" s="324"/>
      <c r="HWO50" s="325"/>
      <c r="HWP50" s="326"/>
      <c r="HWQ50" s="327"/>
      <c r="HWR50" s="328"/>
      <c r="HWS50" s="269"/>
      <c r="HWT50" s="267"/>
      <c r="HWU50" s="322"/>
      <c r="HWV50" s="323"/>
      <c r="HWW50" s="1111"/>
      <c r="HWX50" s="324"/>
      <c r="HWY50" s="325"/>
      <c r="HWZ50" s="326"/>
      <c r="HXA50" s="327"/>
      <c r="HXB50" s="328"/>
      <c r="HXC50" s="269"/>
      <c r="HXD50" s="267"/>
      <c r="HXE50" s="322"/>
      <c r="HXF50" s="323"/>
      <c r="HXG50" s="1111"/>
      <c r="HXH50" s="324"/>
      <c r="HXI50" s="325"/>
      <c r="HXJ50" s="326"/>
      <c r="HXK50" s="327"/>
      <c r="HXL50" s="328"/>
      <c r="HXM50" s="269"/>
      <c r="HXN50" s="267"/>
      <c r="HXO50" s="322"/>
      <c r="HXP50" s="323"/>
      <c r="HXQ50" s="1111"/>
      <c r="HXR50" s="324"/>
      <c r="HXS50" s="325"/>
      <c r="HXT50" s="326"/>
      <c r="HXU50" s="327"/>
      <c r="HXV50" s="328"/>
      <c r="HXW50" s="269"/>
      <c r="HXX50" s="267"/>
      <c r="HXY50" s="322"/>
      <c r="HXZ50" s="323"/>
      <c r="HYA50" s="1111"/>
      <c r="HYB50" s="324"/>
      <c r="HYC50" s="325"/>
      <c r="HYD50" s="326"/>
      <c r="HYE50" s="327"/>
      <c r="HYF50" s="328"/>
      <c r="HYG50" s="269"/>
      <c r="HYH50" s="267"/>
      <c r="HYI50" s="322"/>
      <c r="HYJ50" s="323"/>
      <c r="HYK50" s="1111"/>
      <c r="HYL50" s="324"/>
      <c r="HYM50" s="325"/>
      <c r="HYN50" s="326"/>
      <c r="HYO50" s="327"/>
      <c r="HYP50" s="328"/>
      <c r="HYQ50" s="269"/>
      <c r="HYR50" s="267"/>
      <c r="HYS50" s="322"/>
      <c r="HYT50" s="323"/>
      <c r="HYU50" s="1111"/>
      <c r="HYV50" s="324"/>
      <c r="HYW50" s="325"/>
      <c r="HYX50" s="326"/>
      <c r="HYY50" s="327"/>
      <c r="HYZ50" s="328"/>
      <c r="HZA50" s="269"/>
      <c r="HZB50" s="267"/>
      <c r="HZC50" s="322"/>
      <c r="HZD50" s="323"/>
      <c r="HZE50" s="1111"/>
      <c r="HZF50" s="324"/>
      <c r="HZG50" s="325"/>
      <c r="HZH50" s="326"/>
      <c r="HZI50" s="327"/>
      <c r="HZJ50" s="328"/>
      <c r="HZK50" s="269"/>
      <c r="HZL50" s="267"/>
      <c r="HZM50" s="322"/>
      <c r="HZN50" s="323"/>
      <c r="HZO50" s="1111"/>
      <c r="HZP50" s="324"/>
      <c r="HZQ50" s="325"/>
      <c r="HZR50" s="326"/>
      <c r="HZS50" s="327"/>
      <c r="HZT50" s="328"/>
      <c r="HZU50" s="269"/>
      <c r="HZV50" s="267"/>
      <c r="HZW50" s="322"/>
      <c r="HZX50" s="323"/>
      <c r="HZY50" s="1111"/>
      <c r="HZZ50" s="324"/>
      <c r="IAA50" s="325"/>
      <c r="IAB50" s="326"/>
      <c r="IAC50" s="327"/>
      <c r="IAD50" s="328"/>
      <c r="IAE50" s="269"/>
      <c r="IAF50" s="267"/>
      <c r="IAG50" s="322"/>
      <c r="IAH50" s="323"/>
      <c r="IAI50" s="1111"/>
      <c r="IAJ50" s="324"/>
      <c r="IAK50" s="325"/>
      <c r="IAL50" s="326"/>
      <c r="IAM50" s="327"/>
      <c r="IAN50" s="328"/>
      <c r="IAO50" s="269"/>
      <c r="IAP50" s="267"/>
      <c r="IAQ50" s="322"/>
      <c r="IAR50" s="323"/>
      <c r="IAS50" s="1111"/>
      <c r="IAT50" s="324"/>
      <c r="IAU50" s="325"/>
      <c r="IAV50" s="326"/>
      <c r="IAW50" s="327"/>
      <c r="IAX50" s="328"/>
      <c r="IAY50" s="269"/>
      <c r="IAZ50" s="267"/>
      <c r="IBA50" s="322"/>
      <c r="IBB50" s="323"/>
      <c r="IBC50" s="1111"/>
      <c r="IBD50" s="324"/>
      <c r="IBE50" s="325"/>
      <c r="IBF50" s="326"/>
      <c r="IBG50" s="327"/>
      <c r="IBH50" s="328"/>
      <c r="IBI50" s="269"/>
      <c r="IBJ50" s="267"/>
      <c r="IBK50" s="322"/>
      <c r="IBL50" s="323"/>
      <c r="IBM50" s="1111"/>
      <c r="IBN50" s="324"/>
      <c r="IBO50" s="325"/>
      <c r="IBP50" s="326"/>
      <c r="IBQ50" s="327"/>
      <c r="IBR50" s="328"/>
      <c r="IBS50" s="269"/>
      <c r="IBT50" s="267"/>
      <c r="IBU50" s="322"/>
      <c r="IBV50" s="323"/>
      <c r="IBW50" s="1111"/>
      <c r="IBX50" s="324"/>
      <c r="IBY50" s="325"/>
      <c r="IBZ50" s="326"/>
      <c r="ICA50" s="327"/>
      <c r="ICB50" s="328"/>
      <c r="ICC50" s="269"/>
      <c r="ICD50" s="267"/>
      <c r="ICE50" s="322"/>
      <c r="ICF50" s="323"/>
      <c r="ICG50" s="1111"/>
      <c r="ICH50" s="324"/>
      <c r="ICI50" s="325"/>
      <c r="ICJ50" s="326"/>
      <c r="ICK50" s="327"/>
      <c r="ICL50" s="328"/>
      <c r="ICM50" s="269"/>
      <c r="ICN50" s="267"/>
      <c r="ICO50" s="322"/>
      <c r="ICP50" s="323"/>
      <c r="ICQ50" s="1111"/>
      <c r="ICR50" s="324"/>
      <c r="ICS50" s="325"/>
      <c r="ICT50" s="326"/>
      <c r="ICU50" s="327"/>
      <c r="ICV50" s="328"/>
      <c r="ICW50" s="269"/>
      <c r="ICX50" s="267"/>
      <c r="ICY50" s="322"/>
      <c r="ICZ50" s="323"/>
      <c r="IDA50" s="1111"/>
      <c r="IDB50" s="324"/>
      <c r="IDC50" s="325"/>
      <c r="IDD50" s="326"/>
      <c r="IDE50" s="327"/>
      <c r="IDF50" s="328"/>
      <c r="IDG50" s="269"/>
      <c r="IDH50" s="267"/>
      <c r="IDI50" s="322"/>
      <c r="IDJ50" s="323"/>
      <c r="IDK50" s="1111"/>
      <c r="IDL50" s="324"/>
      <c r="IDM50" s="325"/>
      <c r="IDN50" s="326"/>
      <c r="IDO50" s="327"/>
      <c r="IDP50" s="328"/>
      <c r="IDQ50" s="269"/>
      <c r="IDR50" s="267"/>
      <c r="IDS50" s="322"/>
      <c r="IDT50" s="323"/>
      <c r="IDU50" s="1111"/>
      <c r="IDV50" s="324"/>
      <c r="IDW50" s="325"/>
      <c r="IDX50" s="326"/>
      <c r="IDY50" s="327"/>
      <c r="IDZ50" s="328"/>
      <c r="IEA50" s="269"/>
      <c r="IEB50" s="267"/>
      <c r="IEC50" s="322"/>
      <c r="IED50" s="323"/>
      <c r="IEE50" s="1111"/>
      <c r="IEF50" s="324"/>
      <c r="IEG50" s="325"/>
      <c r="IEH50" s="326"/>
      <c r="IEI50" s="327"/>
      <c r="IEJ50" s="328"/>
      <c r="IEK50" s="269"/>
      <c r="IEL50" s="267"/>
      <c r="IEM50" s="322"/>
      <c r="IEN50" s="323"/>
      <c r="IEO50" s="1111"/>
      <c r="IEP50" s="324"/>
      <c r="IEQ50" s="325"/>
      <c r="IER50" s="326"/>
      <c r="IES50" s="327"/>
      <c r="IET50" s="328"/>
      <c r="IEU50" s="269"/>
      <c r="IEV50" s="267"/>
      <c r="IEW50" s="322"/>
      <c r="IEX50" s="323"/>
      <c r="IEY50" s="1111"/>
      <c r="IEZ50" s="324"/>
      <c r="IFA50" s="325"/>
      <c r="IFB50" s="326"/>
      <c r="IFC50" s="327"/>
      <c r="IFD50" s="328"/>
      <c r="IFE50" s="269"/>
      <c r="IFF50" s="267"/>
      <c r="IFG50" s="322"/>
      <c r="IFH50" s="323"/>
      <c r="IFI50" s="1111"/>
      <c r="IFJ50" s="324"/>
      <c r="IFK50" s="325"/>
      <c r="IFL50" s="326"/>
      <c r="IFM50" s="327"/>
      <c r="IFN50" s="328"/>
      <c r="IFO50" s="269"/>
      <c r="IFP50" s="267"/>
      <c r="IFQ50" s="322"/>
      <c r="IFR50" s="323"/>
      <c r="IFS50" s="1111"/>
      <c r="IFT50" s="324"/>
      <c r="IFU50" s="325"/>
      <c r="IFV50" s="326"/>
      <c r="IFW50" s="327"/>
      <c r="IFX50" s="328"/>
      <c r="IFY50" s="269"/>
      <c r="IFZ50" s="267"/>
      <c r="IGA50" s="322"/>
      <c r="IGB50" s="323"/>
      <c r="IGC50" s="1111"/>
      <c r="IGD50" s="324"/>
      <c r="IGE50" s="325"/>
      <c r="IGF50" s="326"/>
      <c r="IGG50" s="327"/>
      <c r="IGH50" s="328"/>
      <c r="IGI50" s="269"/>
      <c r="IGJ50" s="267"/>
      <c r="IGK50" s="322"/>
      <c r="IGL50" s="323"/>
      <c r="IGM50" s="1111"/>
      <c r="IGN50" s="324"/>
      <c r="IGO50" s="325"/>
      <c r="IGP50" s="326"/>
      <c r="IGQ50" s="327"/>
      <c r="IGR50" s="328"/>
      <c r="IGS50" s="269"/>
      <c r="IGT50" s="267"/>
      <c r="IGU50" s="322"/>
      <c r="IGV50" s="323"/>
      <c r="IGW50" s="1111"/>
      <c r="IGX50" s="324"/>
      <c r="IGY50" s="325"/>
      <c r="IGZ50" s="326"/>
      <c r="IHA50" s="327"/>
      <c r="IHB50" s="328"/>
      <c r="IHC50" s="269"/>
      <c r="IHD50" s="267"/>
      <c r="IHE50" s="322"/>
      <c r="IHF50" s="323"/>
      <c r="IHG50" s="1111"/>
      <c r="IHH50" s="324"/>
      <c r="IHI50" s="325"/>
      <c r="IHJ50" s="326"/>
      <c r="IHK50" s="327"/>
      <c r="IHL50" s="328"/>
      <c r="IHM50" s="269"/>
      <c r="IHN50" s="267"/>
      <c r="IHO50" s="322"/>
      <c r="IHP50" s="323"/>
      <c r="IHQ50" s="1111"/>
      <c r="IHR50" s="324"/>
      <c r="IHS50" s="325"/>
      <c r="IHT50" s="326"/>
      <c r="IHU50" s="327"/>
      <c r="IHV50" s="328"/>
      <c r="IHW50" s="269"/>
      <c r="IHX50" s="267"/>
      <c r="IHY50" s="322"/>
      <c r="IHZ50" s="323"/>
      <c r="IIA50" s="1111"/>
      <c r="IIB50" s="324"/>
      <c r="IIC50" s="325"/>
      <c r="IID50" s="326"/>
      <c r="IIE50" s="327"/>
      <c r="IIF50" s="328"/>
      <c r="IIG50" s="269"/>
      <c r="IIH50" s="267"/>
      <c r="III50" s="322"/>
      <c r="IIJ50" s="323"/>
      <c r="IIK50" s="1111"/>
      <c r="IIL50" s="324"/>
      <c r="IIM50" s="325"/>
      <c r="IIN50" s="326"/>
      <c r="IIO50" s="327"/>
      <c r="IIP50" s="328"/>
      <c r="IIQ50" s="269"/>
      <c r="IIR50" s="267"/>
      <c r="IIS50" s="322"/>
      <c r="IIT50" s="323"/>
      <c r="IIU50" s="1111"/>
      <c r="IIV50" s="324"/>
      <c r="IIW50" s="325"/>
      <c r="IIX50" s="326"/>
      <c r="IIY50" s="327"/>
      <c r="IIZ50" s="328"/>
      <c r="IJA50" s="269"/>
      <c r="IJB50" s="267"/>
      <c r="IJC50" s="322"/>
      <c r="IJD50" s="323"/>
      <c r="IJE50" s="1111"/>
      <c r="IJF50" s="324"/>
      <c r="IJG50" s="325"/>
      <c r="IJH50" s="326"/>
      <c r="IJI50" s="327"/>
      <c r="IJJ50" s="328"/>
      <c r="IJK50" s="269"/>
      <c r="IJL50" s="267"/>
      <c r="IJM50" s="322"/>
      <c r="IJN50" s="323"/>
      <c r="IJO50" s="1111"/>
      <c r="IJP50" s="324"/>
      <c r="IJQ50" s="325"/>
      <c r="IJR50" s="326"/>
      <c r="IJS50" s="327"/>
      <c r="IJT50" s="328"/>
      <c r="IJU50" s="269"/>
      <c r="IJV50" s="267"/>
      <c r="IJW50" s="322"/>
      <c r="IJX50" s="323"/>
      <c r="IJY50" s="1111"/>
      <c r="IJZ50" s="324"/>
      <c r="IKA50" s="325"/>
      <c r="IKB50" s="326"/>
      <c r="IKC50" s="327"/>
      <c r="IKD50" s="328"/>
      <c r="IKE50" s="269"/>
      <c r="IKF50" s="267"/>
      <c r="IKG50" s="322"/>
      <c r="IKH50" s="323"/>
      <c r="IKI50" s="1111"/>
      <c r="IKJ50" s="324"/>
      <c r="IKK50" s="325"/>
      <c r="IKL50" s="326"/>
      <c r="IKM50" s="327"/>
      <c r="IKN50" s="328"/>
      <c r="IKO50" s="269"/>
      <c r="IKP50" s="267"/>
      <c r="IKQ50" s="322"/>
      <c r="IKR50" s="323"/>
      <c r="IKS50" s="1111"/>
      <c r="IKT50" s="324"/>
      <c r="IKU50" s="325"/>
      <c r="IKV50" s="326"/>
      <c r="IKW50" s="327"/>
      <c r="IKX50" s="328"/>
      <c r="IKY50" s="269"/>
      <c r="IKZ50" s="267"/>
      <c r="ILA50" s="322"/>
      <c r="ILB50" s="323"/>
      <c r="ILC50" s="1111"/>
      <c r="ILD50" s="324"/>
      <c r="ILE50" s="325"/>
      <c r="ILF50" s="326"/>
      <c r="ILG50" s="327"/>
      <c r="ILH50" s="328"/>
      <c r="ILI50" s="269"/>
      <c r="ILJ50" s="267"/>
      <c r="ILK50" s="322"/>
      <c r="ILL50" s="323"/>
      <c r="ILM50" s="1111"/>
      <c r="ILN50" s="324"/>
      <c r="ILO50" s="325"/>
      <c r="ILP50" s="326"/>
      <c r="ILQ50" s="327"/>
      <c r="ILR50" s="328"/>
      <c r="ILS50" s="269"/>
      <c r="ILT50" s="267"/>
      <c r="ILU50" s="322"/>
      <c r="ILV50" s="323"/>
      <c r="ILW50" s="1111"/>
      <c r="ILX50" s="324"/>
      <c r="ILY50" s="325"/>
      <c r="ILZ50" s="326"/>
      <c r="IMA50" s="327"/>
      <c r="IMB50" s="328"/>
      <c r="IMC50" s="269"/>
      <c r="IMD50" s="267"/>
      <c r="IME50" s="322"/>
      <c r="IMF50" s="323"/>
      <c r="IMG50" s="1111"/>
      <c r="IMH50" s="324"/>
      <c r="IMI50" s="325"/>
      <c r="IMJ50" s="326"/>
      <c r="IMK50" s="327"/>
      <c r="IML50" s="328"/>
      <c r="IMM50" s="269"/>
      <c r="IMN50" s="267"/>
      <c r="IMO50" s="322"/>
      <c r="IMP50" s="323"/>
      <c r="IMQ50" s="1111"/>
      <c r="IMR50" s="324"/>
      <c r="IMS50" s="325"/>
      <c r="IMT50" s="326"/>
      <c r="IMU50" s="327"/>
      <c r="IMV50" s="328"/>
      <c r="IMW50" s="269"/>
      <c r="IMX50" s="267"/>
      <c r="IMY50" s="322"/>
      <c r="IMZ50" s="323"/>
      <c r="INA50" s="1111"/>
      <c r="INB50" s="324"/>
      <c r="INC50" s="325"/>
      <c r="IND50" s="326"/>
      <c r="INE50" s="327"/>
      <c r="INF50" s="328"/>
      <c r="ING50" s="269"/>
      <c r="INH50" s="267"/>
      <c r="INI50" s="322"/>
      <c r="INJ50" s="323"/>
      <c r="INK50" s="1111"/>
      <c r="INL50" s="324"/>
      <c r="INM50" s="325"/>
      <c r="INN50" s="326"/>
      <c r="INO50" s="327"/>
      <c r="INP50" s="328"/>
      <c r="INQ50" s="269"/>
      <c r="INR50" s="267"/>
      <c r="INS50" s="322"/>
      <c r="INT50" s="323"/>
      <c r="INU50" s="1111"/>
      <c r="INV50" s="324"/>
      <c r="INW50" s="325"/>
      <c r="INX50" s="326"/>
      <c r="INY50" s="327"/>
      <c r="INZ50" s="328"/>
      <c r="IOA50" s="269"/>
      <c r="IOB50" s="267"/>
      <c r="IOC50" s="322"/>
      <c r="IOD50" s="323"/>
      <c r="IOE50" s="1111"/>
      <c r="IOF50" s="324"/>
      <c r="IOG50" s="325"/>
      <c r="IOH50" s="326"/>
      <c r="IOI50" s="327"/>
      <c r="IOJ50" s="328"/>
      <c r="IOK50" s="269"/>
      <c r="IOL50" s="267"/>
      <c r="IOM50" s="322"/>
      <c r="ION50" s="323"/>
      <c r="IOO50" s="1111"/>
      <c r="IOP50" s="324"/>
      <c r="IOQ50" s="325"/>
      <c r="IOR50" s="326"/>
      <c r="IOS50" s="327"/>
      <c r="IOT50" s="328"/>
      <c r="IOU50" s="269"/>
      <c r="IOV50" s="267"/>
      <c r="IOW50" s="322"/>
      <c r="IOX50" s="323"/>
      <c r="IOY50" s="1111"/>
      <c r="IOZ50" s="324"/>
      <c r="IPA50" s="325"/>
      <c r="IPB50" s="326"/>
      <c r="IPC50" s="327"/>
      <c r="IPD50" s="328"/>
      <c r="IPE50" s="269"/>
      <c r="IPF50" s="267"/>
      <c r="IPG50" s="322"/>
      <c r="IPH50" s="323"/>
      <c r="IPI50" s="1111"/>
      <c r="IPJ50" s="324"/>
      <c r="IPK50" s="325"/>
      <c r="IPL50" s="326"/>
      <c r="IPM50" s="327"/>
      <c r="IPN50" s="328"/>
      <c r="IPO50" s="269"/>
      <c r="IPP50" s="267"/>
      <c r="IPQ50" s="322"/>
      <c r="IPR50" s="323"/>
      <c r="IPS50" s="1111"/>
      <c r="IPT50" s="324"/>
      <c r="IPU50" s="325"/>
      <c r="IPV50" s="326"/>
      <c r="IPW50" s="327"/>
      <c r="IPX50" s="328"/>
      <c r="IPY50" s="269"/>
      <c r="IPZ50" s="267"/>
      <c r="IQA50" s="322"/>
      <c r="IQB50" s="323"/>
      <c r="IQC50" s="1111"/>
      <c r="IQD50" s="324"/>
      <c r="IQE50" s="325"/>
      <c r="IQF50" s="326"/>
      <c r="IQG50" s="327"/>
      <c r="IQH50" s="328"/>
      <c r="IQI50" s="269"/>
      <c r="IQJ50" s="267"/>
      <c r="IQK50" s="322"/>
      <c r="IQL50" s="323"/>
      <c r="IQM50" s="1111"/>
      <c r="IQN50" s="324"/>
      <c r="IQO50" s="325"/>
      <c r="IQP50" s="326"/>
      <c r="IQQ50" s="327"/>
      <c r="IQR50" s="328"/>
      <c r="IQS50" s="269"/>
      <c r="IQT50" s="267"/>
      <c r="IQU50" s="322"/>
      <c r="IQV50" s="323"/>
      <c r="IQW50" s="1111"/>
      <c r="IQX50" s="324"/>
      <c r="IQY50" s="325"/>
      <c r="IQZ50" s="326"/>
      <c r="IRA50" s="327"/>
      <c r="IRB50" s="328"/>
      <c r="IRC50" s="269"/>
      <c r="IRD50" s="267"/>
      <c r="IRE50" s="322"/>
      <c r="IRF50" s="323"/>
      <c r="IRG50" s="1111"/>
      <c r="IRH50" s="324"/>
      <c r="IRI50" s="325"/>
      <c r="IRJ50" s="326"/>
      <c r="IRK50" s="327"/>
      <c r="IRL50" s="328"/>
      <c r="IRM50" s="269"/>
      <c r="IRN50" s="267"/>
      <c r="IRO50" s="322"/>
      <c r="IRP50" s="323"/>
      <c r="IRQ50" s="1111"/>
      <c r="IRR50" s="324"/>
      <c r="IRS50" s="325"/>
      <c r="IRT50" s="326"/>
      <c r="IRU50" s="327"/>
      <c r="IRV50" s="328"/>
      <c r="IRW50" s="269"/>
      <c r="IRX50" s="267"/>
      <c r="IRY50" s="322"/>
      <c r="IRZ50" s="323"/>
      <c r="ISA50" s="1111"/>
      <c r="ISB50" s="324"/>
      <c r="ISC50" s="325"/>
      <c r="ISD50" s="326"/>
      <c r="ISE50" s="327"/>
      <c r="ISF50" s="328"/>
      <c r="ISG50" s="269"/>
      <c r="ISH50" s="267"/>
      <c r="ISI50" s="322"/>
      <c r="ISJ50" s="323"/>
      <c r="ISK50" s="1111"/>
      <c r="ISL50" s="324"/>
      <c r="ISM50" s="325"/>
      <c r="ISN50" s="326"/>
      <c r="ISO50" s="327"/>
      <c r="ISP50" s="328"/>
      <c r="ISQ50" s="269"/>
      <c r="ISR50" s="267"/>
      <c r="ISS50" s="322"/>
      <c r="IST50" s="323"/>
      <c r="ISU50" s="1111"/>
      <c r="ISV50" s="324"/>
      <c r="ISW50" s="325"/>
      <c r="ISX50" s="326"/>
      <c r="ISY50" s="327"/>
      <c r="ISZ50" s="328"/>
      <c r="ITA50" s="269"/>
      <c r="ITB50" s="267"/>
      <c r="ITC50" s="322"/>
      <c r="ITD50" s="323"/>
      <c r="ITE50" s="1111"/>
      <c r="ITF50" s="324"/>
      <c r="ITG50" s="325"/>
      <c r="ITH50" s="326"/>
      <c r="ITI50" s="327"/>
      <c r="ITJ50" s="328"/>
      <c r="ITK50" s="269"/>
      <c r="ITL50" s="267"/>
      <c r="ITM50" s="322"/>
      <c r="ITN50" s="323"/>
      <c r="ITO50" s="1111"/>
      <c r="ITP50" s="324"/>
      <c r="ITQ50" s="325"/>
      <c r="ITR50" s="326"/>
      <c r="ITS50" s="327"/>
      <c r="ITT50" s="328"/>
      <c r="ITU50" s="269"/>
      <c r="ITV50" s="267"/>
      <c r="ITW50" s="322"/>
      <c r="ITX50" s="323"/>
      <c r="ITY50" s="1111"/>
      <c r="ITZ50" s="324"/>
      <c r="IUA50" s="325"/>
      <c r="IUB50" s="326"/>
      <c r="IUC50" s="327"/>
      <c r="IUD50" s="328"/>
      <c r="IUE50" s="269"/>
      <c r="IUF50" s="267"/>
      <c r="IUG50" s="322"/>
      <c r="IUH50" s="323"/>
      <c r="IUI50" s="1111"/>
      <c r="IUJ50" s="324"/>
      <c r="IUK50" s="325"/>
      <c r="IUL50" s="326"/>
      <c r="IUM50" s="327"/>
      <c r="IUN50" s="328"/>
      <c r="IUO50" s="269"/>
      <c r="IUP50" s="267"/>
      <c r="IUQ50" s="322"/>
      <c r="IUR50" s="323"/>
      <c r="IUS50" s="1111"/>
      <c r="IUT50" s="324"/>
      <c r="IUU50" s="325"/>
      <c r="IUV50" s="326"/>
      <c r="IUW50" s="327"/>
      <c r="IUX50" s="328"/>
      <c r="IUY50" s="269"/>
      <c r="IUZ50" s="267"/>
      <c r="IVA50" s="322"/>
      <c r="IVB50" s="323"/>
      <c r="IVC50" s="1111"/>
      <c r="IVD50" s="324"/>
      <c r="IVE50" s="325"/>
      <c r="IVF50" s="326"/>
      <c r="IVG50" s="327"/>
      <c r="IVH50" s="328"/>
      <c r="IVI50" s="269"/>
      <c r="IVJ50" s="267"/>
      <c r="IVK50" s="322"/>
      <c r="IVL50" s="323"/>
      <c r="IVM50" s="1111"/>
      <c r="IVN50" s="324"/>
      <c r="IVO50" s="325"/>
      <c r="IVP50" s="326"/>
      <c r="IVQ50" s="327"/>
      <c r="IVR50" s="328"/>
      <c r="IVS50" s="269"/>
      <c r="IVT50" s="267"/>
      <c r="IVU50" s="322"/>
      <c r="IVV50" s="323"/>
      <c r="IVW50" s="1111"/>
      <c r="IVX50" s="324"/>
      <c r="IVY50" s="325"/>
      <c r="IVZ50" s="326"/>
      <c r="IWA50" s="327"/>
      <c r="IWB50" s="328"/>
      <c r="IWC50" s="269"/>
      <c r="IWD50" s="267"/>
      <c r="IWE50" s="322"/>
      <c r="IWF50" s="323"/>
      <c r="IWG50" s="1111"/>
      <c r="IWH50" s="324"/>
      <c r="IWI50" s="325"/>
      <c r="IWJ50" s="326"/>
      <c r="IWK50" s="327"/>
      <c r="IWL50" s="328"/>
      <c r="IWM50" s="269"/>
      <c r="IWN50" s="267"/>
      <c r="IWO50" s="322"/>
      <c r="IWP50" s="323"/>
      <c r="IWQ50" s="1111"/>
      <c r="IWR50" s="324"/>
      <c r="IWS50" s="325"/>
      <c r="IWT50" s="326"/>
      <c r="IWU50" s="327"/>
      <c r="IWV50" s="328"/>
      <c r="IWW50" s="269"/>
      <c r="IWX50" s="267"/>
      <c r="IWY50" s="322"/>
      <c r="IWZ50" s="323"/>
      <c r="IXA50" s="1111"/>
      <c r="IXB50" s="324"/>
      <c r="IXC50" s="325"/>
      <c r="IXD50" s="326"/>
      <c r="IXE50" s="327"/>
      <c r="IXF50" s="328"/>
      <c r="IXG50" s="269"/>
      <c r="IXH50" s="267"/>
      <c r="IXI50" s="322"/>
      <c r="IXJ50" s="323"/>
      <c r="IXK50" s="1111"/>
      <c r="IXL50" s="324"/>
      <c r="IXM50" s="325"/>
      <c r="IXN50" s="326"/>
      <c r="IXO50" s="327"/>
      <c r="IXP50" s="328"/>
      <c r="IXQ50" s="269"/>
      <c r="IXR50" s="267"/>
      <c r="IXS50" s="322"/>
      <c r="IXT50" s="323"/>
      <c r="IXU50" s="1111"/>
      <c r="IXV50" s="324"/>
      <c r="IXW50" s="325"/>
      <c r="IXX50" s="326"/>
      <c r="IXY50" s="327"/>
      <c r="IXZ50" s="328"/>
      <c r="IYA50" s="269"/>
      <c r="IYB50" s="267"/>
      <c r="IYC50" s="322"/>
      <c r="IYD50" s="323"/>
      <c r="IYE50" s="1111"/>
      <c r="IYF50" s="324"/>
      <c r="IYG50" s="325"/>
      <c r="IYH50" s="326"/>
      <c r="IYI50" s="327"/>
      <c r="IYJ50" s="328"/>
      <c r="IYK50" s="269"/>
      <c r="IYL50" s="267"/>
      <c r="IYM50" s="322"/>
      <c r="IYN50" s="323"/>
      <c r="IYO50" s="1111"/>
      <c r="IYP50" s="324"/>
      <c r="IYQ50" s="325"/>
      <c r="IYR50" s="326"/>
      <c r="IYS50" s="327"/>
      <c r="IYT50" s="328"/>
      <c r="IYU50" s="269"/>
      <c r="IYV50" s="267"/>
      <c r="IYW50" s="322"/>
      <c r="IYX50" s="323"/>
      <c r="IYY50" s="1111"/>
      <c r="IYZ50" s="324"/>
      <c r="IZA50" s="325"/>
      <c r="IZB50" s="326"/>
      <c r="IZC50" s="327"/>
      <c r="IZD50" s="328"/>
      <c r="IZE50" s="269"/>
      <c r="IZF50" s="267"/>
      <c r="IZG50" s="322"/>
      <c r="IZH50" s="323"/>
      <c r="IZI50" s="1111"/>
      <c r="IZJ50" s="324"/>
      <c r="IZK50" s="325"/>
      <c r="IZL50" s="326"/>
      <c r="IZM50" s="327"/>
      <c r="IZN50" s="328"/>
      <c r="IZO50" s="269"/>
      <c r="IZP50" s="267"/>
      <c r="IZQ50" s="322"/>
      <c r="IZR50" s="323"/>
      <c r="IZS50" s="1111"/>
      <c r="IZT50" s="324"/>
      <c r="IZU50" s="325"/>
      <c r="IZV50" s="326"/>
      <c r="IZW50" s="327"/>
      <c r="IZX50" s="328"/>
      <c r="IZY50" s="269"/>
      <c r="IZZ50" s="267"/>
      <c r="JAA50" s="322"/>
      <c r="JAB50" s="323"/>
      <c r="JAC50" s="1111"/>
      <c r="JAD50" s="324"/>
      <c r="JAE50" s="325"/>
      <c r="JAF50" s="326"/>
      <c r="JAG50" s="327"/>
      <c r="JAH50" s="328"/>
      <c r="JAI50" s="269"/>
      <c r="JAJ50" s="267"/>
      <c r="JAK50" s="322"/>
      <c r="JAL50" s="323"/>
      <c r="JAM50" s="1111"/>
      <c r="JAN50" s="324"/>
      <c r="JAO50" s="325"/>
      <c r="JAP50" s="326"/>
      <c r="JAQ50" s="327"/>
      <c r="JAR50" s="328"/>
      <c r="JAS50" s="269"/>
      <c r="JAT50" s="267"/>
      <c r="JAU50" s="322"/>
      <c r="JAV50" s="323"/>
      <c r="JAW50" s="1111"/>
      <c r="JAX50" s="324"/>
      <c r="JAY50" s="325"/>
      <c r="JAZ50" s="326"/>
      <c r="JBA50" s="327"/>
      <c r="JBB50" s="328"/>
      <c r="JBC50" s="269"/>
      <c r="JBD50" s="267"/>
      <c r="JBE50" s="322"/>
      <c r="JBF50" s="323"/>
      <c r="JBG50" s="1111"/>
      <c r="JBH50" s="324"/>
      <c r="JBI50" s="325"/>
      <c r="JBJ50" s="326"/>
      <c r="JBK50" s="327"/>
      <c r="JBL50" s="328"/>
      <c r="JBM50" s="269"/>
      <c r="JBN50" s="267"/>
      <c r="JBO50" s="322"/>
      <c r="JBP50" s="323"/>
      <c r="JBQ50" s="1111"/>
      <c r="JBR50" s="324"/>
      <c r="JBS50" s="325"/>
      <c r="JBT50" s="326"/>
      <c r="JBU50" s="327"/>
      <c r="JBV50" s="328"/>
      <c r="JBW50" s="269"/>
      <c r="JBX50" s="267"/>
      <c r="JBY50" s="322"/>
      <c r="JBZ50" s="323"/>
      <c r="JCA50" s="1111"/>
      <c r="JCB50" s="324"/>
      <c r="JCC50" s="325"/>
      <c r="JCD50" s="326"/>
      <c r="JCE50" s="327"/>
      <c r="JCF50" s="328"/>
      <c r="JCG50" s="269"/>
      <c r="JCH50" s="267"/>
      <c r="JCI50" s="322"/>
      <c r="JCJ50" s="323"/>
      <c r="JCK50" s="1111"/>
      <c r="JCL50" s="324"/>
      <c r="JCM50" s="325"/>
      <c r="JCN50" s="326"/>
      <c r="JCO50" s="327"/>
      <c r="JCP50" s="328"/>
      <c r="JCQ50" s="269"/>
      <c r="JCR50" s="267"/>
      <c r="JCS50" s="322"/>
      <c r="JCT50" s="323"/>
      <c r="JCU50" s="1111"/>
      <c r="JCV50" s="324"/>
      <c r="JCW50" s="325"/>
      <c r="JCX50" s="326"/>
      <c r="JCY50" s="327"/>
      <c r="JCZ50" s="328"/>
      <c r="JDA50" s="269"/>
      <c r="JDB50" s="267"/>
      <c r="JDC50" s="322"/>
      <c r="JDD50" s="323"/>
      <c r="JDE50" s="1111"/>
      <c r="JDF50" s="324"/>
      <c r="JDG50" s="325"/>
      <c r="JDH50" s="326"/>
      <c r="JDI50" s="327"/>
      <c r="JDJ50" s="328"/>
      <c r="JDK50" s="269"/>
      <c r="JDL50" s="267"/>
      <c r="JDM50" s="322"/>
      <c r="JDN50" s="323"/>
      <c r="JDO50" s="1111"/>
      <c r="JDP50" s="324"/>
      <c r="JDQ50" s="325"/>
      <c r="JDR50" s="326"/>
      <c r="JDS50" s="327"/>
      <c r="JDT50" s="328"/>
      <c r="JDU50" s="269"/>
      <c r="JDV50" s="267"/>
      <c r="JDW50" s="322"/>
      <c r="JDX50" s="323"/>
      <c r="JDY50" s="1111"/>
      <c r="JDZ50" s="324"/>
      <c r="JEA50" s="325"/>
      <c r="JEB50" s="326"/>
      <c r="JEC50" s="327"/>
      <c r="JED50" s="328"/>
      <c r="JEE50" s="269"/>
      <c r="JEF50" s="267"/>
      <c r="JEG50" s="322"/>
      <c r="JEH50" s="323"/>
      <c r="JEI50" s="1111"/>
      <c r="JEJ50" s="324"/>
      <c r="JEK50" s="325"/>
      <c r="JEL50" s="326"/>
      <c r="JEM50" s="327"/>
      <c r="JEN50" s="328"/>
      <c r="JEO50" s="269"/>
      <c r="JEP50" s="267"/>
      <c r="JEQ50" s="322"/>
      <c r="JER50" s="323"/>
      <c r="JES50" s="1111"/>
      <c r="JET50" s="324"/>
      <c r="JEU50" s="325"/>
      <c r="JEV50" s="326"/>
      <c r="JEW50" s="327"/>
      <c r="JEX50" s="328"/>
      <c r="JEY50" s="269"/>
      <c r="JEZ50" s="267"/>
      <c r="JFA50" s="322"/>
      <c r="JFB50" s="323"/>
      <c r="JFC50" s="1111"/>
      <c r="JFD50" s="324"/>
      <c r="JFE50" s="325"/>
      <c r="JFF50" s="326"/>
      <c r="JFG50" s="327"/>
      <c r="JFH50" s="328"/>
      <c r="JFI50" s="269"/>
      <c r="JFJ50" s="267"/>
      <c r="JFK50" s="322"/>
      <c r="JFL50" s="323"/>
      <c r="JFM50" s="1111"/>
      <c r="JFN50" s="324"/>
      <c r="JFO50" s="325"/>
      <c r="JFP50" s="326"/>
      <c r="JFQ50" s="327"/>
      <c r="JFR50" s="328"/>
      <c r="JFS50" s="269"/>
      <c r="JFT50" s="267"/>
      <c r="JFU50" s="322"/>
      <c r="JFV50" s="323"/>
      <c r="JFW50" s="1111"/>
      <c r="JFX50" s="324"/>
      <c r="JFY50" s="325"/>
      <c r="JFZ50" s="326"/>
      <c r="JGA50" s="327"/>
      <c r="JGB50" s="328"/>
      <c r="JGC50" s="269"/>
      <c r="JGD50" s="267"/>
      <c r="JGE50" s="322"/>
      <c r="JGF50" s="323"/>
      <c r="JGG50" s="1111"/>
      <c r="JGH50" s="324"/>
      <c r="JGI50" s="325"/>
      <c r="JGJ50" s="326"/>
      <c r="JGK50" s="327"/>
      <c r="JGL50" s="328"/>
      <c r="JGM50" s="269"/>
      <c r="JGN50" s="267"/>
      <c r="JGO50" s="322"/>
      <c r="JGP50" s="323"/>
      <c r="JGQ50" s="1111"/>
      <c r="JGR50" s="324"/>
      <c r="JGS50" s="325"/>
      <c r="JGT50" s="326"/>
      <c r="JGU50" s="327"/>
      <c r="JGV50" s="328"/>
      <c r="JGW50" s="269"/>
      <c r="JGX50" s="267"/>
      <c r="JGY50" s="322"/>
      <c r="JGZ50" s="323"/>
      <c r="JHA50" s="1111"/>
      <c r="JHB50" s="324"/>
      <c r="JHC50" s="325"/>
      <c r="JHD50" s="326"/>
      <c r="JHE50" s="327"/>
      <c r="JHF50" s="328"/>
      <c r="JHG50" s="269"/>
      <c r="JHH50" s="267"/>
      <c r="JHI50" s="322"/>
      <c r="JHJ50" s="323"/>
      <c r="JHK50" s="1111"/>
      <c r="JHL50" s="324"/>
      <c r="JHM50" s="325"/>
      <c r="JHN50" s="326"/>
      <c r="JHO50" s="327"/>
      <c r="JHP50" s="328"/>
      <c r="JHQ50" s="269"/>
      <c r="JHR50" s="267"/>
      <c r="JHS50" s="322"/>
      <c r="JHT50" s="323"/>
      <c r="JHU50" s="1111"/>
      <c r="JHV50" s="324"/>
      <c r="JHW50" s="325"/>
      <c r="JHX50" s="326"/>
      <c r="JHY50" s="327"/>
      <c r="JHZ50" s="328"/>
      <c r="JIA50" s="269"/>
      <c r="JIB50" s="267"/>
      <c r="JIC50" s="322"/>
      <c r="JID50" s="323"/>
      <c r="JIE50" s="1111"/>
      <c r="JIF50" s="324"/>
      <c r="JIG50" s="325"/>
      <c r="JIH50" s="326"/>
      <c r="JII50" s="327"/>
      <c r="JIJ50" s="328"/>
      <c r="JIK50" s="269"/>
      <c r="JIL50" s="267"/>
      <c r="JIM50" s="322"/>
      <c r="JIN50" s="323"/>
      <c r="JIO50" s="1111"/>
      <c r="JIP50" s="324"/>
      <c r="JIQ50" s="325"/>
      <c r="JIR50" s="326"/>
      <c r="JIS50" s="327"/>
      <c r="JIT50" s="328"/>
      <c r="JIU50" s="269"/>
      <c r="JIV50" s="267"/>
      <c r="JIW50" s="322"/>
      <c r="JIX50" s="323"/>
      <c r="JIY50" s="1111"/>
      <c r="JIZ50" s="324"/>
      <c r="JJA50" s="325"/>
      <c r="JJB50" s="326"/>
      <c r="JJC50" s="327"/>
      <c r="JJD50" s="328"/>
      <c r="JJE50" s="269"/>
      <c r="JJF50" s="267"/>
      <c r="JJG50" s="322"/>
      <c r="JJH50" s="323"/>
      <c r="JJI50" s="1111"/>
      <c r="JJJ50" s="324"/>
      <c r="JJK50" s="325"/>
      <c r="JJL50" s="326"/>
      <c r="JJM50" s="327"/>
      <c r="JJN50" s="328"/>
      <c r="JJO50" s="269"/>
      <c r="JJP50" s="267"/>
      <c r="JJQ50" s="322"/>
      <c r="JJR50" s="323"/>
      <c r="JJS50" s="1111"/>
      <c r="JJT50" s="324"/>
      <c r="JJU50" s="325"/>
      <c r="JJV50" s="326"/>
      <c r="JJW50" s="327"/>
      <c r="JJX50" s="328"/>
      <c r="JJY50" s="269"/>
      <c r="JJZ50" s="267"/>
      <c r="JKA50" s="322"/>
      <c r="JKB50" s="323"/>
      <c r="JKC50" s="1111"/>
      <c r="JKD50" s="324"/>
      <c r="JKE50" s="325"/>
      <c r="JKF50" s="326"/>
      <c r="JKG50" s="327"/>
      <c r="JKH50" s="328"/>
      <c r="JKI50" s="269"/>
      <c r="JKJ50" s="267"/>
      <c r="JKK50" s="322"/>
      <c r="JKL50" s="323"/>
      <c r="JKM50" s="1111"/>
      <c r="JKN50" s="324"/>
      <c r="JKO50" s="325"/>
      <c r="JKP50" s="326"/>
      <c r="JKQ50" s="327"/>
      <c r="JKR50" s="328"/>
      <c r="JKS50" s="269"/>
      <c r="JKT50" s="267"/>
      <c r="JKU50" s="322"/>
      <c r="JKV50" s="323"/>
      <c r="JKW50" s="1111"/>
      <c r="JKX50" s="324"/>
      <c r="JKY50" s="325"/>
      <c r="JKZ50" s="326"/>
      <c r="JLA50" s="327"/>
      <c r="JLB50" s="328"/>
      <c r="JLC50" s="269"/>
      <c r="JLD50" s="267"/>
      <c r="JLE50" s="322"/>
      <c r="JLF50" s="323"/>
      <c r="JLG50" s="1111"/>
      <c r="JLH50" s="324"/>
      <c r="JLI50" s="325"/>
      <c r="JLJ50" s="326"/>
      <c r="JLK50" s="327"/>
      <c r="JLL50" s="328"/>
      <c r="JLM50" s="269"/>
      <c r="JLN50" s="267"/>
      <c r="JLO50" s="322"/>
      <c r="JLP50" s="323"/>
      <c r="JLQ50" s="1111"/>
      <c r="JLR50" s="324"/>
      <c r="JLS50" s="325"/>
      <c r="JLT50" s="326"/>
      <c r="JLU50" s="327"/>
      <c r="JLV50" s="328"/>
      <c r="JLW50" s="269"/>
      <c r="JLX50" s="267"/>
      <c r="JLY50" s="322"/>
      <c r="JLZ50" s="323"/>
      <c r="JMA50" s="1111"/>
      <c r="JMB50" s="324"/>
      <c r="JMC50" s="325"/>
      <c r="JMD50" s="326"/>
      <c r="JME50" s="327"/>
      <c r="JMF50" s="328"/>
      <c r="JMG50" s="269"/>
      <c r="JMH50" s="267"/>
      <c r="JMI50" s="322"/>
      <c r="JMJ50" s="323"/>
      <c r="JMK50" s="1111"/>
      <c r="JML50" s="324"/>
      <c r="JMM50" s="325"/>
      <c r="JMN50" s="326"/>
      <c r="JMO50" s="327"/>
      <c r="JMP50" s="328"/>
      <c r="JMQ50" s="269"/>
      <c r="JMR50" s="267"/>
      <c r="JMS50" s="322"/>
      <c r="JMT50" s="323"/>
      <c r="JMU50" s="1111"/>
      <c r="JMV50" s="324"/>
      <c r="JMW50" s="325"/>
      <c r="JMX50" s="326"/>
      <c r="JMY50" s="327"/>
      <c r="JMZ50" s="328"/>
      <c r="JNA50" s="269"/>
      <c r="JNB50" s="267"/>
      <c r="JNC50" s="322"/>
      <c r="JND50" s="323"/>
      <c r="JNE50" s="1111"/>
      <c r="JNF50" s="324"/>
      <c r="JNG50" s="325"/>
      <c r="JNH50" s="326"/>
      <c r="JNI50" s="327"/>
      <c r="JNJ50" s="328"/>
      <c r="JNK50" s="269"/>
      <c r="JNL50" s="267"/>
      <c r="JNM50" s="322"/>
      <c r="JNN50" s="323"/>
      <c r="JNO50" s="1111"/>
      <c r="JNP50" s="324"/>
      <c r="JNQ50" s="325"/>
      <c r="JNR50" s="326"/>
      <c r="JNS50" s="327"/>
      <c r="JNT50" s="328"/>
      <c r="JNU50" s="269"/>
      <c r="JNV50" s="267"/>
      <c r="JNW50" s="322"/>
      <c r="JNX50" s="323"/>
      <c r="JNY50" s="1111"/>
      <c r="JNZ50" s="324"/>
      <c r="JOA50" s="325"/>
      <c r="JOB50" s="326"/>
      <c r="JOC50" s="327"/>
      <c r="JOD50" s="328"/>
      <c r="JOE50" s="269"/>
      <c r="JOF50" s="267"/>
      <c r="JOG50" s="322"/>
      <c r="JOH50" s="323"/>
      <c r="JOI50" s="1111"/>
      <c r="JOJ50" s="324"/>
      <c r="JOK50" s="325"/>
      <c r="JOL50" s="326"/>
      <c r="JOM50" s="327"/>
      <c r="JON50" s="328"/>
      <c r="JOO50" s="269"/>
      <c r="JOP50" s="267"/>
      <c r="JOQ50" s="322"/>
      <c r="JOR50" s="323"/>
      <c r="JOS50" s="1111"/>
      <c r="JOT50" s="324"/>
      <c r="JOU50" s="325"/>
      <c r="JOV50" s="326"/>
      <c r="JOW50" s="327"/>
      <c r="JOX50" s="328"/>
      <c r="JOY50" s="269"/>
      <c r="JOZ50" s="267"/>
      <c r="JPA50" s="322"/>
      <c r="JPB50" s="323"/>
      <c r="JPC50" s="1111"/>
      <c r="JPD50" s="324"/>
      <c r="JPE50" s="325"/>
      <c r="JPF50" s="326"/>
      <c r="JPG50" s="327"/>
      <c r="JPH50" s="328"/>
      <c r="JPI50" s="269"/>
      <c r="JPJ50" s="267"/>
      <c r="JPK50" s="322"/>
      <c r="JPL50" s="323"/>
      <c r="JPM50" s="1111"/>
      <c r="JPN50" s="324"/>
      <c r="JPO50" s="325"/>
      <c r="JPP50" s="326"/>
      <c r="JPQ50" s="327"/>
      <c r="JPR50" s="328"/>
      <c r="JPS50" s="269"/>
      <c r="JPT50" s="267"/>
      <c r="JPU50" s="322"/>
      <c r="JPV50" s="323"/>
      <c r="JPW50" s="1111"/>
      <c r="JPX50" s="324"/>
      <c r="JPY50" s="325"/>
      <c r="JPZ50" s="326"/>
      <c r="JQA50" s="327"/>
      <c r="JQB50" s="328"/>
      <c r="JQC50" s="269"/>
      <c r="JQD50" s="267"/>
      <c r="JQE50" s="322"/>
      <c r="JQF50" s="323"/>
      <c r="JQG50" s="1111"/>
      <c r="JQH50" s="324"/>
      <c r="JQI50" s="325"/>
      <c r="JQJ50" s="326"/>
      <c r="JQK50" s="327"/>
      <c r="JQL50" s="328"/>
      <c r="JQM50" s="269"/>
      <c r="JQN50" s="267"/>
      <c r="JQO50" s="322"/>
      <c r="JQP50" s="323"/>
      <c r="JQQ50" s="1111"/>
      <c r="JQR50" s="324"/>
      <c r="JQS50" s="325"/>
      <c r="JQT50" s="326"/>
      <c r="JQU50" s="327"/>
      <c r="JQV50" s="328"/>
      <c r="JQW50" s="269"/>
      <c r="JQX50" s="267"/>
      <c r="JQY50" s="322"/>
      <c r="JQZ50" s="323"/>
      <c r="JRA50" s="1111"/>
      <c r="JRB50" s="324"/>
      <c r="JRC50" s="325"/>
      <c r="JRD50" s="326"/>
      <c r="JRE50" s="327"/>
      <c r="JRF50" s="328"/>
      <c r="JRG50" s="269"/>
      <c r="JRH50" s="267"/>
      <c r="JRI50" s="322"/>
      <c r="JRJ50" s="323"/>
      <c r="JRK50" s="1111"/>
      <c r="JRL50" s="324"/>
      <c r="JRM50" s="325"/>
      <c r="JRN50" s="326"/>
      <c r="JRO50" s="327"/>
      <c r="JRP50" s="328"/>
      <c r="JRQ50" s="269"/>
      <c r="JRR50" s="267"/>
      <c r="JRS50" s="322"/>
      <c r="JRT50" s="323"/>
      <c r="JRU50" s="1111"/>
      <c r="JRV50" s="324"/>
      <c r="JRW50" s="325"/>
      <c r="JRX50" s="326"/>
      <c r="JRY50" s="327"/>
      <c r="JRZ50" s="328"/>
      <c r="JSA50" s="269"/>
      <c r="JSB50" s="267"/>
      <c r="JSC50" s="322"/>
      <c r="JSD50" s="323"/>
      <c r="JSE50" s="1111"/>
      <c r="JSF50" s="324"/>
      <c r="JSG50" s="325"/>
      <c r="JSH50" s="326"/>
      <c r="JSI50" s="327"/>
      <c r="JSJ50" s="328"/>
      <c r="JSK50" s="269"/>
      <c r="JSL50" s="267"/>
      <c r="JSM50" s="322"/>
      <c r="JSN50" s="323"/>
      <c r="JSO50" s="1111"/>
      <c r="JSP50" s="324"/>
      <c r="JSQ50" s="325"/>
      <c r="JSR50" s="326"/>
      <c r="JSS50" s="327"/>
      <c r="JST50" s="328"/>
      <c r="JSU50" s="269"/>
      <c r="JSV50" s="267"/>
      <c r="JSW50" s="322"/>
      <c r="JSX50" s="323"/>
      <c r="JSY50" s="1111"/>
      <c r="JSZ50" s="324"/>
      <c r="JTA50" s="325"/>
      <c r="JTB50" s="326"/>
      <c r="JTC50" s="327"/>
      <c r="JTD50" s="328"/>
      <c r="JTE50" s="269"/>
      <c r="JTF50" s="267"/>
      <c r="JTG50" s="322"/>
      <c r="JTH50" s="323"/>
      <c r="JTI50" s="1111"/>
      <c r="JTJ50" s="324"/>
      <c r="JTK50" s="325"/>
      <c r="JTL50" s="326"/>
      <c r="JTM50" s="327"/>
      <c r="JTN50" s="328"/>
      <c r="JTO50" s="269"/>
      <c r="JTP50" s="267"/>
      <c r="JTQ50" s="322"/>
      <c r="JTR50" s="323"/>
      <c r="JTS50" s="1111"/>
      <c r="JTT50" s="324"/>
      <c r="JTU50" s="325"/>
      <c r="JTV50" s="326"/>
      <c r="JTW50" s="327"/>
      <c r="JTX50" s="328"/>
      <c r="JTY50" s="269"/>
      <c r="JTZ50" s="267"/>
      <c r="JUA50" s="322"/>
      <c r="JUB50" s="323"/>
      <c r="JUC50" s="1111"/>
      <c r="JUD50" s="324"/>
      <c r="JUE50" s="325"/>
      <c r="JUF50" s="326"/>
      <c r="JUG50" s="327"/>
      <c r="JUH50" s="328"/>
      <c r="JUI50" s="269"/>
      <c r="JUJ50" s="267"/>
      <c r="JUK50" s="322"/>
      <c r="JUL50" s="323"/>
      <c r="JUM50" s="1111"/>
      <c r="JUN50" s="324"/>
      <c r="JUO50" s="325"/>
      <c r="JUP50" s="326"/>
      <c r="JUQ50" s="327"/>
      <c r="JUR50" s="328"/>
      <c r="JUS50" s="269"/>
      <c r="JUT50" s="267"/>
      <c r="JUU50" s="322"/>
      <c r="JUV50" s="323"/>
      <c r="JUW50" s="1111"/>
      <c r="JUX50" s="324"/>
      <c r="JUY50" s="325"/>
      <c r="JUZ50" s="326"/>
      <c r="JVA50" s="327"/>
      <c r="JVB50" s="328"/>
      <c r="JVC50" s="269"/>
      <c r="JVD50" s="267"/>
      <c r="JVE50" s="322"/>
      <c r="JVF50" s="323"/>
      <c r="JVG50" s="1111"/>
      <c r="JVH50" s="324"/>
      <c r="JVI50" s="325"/>
      <c r="JVJ50" s="326"/>
      <c r="JVK50" s="327"/>
      <c r="JVL50" s="328"/>
      <c r="JVM50" s="269"/>
      <c r="JVN50" s="267"/>
      <c r="JVO50" s="322"/>
      <c r="JVP50" s="323"/>
      <c r="JVQ50" s="1111"/>
      <c r="JVR50" s="324"/>
      <c r="JVS50" s="325"/>
      <c r="JVT50" s="326"/>
      <c r="JVU50" s="327"/>
      <c r="JVV50" s="328"/>
      <c r="JVW50" s="269"/>
      <c r="JVX50" s="267"/>
      <c r="JVY50" s="322"/>
      <c r="JVZ50" s="323"/>
      <c r="JWA50" s="1111"/>
      <c r="JWB50" s="324"/>
      <c r="JWC50" s="325"/>
      <c r="JWD50" s="326"/>
      <c r="JWE50" s="327"/>
      <c r="JWF50" s="328"/>
      <c r="JWG50" s="269"/>
      <c r="JWH50" s="267"/>
      <c r="JWI50" s="322"/>
      <c r="JWJ50" s="323"/>
      <c r="JWK50" s="1111"/>
      <c r="JWL50" s="324"/>
      <c r="JWM50" s="325"/>
      <c r="JWN50" s="326"/>
      <c r="JWO50" s="327"/>
      <c r="JWP50" s="328"/>
      <c r="JWQ50" s="269"/>
      <c r="JWR50" s="267"/>
      <c r="JWS50" s="322"/>
      <c r="JWT50" s="323"/>
      <c r="JWU50" s="1111"/>
      <c r="JWV50" s="324"/>
      <c r="JWW50" s="325"/>
      <c r="JWX50" s="326"/>
      <c r="JWY50" s="327"/>
      <c r="JWZ50" s="328"/>
      <c r="JXA50" s="269"/>
      <c r="JXB50" s="267"/>
      <c r="JXC50" s="322"/>
      <c r="JXD50" s="323"/>
      <c r="JXE50" s="1111"/>
      <c r="JXF50" s="324"/>
      <c r="JXG50" s="325"/>
      <c r="JXH50" s="326"/>
      <c r="JXI50" s="327"/>
      <c r="JXJ50" s="328"/>
      <c r="JXK50" s="269"/>
      <c r="JXL50" s="267"/>
      <c r="JXM50" s="322"/>
      <c r="JXN50" s="323"/>
      <c r="JXO50" s="1111"/>
      <c r="JXP50" s="324"/>
      <c r="JXQ50" s="325"/>
      <c r="JXR50" s="326"/>
      <c r="JXS50" s="327"/>
      <c r="JXT50" s="328"/>
      <c r="JXU50" s="269"/>
      <c r="JXV50" s="267"/>
      <c r="JXW50" s="322"/>
      <c r="JXX50" s="323"/>
      <c r="JXY50" s="1111"/>
      <c r="JXZ50" s="324"/>
      <c r="JYA50" s="325"/>
      <c r="JYB50" s="326"/>
      <c r="JYC50" s="327"/>
      <c r="JYD50" s="328"/>
      <c r="JYE50" s="269"/>
      <c r="JYF50" s="267"/>
      <c r="JYG50" s="322"/>
      <c r="JYH50" s="323"/>
      <c r="JYI50" s="1111"/>
      <c r="JYJ50" s="324"/>
      <c r="JYK50" s="325"/>
      <c r="JYL50" s="326"/>
      <c r="JYM50" s="327"/>
      <c r="JYN50" s="328"/>
      <c r="JYO50" s="269"/>
      <c r="JYP50" s="267"/>
      <c r="JYQ50" s="322"/>
      <c r="JYR50" s="323"/>
      <c r="JYS50" s="1111"/>
      <c r="JYT50" s="324"/>
      <c r="JYU50" s="325"/>
      <c r="JYV50" s="326"/>
      <c r="JYW50" s="327"/>
      <c r="JYX50" s="328"/>
      <c r="JYY50" s="269"/>
      <c r="JYZ50" s="267"/>
      <c r="JZA50" s="322"/>
      <c r="JZB50" s="323"/>
      <c r="JZC50" s="1111"/>
      <c r="JZD50" s="324"/>
      <c r="JZE50" s="325"/>
      <c r="JZF50" s="326"/>
      <c r="JZG50" s="327"/>
      <c r="JZH50" s="328"/>
      <c r="JZI50" s="269"/>
      <c r="JZJ50" s="267"/>
      <c r="JZK50" s="322"/>
      <c r="JZL50" s="323"/>
      <c r="JZM50" s="1111"/>
      <c r="JZN50" s="324"/>
      <c r="JZO50" s="325"/>
      <c r="JZP50" s="326"/>
      <c r="JZQ50" s="327"/>
      <c r="JZR50" s="328"/>
      <c r="JZS50" s="269"/>
      <c r="JZT50" s="267"/>
      <c r="JZU50" s="322"/>
      <c r="JZV50" s="323"/>
      <c r="JZW50" s="1111"/>
      <c r="JZX50" s="324"/>
      <c r="JZY50" s="325"/>
      <c r="JZZ50" s="326"/>
      <c r="KAA50" s="327"/>
      <c r="KAB50" s="328"/>
      <c r="KAC50" s="269"/>
      <c r="KAD50" s="267"/>
      <c r="KAE50" s="322"/>
      <c r="KAF50" s="323"/>
      <c r="KAG50" s="1111"/>
      <c r="KAH50" s="324"/>
      <c r="KAI50" s="325"/>
      <c r="KAJ50" s="326"/>
      <c r="KAK50" s="327"/>
      <c r="KAL50" s="328"/>
      <c r="KAM50" s="269"/>
      <c r="KAN50" s="267"/>
      <c r="KAO50" s="322"/>
      <c r="KAP50" s="323"/>
      <c r="KAQ50" s="1111"/>
      <c r="KAR50" s="324"/>
      <c r="KAS50" s="325"/>
      <c r="KAT50" s="326"/>
      <c r="KAU50" s="327"/>
      <c r="KAV50" s="328"/>
      <c r="KAW50" s="269"/>
      <c r="KAX50" s="267"/>
      <c r="KAY50" s="322"/>
      <c r="KAZ50" s="323"/>
      <c r="KBA50" s="1111"/>
      <c r="KBB50" s="324"/>
      <c r="KBC50" s="325"/>
      <c r="KBD50" s="326"/>
      <c r="KBE50" s="327"/>
      <c r="KBF50" s="328"/>
      <c r="KBG50" s="269"/>
      <c r="KBH50" s="267"/>
      <c r="KBI50" s="322"/>
      <c r="KBJ50" s="323"/>
      <c r="KBK50" s="1111"/>
      <c r="KBL50" s="324"/>
      <c r="KBM50" s="325"/>
      <c r="KBN50" s="326"/>
      <c r="KBO50" s="327"/>
      <c r="KBP50" s="328"/>
      <c r="KBQ50" s="269"/>
      <c r="KBR50" s="267"/>
      <c r="KBS50" s="322"/>
      <c r="KBT50" s="323"/>
      <c r="KBU50" s="1111"/>
      <c r="KBV50" s="324"/>
      <c r="KBW50" s="325"/>
      <c r="KBX50" s="326"/>
      <c r="KBY50" s="327"/>
      <c r="KBZ50" s="328"/>
      <c r="KCA50" s="269"/>
      <c r="KCB50" s="267"/>
      <c r="KCC50" s="322"/>
      <c r="KCD50" s="323"/>
      <c r="KCE50" s="1111"/>
      <c r="KCF50" s="324"/>
      <c r="KCG50" s="325"/>
      <c r="KCH50" s="326"/>
      <c r="KCI50" s="327"/>
      <c r="KCJ50" s="328"/>
      <c r="KCK50" s="269"/>
      <c r="KCL50" s="267"/>
      <c r="KCM50" s="322"/>
      <c r="KCN50" s="323"/>
      <c r="KCO50" s="1111"/>
      <c r="KCP50" s="324"/>
      <c r="KCQ50" s="325"/>
      <c r="KCR50" s="326"/>
      <c r="KCS50" s="327"/>
      <c r="KCT50" s="328"/>
      <c r="KCU50" s="269"/>
      <c r="KCV50" s="267"/>
      <c r="KCW50" s="322"/>
      <c r="KCX50" s="323"/>
      <c r="KCY50" s="1111"/>
      <c r="KCZ50" s="324"/>
      <c r="KDA50" s="325"/>
      <c r="KDB50" s="326"/>
      <c r="KDC50" s="327"/>
      <c r="KDD50" s="328"/>
      <c r="KDE50" s="269"/>
      <c r="KDF50" s="267"/>
      <c r="KDG50" s="322"/>
      <c r="KDH50" s="323"/>
      <c r="KDI50" s="1111"/>
      <c r="KDJ50" s="324"/>
      <c r="KDK50" s="325"/>
      <c r="KDL50" s="326"/>
      <c r="KDM50" s="327"/>
      <c r="KDN50" s="328"/>
      <c r="KDO50" s="269"/>
      <c r="KDP50" s="267"/>
      <c r="KDQ50" s="322"/>
      <c r="KDR50" s="323"/>
      <c r="KDS50" s="1111"/>
      <c r="KDT50" s="324"/>
      <c r="KDU50" s="325"/>
      <c r="KDV50" s="326"/>
      <c r="KDW50" s="327"/>
      <c r="KDX50" s="328"/>
      <c r="KDY50" s="269"/>
      <c r="KDZ50" s="267"/>
      <c r="KEA50" s="322"/>
      <c r="KEB50" s="323"/>
      <c r="KEC50" s="1111"/>
      <c r="KED50" s="324"/>
      <c r="KEE50" s="325"/>
      <c r="KEF50" s="326"/>
      <c r="KEG50" s="327"/>
      <c r="KEH50" s="328"/>
      <c r="KEI50" s="269"/>
      <c r="KEJ50" s="267"/>
      <c r="KEK50" s="322"/>
      <c r="KEL50" s="323"/>
      <c r="KEM50" s="1111"/>
      <c r="KEN50" s="324"/>
      <c r="KEO50" s="325"/>
      <c r="KEP50" s="326"/>
      <c r="KEQ50" s="327"/>
      <c r="KER50" s="328"/>
      <c r="KES50" s="269"/>
      <c r="KET50" s="267"/>
      <c r="KEU50" s="322"/>
      <c r="KEV50" s="323"/>
      <c r="KEW50" s="1111"/>
      <c r="KEX50" s="324"/>
      <c r="KEY50" s="325"/>
      <c r="KEZ50" s="326"/>
      <c r="KFA50" s="327"/>
      <c r="KFB50" s="328"/>
      <c r="KFC50" s="269"/>
      <c r="KFD50" s="267"/>
      <c r="KFE50" s="322"/>
      <c r="KFF50" s="323"/>
      <c r="KFG50" s="1111"/>
      <c r="KFH50" s="324"/>
      <c r="KFI50" s="325"/>
      <c r="KFJ50" s="326"/>
      <c r="KFK50" s="327"/>
      <c r="KFL50" s="328"/>
      <c r="KFM50" s="269"/>
      <c r="KFN50" s="267"/>
      <c r="KFO50" s="322"/>
      <c r="KFP50" s="323"/>
      <c r="KFQ50" s="1111"/>
      <c r="KFR50" s="324"/>
      <c r="KFS50" s="325"/>
      <c r="KFT50" s="326"/>
      <c r="KFU50" s="327"/>
      <c r="KFV50" s="328"/>
      <c r="KFW50" s="269"/>
      <c r="KFX50" s="267"/>
      <c r="KFY50" s="322"/>
      <c r="KFZ50" s="323"/>
      <c r="KGA50" s="1111"/>
      <c r="KGB50" s="324"/>
      <c r="KGC50" s="325"/>
      <c r="KGD50" s="326"/>
      <c r="KGE50" s="327"/>
      <c r="KGF50" s="328"/>
      <c r="KGG50" s="269"/>
      <c r="KGH50" s="267"/>
      <c r="KGI50" s="322"/>
      <c r="KGJ50" s="323"/>
      <c r="KGK50" s="1111"/>
      <c r="KGL50" s="324"/>
      <c r="KGM50" s="325"/>
      <c r="KGN50" s="326"/>
      <c r="KGO50" s="327"/>
      <c r="KGP50" s="328"/>
      <c r="KGQ50" s="269"/>
      <c r="KGR50" s="267"/>
      <c r="KGS50" s="322"/>
      <c r="KGT50" s="323"/>
      <c r="KGU50" s="1111"/>
      <c r="KGV50" s="324"/>
      <c r="KGW50" s="325"/>
      <c r="KGX50" s="326"/>
      <c r="KGY50" s="327"/>
      <c r="KGZ50" s="328"/>
      <c r="KHA50" s="269"/>
      <c r="KHB50" s="267"/>
      <c r="KHC50" s="322"/>
      <c r="KHD50" s="323"/>
      <c r="KHE50" s="1111"/>
      <c r="KHF50" s="324"/>
      <c r="KHG50" s="325"/>
      <c r="KHH50" s="326"/>
      <c r="KHI50" s="327"/>
      <c r="KHJ50" s="328"/>
      <c r="KHK50" s="269"/>
      <c r="KHL50" s="267"/>
      <c r="KHM50" s="322"/>
      <c r="KHN50" s="323"/>
      <c r="KHO50" s="1111"/>
      <c r="KHP50" s="324"/>
      <c r="KHQ50" s="325"/>
      <c r="KHR50" s="326"/>
      <c r="KHS50" s="327"/>
      <c r="KHT50" s="328"/>
      <c r="KHU50" s="269"/>
      <c r="KHV50" s="267"/>
      <c r="KHW50" s="322"/>
      <c r="KHX50" s="323"/>
      <c r="KHY50" s="1111"/>
      <c r="KHZ50" s="324"/>
      <c r="KIA50" s="325"/>
      <c r="KIB50" s="326"/>
      <c r="KIC50" s="327"/>
      <c r="KID50" s="328"/>
      <c r="KIE50" s="269"/>
      <c r="KIF50" s="267"/>
      <c r="KIG50" s="322"/>
      <c r="KIH50" s="323"/>
      <c r="KII50" s="1111"/>
      <c r="KIJ50" s="324"/>
      <c r="KIK50" s="325"/>
      <c r="KIL50" s="326"/>
      <c r="KIM50" s="327"/>
      <c r="KIN50" s="328"/>
      <c r="KIO50" s="269"/>
      <c r="KIP50" s="267"/>
      <c r="KIQ50" s="322"/>
      <c r="KIR50" s="323"/>
      <c r="KIS50" s="1111"/>
      <c r="KIT50" s="324"/>
      <c r="KIU50" s="325"/>
      <c r="KIV50" s="326"/>
      <c r="KIW50" s="327"/>
      <c r="KIX50" s="328"/>
      <c r="KIY50" s="269"/>
      <c r="KIZ50" s="267"/>
      <c r="KJA50" s="322"/>
      <c r="KJB50" s="323"/>
      <c r="KJC50" s="1111"/>
      <c r="KJD50" s="324"/>
      <c r="KJE50" s="325"/>
      <c r="KJF50" s="326"/>
      <c r="KJG50" s="327"/>
      <c r="KJH50" s="328"/>
      <c r="KJI50" s="269"/>
      <c r="KJJ50" s="267"/>
      <c r="KJK50" s="322"/>
      <c r="KJL50" s="323"/>
      <c r="KJM50" s="1111"/>
      <c r="KJN50" s="324"/>
      <c r="KJO50" s="325"/>
      <c r="KJP50" s="326"/>
      <c r="KJQ50" s="327"/>
      <c r="KJR50" s="328"/>
      <c r="KJS50" s="269"/>
      <c r="KJT50" s="267"/>
      <c r="KJU50" s="322"/>
      <c r="KJV50" s="323"/>
      <c r="KJW50" s="1111"/>
      <c r="KJX50" s="324"/>
      <c r="KJY50" s="325"/>
      <c r="KJZ50" s="326"/>
      <c r="KKA50" s="327"/>
      <c r="KKB50" s="328"/>
      <c r="KKC50" s="269"/>
      <c r="KKD50" s="267"/>
      <c r="KKE50" s="322"/>
      <c r="KKF50" s="323"/>
      <c r="KKG50" s="1111"/>
      <c r="KKH50" s="324"/>
      <c r="KKI50" s="325"/>
      <c r="KKJ50" s="326"/>
      <c r="KKK50" s="327"/>
      <c r="KKL50" s="328"/>
      <c r="KKM50" s="269"/>
      <c r="KKN50" s="267"/>
      <c r="KKO50" s="322"/>
      <c r="KKP50" s="323"/>
      <c r="KKQ50" s="1111"/>
      <c r="KKR50" s="324"/>
      <c r="KKS50" s="325"/>
      <c r="KKT50" s="326"/>
      <c r="KKU50" s="327"/>
      <c r="KKV50" s="328"/>
      <c r="KKW50" s="269"/>
      <c r="KKX50" s="267"/>
      <c r="KKY50" s="322"/>
      <c r="KKZ50" s="323"/>
      <c r="KLA50" s="1111"/>
      <c r="KLB50" s="324"/>
      <c r="KLC50" s="325"/>
      <c r="KLD50" s="326"/>
      <c r="KLE50" s="327"/>
      <c r="KLF50" s="328"/>
      <c r="KLG50" s="269"/>
      <c r="KLH50" s="267"/>
      <c r="KLI50" s="322"/>
      <c r="KLJ50" s="323"/>
      <c r="KLK50" s="1111"/>
      <c r="KLL50" s="324"/>
      <c r="KLM50" s="325"/>
      <c r="KLN50" s="326"/>
      <c r="KLO50" s="327"/>
      <c r="KLP50" s="328"/>
      <c r="KLQ50" s="269"/>
      <c r="KLR50" s="267"/>
      <c r="KLS50" s="322"/>
      <c r="KLT50" s="323"/>
      <c r="KLU50" s="1111"/>
      <c r="KLV50" s="324"/>
      <c r="KLW50" s="325"/>
      <c r="KLX50" s="326"/>
      <c r="KLY50" s="327"/>
      <c r="KLZ50" s="328"/>
      <c r="KMA50" s="269"/>
      <c r="KMB50" s="267"/>
      <c r="KMC50" s="322"/>
      <c r="KMD50" s="323"/>
      <c r="KME50" s="1111"/>
      <c r="KMF50" s="324"/>
      <c r="KMG50" s="325"/>
      <c r="KMH50" s="326"/>
      <c r="KMI50" s="327"/>
      <c r="KMJ50" s="328"/>
      <c r="KMK50" s="269"/>
      <c r="KML50" s="267"/>
      <c r="KMM50" s="322"/>
      <c r="KMN50" s="323"/>
      <c r="KMO50" s="1111"/>
      <c r="KMP50" s="324"/>
      <c r="KMQ50" s="325"/>
      <c r="KMR50" s="326"/>
      <c r="KMS50" s="327"/>
      <c r="KMT50" s="328"/>
      <c r="KMU50" s="269"/>
      <c r="KMV50" s="267"/>
      <c r="KMW50" s="322"/>
      <c r="KMX50" s="323"/>
      <c r="KMY50" s="1111"/>
      <c r="KMZ50" s="324"/>
      <c r="KNA50" s="325"/>
      <c r="KNB50" s="326"/>
      <c r="KNC50" s="327"/>
      <c r="KND50" s="328"/>
      <c r="KNE50" s="269"/>
      <c r="KNF50" s="267"/>
      <c r="KNG50" s="322"/>
      <c r="KNH50" s="323"/>
      <c r="KNI50" s="1111"/>
      <c r="KNJ50" s="324"/>
      <c r="KNK50" s="325"/>
      <c r="KNL50" s="326"/>
      <c r="KNM50" s="327"/>
      <c r="KNN50" s="328"/>
      <c r="KNO50" s="269"/>
      <c r="KNP50" s="267"/>
      <c r="KNQ50" s="322"/>
      <c r="KNR50" s="323"/>
      <c r="KNS50" s="1111"/>
      <c r="KNT50" s="324"/>
      <c r="KNU50" s="325"/>
      <c r="KNV50" s="326"/>
      <c r="KNW50" s="327"/>
      <c r="KNX50" s="328"/>
      <c r="KNY50" s="269"/>
      <c r="KNZ50" s="267"/>
      <c r="KOA50" s="322"/>
      <c r="KOB50" s="323"/>
      <c r="KOC50" s="1111"/>
      <c r="KOD50" s="324"/>
      <c r="KOE50" s="325"/>
      <c r="KOF50" s="326"/>
      <c r="KOG50" s="327"/>
      <c r="KOH50" s="328"/>
      <c r="KOI50" s="269"/>
      <c r="KOJ50" s="267"/>
      <c r="KOK50" s="322"/>
      <c r="KOL50" s="323"/>
      <c r="KOM50" s="1111"/>
      <c r="KON50" s="324"/>
      <c r="KOO50" s="325"/>
      <c r="KOP50" s="326"/>
      <c r="KOQ50" s="327"/>
      <c r="KOR50" s="328"/>
      <c r="KOS50" s="269"/>
      <c r="KOT50" s="267"/>
      <c r="KOU50" s="322"/>
      <c r="KOV50" s="323"/>
      <c r="KOW50" s="1111"/>
      <c r="KOX50" s="324"/>
      <c r="KOY50" s="325"/>
      <c r="KOZ50" s="326"/>
      <c r="KPA50" s="327"/>
      <c r="KPB50" s="328"/>
      <c r="KPC50" s="269"/>
      <c r="KPD50" s="267"/>
      <c r="KPE50" s="322"/>
      <c r="KPF50" s="323"/>
      <c r="KPG50" s="1111"/>
      <c r="KPH50" s="324"/>
      <c r="KPI50" s="325"/>
      <c r="KPJ50" s="326"/>
      <c r="KPK50" s="327"/>
      <c r="KPL50" s="328"/>
      <c r="KPM50" s="269"/>
      <c r="KPN50" s="267"/>
      <c r="KPO50" s="322"/>
      <c r="KPP50" s="323"/>
      <c r="KPQ50" s="1111"/>
      <c r="KPR50" s="324"/>
      <c r="KPS50" s="325"/>
      <c r="KPT50" s="326"/>
      <c r="KPU50" s="327"/>
      <c r="KPV50" s="328"/>
      <c r="KPW50" s="269"/>
      <c r="KPX50" s="267"/>
      <c r="KPY50" s="322"/>
      <c r="KPZ50" s="323"/>
      <c r="KQA50" s="1111"/>
      <c r="KQB50" s="324"/>
      <c r="KQC50" s="325"/>
      <c r="KQD50" s="326"/>
      <c r="KQE50" s="327"/>
      <c r="KQF50" s="328"/>
      <c r="KQG50" s="269"/>
      <c r="KQH50" s="267"/>
      <c r="KQI50" s="322"/>
      <c r="KQJ50" s="323"/>
      <c r="KQK50" s="1111"/>
      <c r="KQL50" s="324"/>
      <c r="KQM50" s="325"/>
      <c r="KQN50" s="326"/>
      <c r="KQO50" s="327"/>
      <c r="KQP50" s="328"/>
      <c r="KQQ50" s="269"/>
      <c r="KQR50" s="267"/>
      <c r="KQS50" s="322"/>
      <c r="KQT50" s="323"/>
      <c r="KQU50" s="1111"/>
      <c r="KQV50" s="324"/>
      <c r="KQW50" s="325"/>
      <c r="KQX50" s="326"/>
      <c r="KQY50" s="327"/>
      <c r="KQZ50" s="328"/>
      <c r="KRA50" s="269"/>
      <c r="KRB50" s="267"/>
      <c r="KRC50" s="322"/>
      <c r="KRD50" s="323"/>
      <c r="KRE50" s="1111"/>
      <c r="KRF50" s="324"/>
      <c r="KRG50" s="325"/>
      <c r="KRH50" s="326"/>
      <c r="KRI50" s="327"/>
      <c r="KRJ50" s="328"/>
      <c r="KRK50" s="269"/>
      <c r="KRL50" s="267"/>
      <c r="KRM50" s="322"/>
      <c r="KRN50" s="323"/>
      <c r="KRO50" s="1111"/>
      <c r="KRP50" s="324"/>
      <c r="KRQ50" s="325"/>
      <c r="KRR50" s="326"/>
      <c r="KRS50" s="327"/>
      <c r="KRT50" s="328"/>
      <c r="KRU50" s="269"/>
      <c r="KRV50" s="267"/>
      <c r="KRW50" s="322"/>
      <c r="KRX50" s="323"/>
      <c r="KRY50" s="1111"/>
      <c r="KRZ50" s="324"/>
      <c r="KSA50" s="325"/>
      <c r="KSB50" s="326"/>
      <c r="KSC50" s="327"/>
      <c r="KSD50" s="328"/>
      <c r="KSE50" s="269"/>
      <c r="KSF50" s="267"/>
      <c r="KSG50" s="322"/>
      <c r="KSH50" s="323"/>
      <c r="KSI50" s="1111"/>
      <c r="KSJ50" s="324"/>
      <c r="KSK50" s="325"/>
      <c r="KSL50" s="326"/>
      <c r="KSM50" s="327"/>
      <c r="KSN50" s="328"/>
      <c r="KSO50" s="269"/>
      <c r="KSP50" s="267"/>
      <c r="KSQ50" s="322"/>
      <c r="KSR50" s="323"/>
      <c r="KSS50" s="1111"/>
      <c r="KST50" s="324"/>
      <c r="KSU50" s="325"/>
      <c r="KSV50" s="326"/>
      <c r="KSW50" s="327"/>
      <c r="KSX50" s="328"/>
      <c r="KSY50" s="269"/>
      <c r="KSZ50" s="267"/>
      <c r="KTA50" s="322"/>
      <c r="KTB50" s="323"/>
      <c r="KTC50" s="1111"/>
      <c r="KTD50" s="324"/>
      <c r="KTE50" s="325"/>
      <c r="KTF50" s="326"/>
      <c r="KTG50" s="327"/>
      <c r="KTH50" s="328"/>
      <c r="KTI50" s="269"/>
      <c r="KTJ50" s="267"/>
      <c r="KTK50" s="322"/>
      <c r="KTL50" s="323"/>
      <c r="KTM50" s="1111"/>
      <c r="KTN50" s="324"/>
      <c r="KTO50" s="325"/>
      <c r="KTP50" s="326"/>
      <c r="KTQ50" s="327"/>
      <c r="KTR50" s="328"/>
      <c r="KTS50" s="269"/>
      <c r="KTT50" s="267"/>
      <c r="KTU50" s="322"/>
      <c r="KTV50" s="323"/>
      <c r="KTW50" s="1111"/>
      <c r="KTX50" s="324"/>
      <c r="KTY50" s="325"/>
      <c r="KTZ50" s="326"/>
      <c r="KUA50" s="327"/>
      <c r="KUB50" s="328"/>
      <c r="KUC50" s="269"/>
      <c r="KUD50" s="267"/>
      <c r="KUE50" s="322"/>
      <c r="KUF50" s="323"/>
      <c r="KUG50" s="1111"/>
      <c r="KUH50" s="324"/>
      <c r="KUI50" s="325"/>
      <c r="KUJ50" s="326"/>
      <c r="KUK50" s="327"/>
      <c r="KUL50" s="328"/>
      <c r="KUM50" s="269"/>
      <c r="KUN50" s="267"/>
      <c r="KUO50" s="322"/>
      <c r="KUP50" s="323"/>
      <c r="KUQ50" s="1111"/>
      <c r="KUR50" s="324"/>
      <c r="KUS50" s="325"/>
      <c r="KUT50" s="326"/>
      <c r="KUU50" s="327"/>
      <c r="KUV50" s="328"/>
      <c r="KUW50" s="269"/>
      <c r="KUX50" s="267"/>
      <c r="KUY50" s="322"/>
      <c r="KUZ50" s="323"/>
      <c r="KVA50" s="1111"/>
      <c r="KVB50" s="324"/>
      <c r="KVC50" s="325"/>
      <c r="KVD50" s="326"/>
      <c r="KVE50" s="327"/>
      <c r="KVF50" s="328"/>
      <c r="KVG50" s="269"/>
      <c r="KVH50" s="267"/>
      <c r="KVI50" s="322"/>
      <c r="KVJ50" s="323"/>
      <c r="KVK50" s="1111"/>
      <c r="KVL50" s="324"/>
      <c r="KVM50" s="325"/>
      <c r="KVN50" s="326"/>
      <c r="KVO50" s="327"/>
      <c r="KVP50" s="328"/>
      <c r="KVQ50" s="269"/>
      <c r="KVR50" s="267"/>
      <c r="KVS50" s="322"/>
      <c r="KVT50" s="323"/>
      <c r="KVU50" s="1111"/>
      <c r="KVV50" s="324"/>
      <c r="KVW50" s="325"/>
      <c r="KVX50" s="326"/>
      <c r="KVY50" s="327"/>
      <c r="KVZ50" s="328"/>
      <c r="KWA50" s="269"/>
      <c r="KWB50" s="267"/>
      <c r="KWC50" s="322"/>
      <c r="KWD50" s="323"/>
      <c r="KWE50" s="1111"/>
      <c r="KWF50" s="324"/>
      <c r="KWG50" s="325"/>
      <c r="KWH50" s="326"/>
      <c r="KWI50" s="327"/>
      <c r="KWJ50" s="328"/>
      <c r="KWK50" s="269"/>
      <c r="KWL50" s="267"/>
      <c r="KWM50" s="322"/>
      <c r="KWN50" s="323"/>
      <c r="KWO50" s="1111"/>
      <c r="KWP50" s="324"/>
      <c r="KWQ50" s="325"/>
      <c r="KWR50" s="326"/>
      <c r="KWS50" s="327"/>
      <c r="KWT50" s="328"/>
      <c r="KWU50" s="269"/>
      <c r="KWV50" s="267"/>
      <c r="KWW50" s="322"/>
      <c r="KWX50" s="323"/>
      <c r="KWY50" s="1111"/>
      <c r="KWZ50" s="324"/>
      <c r="KXA50" s="325"/>
      <c r="KXB50" s="326"/>
      <c r="KXC50" s="327"/>
      <c r="KXD50" s="328"/>
      <c r="KXE50" s="269"/>
      <c r="KXF50" s="267"/>
      <c r="KXG50" s="322"/>
      <c r="KXH50" s="323"/>
      <c r="KXI50" s="1111"/>
      <c r="KXJ50" s="324"/>
      <c r="KXK50" s="325"/>
      <c r="KXL50" s="326"/>
      <c r="KXM50" s="327"/>
      <c r="KXN50" s="328"/>
      <c r="KXO50" s="269"/>
      <c r="KXP50" s="267"/>
      <c r="KXQ50" s="322"/>
      <c r="KXR50" s="323"/>
      <c r="KXS50" s="1111"/>
      <c r="KXT50" s="324"/>
      <c r="KXU50" s="325"/>
      <c r="KXV50" s="326"/>
      <c r="KXW50" s="327"/>
      <c r="KXX50" s="328"/>
      <c r="KXY50" s="269"/>
      <c r="KXZ50" s="267"/>
      <c r="KYA50" s="322"/>
      <c r="KYB50" s="323"/>
      <c r="KYC50" s="1111"/>
      <c r="KYD50" s="324"/>
      <c r="KYE50" s="325"/>
      <c r="KYF50" s="326"/>
      <c r="KYG50" s="327"/>
      <c r="KYH50" s="328"/>
      <c r="KYI50" s="269"/>
      <c r="KYJ50" s="267"/>
      <c r="KYK50" s="322"/>
      <c r="KYL50" s="323"/>
      <c r="KYM50" s="1111"/>
      <c r="KYN50" s="324"/>
      <c r="KYO50" s="325"/>
      <c r="KYP50" s="326"/>
      <c r="KYQ50" s="327"/>
      <c r="KYR50" s="328"/>
      <c r="KYS50" s="269"/>
      <c r="KYT50" s="267"/>
      <c r="KYU50" s="322"/>
      <c r="KYV50" s="323"/>
      <c r="KYW50" s="1111"/>
      <c r="KYX50" s="324"/>
      <c r="KYY50" s="325"/>
      <c r="KYZ50" s="326"/>
      <c r="KZA50" s="327"/>
      <c r="KZB50" s="328"/>
      <c r="KZC50" s="269"/>
      <c r="KZD50" s="267"/>
      <c r="KZE50" s="322"/>
      <c r="KZF50" s="323"/>
      <c r="KZG50" s="1111"/>
      <c r="KZH50" s="324"/>
      <c r="KZI50" s="325"/>
      <c r="KZJ50" s="326"/>
      <c r="KZK50" s="327"/>
      <c r="KZL50" s="328"/>
      <c r="KZM50" s="269"/>
      <c r="KZN50" s="267"/>
      <c r="KZO50" s="322"/>
      <c r="KZP50" s="323"/>
      <c r="KZQ50" s="1111"/>
      <c r="KZR50" s="324"/>
      <c r="KZS50" s="325"/>
      <c r="KZT50" s="326"/>
      <c r="KZU50" s="327"/>
      <c r="KZV50" s="328"/>
      <c r="KZW50" s="269"/>
      <c r="KZX50" s="267"/>
      <c r="KZY50" s="322"/>
      <c r="KZZ50" s="323"/>
      <c r="LAA50" s="1111"/>
      <c r="LAB50" s="324"/>
      <c r="LAC50" s="325"/>
      <c r="LAD50" s="326"/>
      <c r="LAE50" s="327"/>
      <c r="LAF50" s="328"/>
      <c r="LAG50" s="269"/>
      <c r="LAH50" s="267"/>
      <c r="LAI50" s="322"/>
      <c r="LAJ50" s="323"/>
      <c r="LAK50" s="1111"/>
      <c r="LAL50" s="324"/>
      <c r="LAM50" s="325"/>
      <c r="LAN50" s="326"/>
      <c r="LAO50" s="327"/>
      <c r="LAP50" s="328"/>
      <c r="LAQ50" s="269"/>
      <c r="LAR50" s="267"/>
      <c r="LAS50" s="322"/>
      <c r="LAT50" s="323"/>
      <c r="LAU50" s="1111"/>
      <c r="LAV50" s="324"/>
      <c r="LAW50" s="325"/>
      <c r="LAX50" s="326"/>
      <c r="LAY50" s="327"/>
      <c r="LAZ50" s="328"/>
      <c r="LBA50" s="269"/>
      <c r="LBB50" s="267"/>
      <c r="LBC50" s="322"/>
      <c r="LBD50" s="323"/>
      <c r="LBE50" s="1111"/>
      <c r="LBF50" s="324"/>
      <c r="LBG50" s="325"/>
      <c r="LBH50" s="326"/>
      <c r="LBI50" s="327"/>
      <c r="LBJ50" s="328"/>
      <c r="LBK50" s="269"/>
      <c r="LBL50" s="267"/>
      <c r="LBM50" s="322"/>
      <c r="LBN50" s="323"/>
      <c r="LBO50" s="1111"/>
      <c r="LBP50" s="324"/>
      <c r="LBQ50" s="325"/>
      <c r="LBR50" s="326"/>
      <c r="LBS50" s="327"/>
      <c r="LBT50" s="328"/>
      <c r="LBU50" s="269"/>
      <c r="LBV50" s="267"/>
      <c r="LBW50" s="322"/>
      <c r="LBX50" s="323"/>
      <c r="LBY50" s="1111"/>
      <c r="LBZ50" s="324"/>
      <c r="LCA50" s="325"/>
      <c r="LCB50" s="326"/>
      <c r="LCC50" s="327"/>
      <c r="LCD50" s="328"/>
      <c r="LCE50" s="269"/>
      <c r="LCF50" s="267"/>
      <c r="LCG50" s="322"/>
      <c r="LCH50" s="323"/>
      <c r="LCI50" s="1111"/>
      <c r="LCJ50" s="324"/>
      <c r="LCK50" s="325"/>
      <c r="LCL50" s="326"/>
      <c r="LCM50" s="327"/>
      <c r="LCN50" s="328"/>
      <c r="LCO50" s="269"/>
      <c r="LCP50" s="267"/>
      <c r="LCQ50" s="322"/>
      <c r="LCR50" s="323"/>
      <c r="LCS50" s="1111"/>
      <c r="LCT50" s="324"/>
      <c r="LCU50" s="325"/>
      <c r="LCV50" s="326"/>
      <c r="LCW50" s="327"/>
      <c r="LCX50" s="328"/>
      <c r="LCY50" s="269"/>
      <c r="LCZ50" s="267"/>
      <c r="LDA50" s="322"/>
      <c r="LDB50" s="323"/>
      <c r="LDC50" s="1111"/>
      <c r="LDD50" s="324"/>
      <c r="LDE50" s="325"/>
      <c r="LDF50" s="326"/>
      <c r="LDG50" s="327"/>
      <c r="LDH50" s="328"/>
      <c r="LDI50" s="269"/>
      <c r="LDJ50" s="267"/>
      <c r="LDK50" s="322"/>
      <c r="LDL50" s="323"/>
      <c r="LDM50" s="1111"/>
      <c r="LDN50" s="324"/>
      <c r="LDO50" s="325"/>
      <c r="LDP50" s="326"/>
      <c r="LDQ50" s="327"/>
      <c r="LDR50" s="328"/>
      <c r="LDS50" s="269"/>
      <c r="LDT50" s="267"/>
      <c r="LDU50" s="322"/>
      <c r="LDV50" s="323"/>
      <c r="LDW50" s="1111"/>
      <c r="LDX50" s="324"/>
      <c r="LDY50" s="325"/>
      <c r="LDZ50" s="326"/>
      <c r="LEA50" s="327"/>
      <c r="LEB50" s="328"/>
      <c r="LEC50" s="269"/>
      <c r="LED50" s="267"/>
      <c r="LEE50" s="322"/>
      <c r="LEF50" s="323"/>
      <c r="LEG50" s="1111"/>
      <c r="LEH50" s="324"/>
      <c r="LEI50" s="325"/>
      <c r="LEJ50" s="326"/>
      <c r="LEK50" s="327"/>
      <c r="LEL50" s="328"/>
      <c r="LEM50" s="269"/>
      <c r="LEN50" s="267"/>
      <c r="LEO50" s="322"/>
      <c r="LEP50" s="323"/>
      <c r="LEQ50" s="1111"/>
      <c r="LER50" s="324"/>
      <c r="LES50" s="325"/>
      <c r="LET50" s="326"/>
      <c r="LEU50" s="327"/>
      <c r="LEV50" s="328"/>
      <c r="LEW50" s="269"/>
      <c r="LEX50" s="267"/>
      <c r="LEY50" s="322"/>
      <c r="LEZ50" s="323"/>
      <c r="LFA50" s="1111"/>
      <c r="LFB50" s="324"/>
      <c r="LFC50" s="325"/>
      <c r="LFD50" s="326"/>
      <c r="LFE50" s="327"/>
      <c r="LFF50" s="328"/>
      <c r="LFG50" s="269"/>
      <c r="LFH50" s="267"/>
      <c r="LFI50" s="322"/>
      <c r="LFJ50" s="323"/>
      <c r="LFK50" s="1111"/>
      <c r="LFL50" s="324"/>
      <c r="LFM50" s="325"/>
      <c r="LFN50" s="326"/>
      <c r="LFO50" s="327"/>
      <c r="LFP50" s="328"/>
      <c r="LFQ50" s="269"/>
      <c r="LFR50" s="267"/>
      <c r="LFS50" s="322"/>
      <c r="LFT50" s="323"/>
      <c r="LFU50" s="1111"/>
      <c r="LFV50" s="324"/>
      <c r="LFW50" s="325"/>
      <c r="LFX50" s="326"/>
      <c r="LFY50" s="327"/>
      <c r="LFZ50" s="328"/>
      <c r="LGA50" s="269"/>
      <c r="LGB50" s="267"/>
      <c r="LGC50" s="322"/>
      <c r="LGD50" s="323"/>
      <c r="LGE50" s="1111"/>
      <c r="LGF50" s="324"/>
      <c r="LGG50" s="325"/>
      <c r="LGH50" s="326"/>
      <c r="LGI50" s="327"/>
      <c r="LGJ50" s="328"/>
      <c r="LGK50" s="269"/>
      <c r="LGL50" s="267"/>
      <c r="LGM50" s="322"/>
      <c r="LGN50" s="323"/>
      <c r="LGO50" s="1111"/>
      <c r="LGP50" s="324"/>
      <c r="LGQ50" s="325"/>
      <c r="LGR50" s="326"/>
      <c r="LGS50" s="327"/>
      <c r="LGT50" s="328"/>
      <c r="LGU50" s="269"/>
      <c r="LGV50" s="267"/>
      <c r="LGW50" s="322"/>
      <c r="LGX50" s="323"/>
      <c r="LGY50" s="1111"/>
      <c r="LGZ50" s="324"/>
      <c r="LHA50" s="325"/>
      <c r="LHB50" s="326"/>
      <c r="LHC50" s="327"/>
      <c r="LHD50" s="328"/>
      <c r="LHE50" s="269"/>
      <c r="LHF50" s="267"/>
      <c r="LHG50" s="322"/>
      <c r="LHH50" s="323"/>
      <c r="LHI50" s="1111"/>
      <c r="LHJ50" s="324"/>
      <c r="LHK50" s="325"/>
      <c r="LHL50" s="326"/>
      <c r="LHM50" s="327"/>
      <c r="LHN50" s="328"/>
      <c r="LHO50" s="269"/>
      <c r="LHP50" s="267"/>
      <c r="LHQ50" s="322"/>
      <c r="LHR50" s="323"/>
      <c r="LHS50" s="1111"/>
      <c r="LHT50" s="324"/>
      <c r="LHU50" s="325"/>
      <c r="LHV50" s="326"/>
      <c r="LHW50" s="327"/>
      <c r="LHX50" s="328"/>
      <c r="LHY50" s="269"/>
      <c r="LHZ50" s="267"/>
      <c r="LIA50" s="322"/>
      <c r="LIB50" s="323"/>
      <c r="LIC50" s="1111"/>
      <c r="LID50" s="324"/>
      <c r="LIE50" s="325"/>
      <c r="LIF50" s="326"/>
      <c r="LIG50" s="327"/>
      <c r="LIH50" s="328"/>
      <c r="LII50" s="269"/>
      <c r="LIJ50" s="267"/>
      <c r="LIK50" s="322"/>
      <c r="LIL50" s="323"/>
      <c r="LIM50" s="1111"/>
      <c r="LIN50" s="324"/>
      <c r="LIO50" s="325"/>
      <c r="LIP50" s="326"/>
      <c r="LIQ50" s="327"/>
      <c r="LIR50" s="328"/>
      <c r="LIS50" s="269"/>
      <c r="LIT50" s="267"/>
      <c r="LIU50" s="322"/>
      <c r="LIV50" s="323"/>
      <c r="LIW50" s="1111"/>
      <c r="LIX50" s="324"/>
      <c r="LIY50" s="325"/>
      <c r="LIZ50" s="326"/>
      <c r="LJA50" s="327"/>
      <c r="LJB50" s="328"/>
      <c r="LJC50" s="269"/>
      <c r="LJD50" s="267"/>
      <c r="LJE50" s="322"/>
      <c r="LJF50" s="323"/>
      <c r="LJG50" s="1111"/>
      <c r="LJH50" s="324"/>
      <c r="LJI50" s="325"/>
      <c r="LJJ50" s="326"/>
      <c r="LJK50" s="327"/>
      <c r="LJL50" s="328"/>
      <c r="LJM50" s="269"/>
      <c r="LJN50" s="267"/>
      <c r="LJO50" s="322"/>
      <c r="LJP50" s="323"/>
      <c r="LJQ50" s="1111"/>
      <c r="LJR50" s="324"/>
      <c r="LJS50" s="325"/>
      <c r="LJT50" s="326"/>
      <c r="LJU50" s="327"/>
      <c r="LJV50" s="328"/>
      <c r="LJW50" s="269"/>
      <c r="LJX50" s="267"/>
      <c r="LJY50" s="322"/>
      <c r="LJZ50" s="323"/>
      <c r="LKA50" s="1111"/>
      <c r="LKB50" s="324"/>
      <c r="LKC50" s="325"/>
      <c r="LKD50" s="326"/>
      <c r="LKE50" s="327"/>
      <c r="LKF50" s="328"/>
      <c r="LKG50" s="269"/>
      <c r="LKH50" s="267"/>
      <c r="LKI50" s="322"/>
      <c r="LKJ50" s="323"/>
      <c r="LKK50" s="1111"/>
      <c r="LKL50" s="324"/>
      <c r="LKM50" s="325"/>
      <c r="LKN50" s="326"/>
      <c r="LKO50" s="327"/>
      <c r="LKP50" s="328"/>
      <c r="LKQ50" s="269"/>
      <c r="LKR50" s="267"/>
      <c r="LKS50" s="322"/>
      <c r="LKT50" s="323"/>
      <c r="LKU50" s="1111"/>
      <c r="LKV50" s="324"/>
      <c r="LKW50" s="325"/>
      <c r="LKX50" s="326"/>
      <c r="LKY50" s="327"/>
      <c r="LKZ50" s="328"/>
      <c r="LLA50" s="269"/>
      <c r="LLB50" s="267"/>
      <c r="LLC50" s="322"/>
      <c r="LLD50" s="323"/>
      <c r="LLE50" s="1111"/>
      <c r="LLF50" s="324"/>
      <c r="LLG50" s="325"/>
      <c r="LLH50" s="326"/>
      <c r="LLI50" s="327"/>
      <c r="LLJ50" s="328"/>
      <c r="LLK50" s="269"/>
      <c r="LLL50" s="267"/>
      <c r="LLM50" s="322"/>
      <c r="LLN50" s="323"/>
      <c r="LLO50" s="1111"/>
      <c r="LLP50" s="324"/>
      <c r="LLQ50" s="325"/>
      <c r="LLR50" s="326"/>
      <c r="LLS50" s="327"/>
      <c r="LLT50" s="328"/>
      <c r="LLU50" s="269"/>
      <c r="LLV50" s="267"/>
      <c r="LLW50" s="322"/>
      <c r="LLX50" s="323"/>
      <c r="LLY50" s="1111"/>
      <c r="LLZ50" s="324"/>
      <c r="LMA50" s="325"/>
      <c r="LMB50" s="326"/>
      <c r="LMC50" s="327"/>
      <c r="LMD50" s="328"/>
      <c r="LME50" s="269"/>
      <c r="LMF50" s="267"/>
      <c r="LMG50" s="322"/>
      <c r="LMH50" s="323"/>
      <c r="LMI50" s="1111"/>
      <c r="LMJ50" s="324"/>
      <c r="LMK50" s="325"/>
      <c r="LML50" s="326"/>
      <c r="LMM50" s="327"/>
      <c r="LMN50" s="328"/>
      <c r="LMO50" s="269"/>
      <c r="LMP50" s="267"/>
      <c r="LMQ50" s="322"/>
      <c r="LMR50" s="323"/>
      <c r="LMS50" s="1111"/>
      <c r="LMT50" s="324"/>
      <c r="LMU50" s="325"/>
      <c r="LMV50" s="326"/>
      <c r="LMW50" s="327"/>
      <c r="LMX50" s="328"/>
      <c r="LMY50" s="269"/>
      <c r="LMZ50" s="267"/>
      <c r="LNA50" s="322"/>
      <c r="LNB50" s="323"/>
      <c r="LNC50" s="1111"/>
      <c r="LND50" s="324"/>
      <c r="LNE50" s="325"/>
      <c r="LNF50" s="326"/>
      <c r="LNG50" s="327"/>
      <c r="LNH50" s="328"/>
      <c r="LNI50" s="269"/>
      <c r="LNJ50" s="267"/>
      <c r="LNK50" s="322"/>
      <c r="LNL50" s="323"/>
      <c r="LNM50" s="1111"/>
      <c r="LNN50" s="324"/>
      <c r="LNO50" s="325"/>
      <c r="LNP50" s="326"/>
      <c r="LNQ50" s="327"/>
      <c r="LNR50" s="328"/>
      <c r="LNS50" s="269"/>
      <c r="LNT50" s="267"/>
      <c r="LNU50" s="322"/>
      <c r="LNV50" s="323"/>
      <c r="LNW50" s="1111"/>
      <c r="LNX50" s="324"/>
      <c r="LNY50" s="325"/>
      <c r="LNZ50" s="326"/>
      <c r="LOA50" s="327"/>
      <c r="LOB50" s="328"/>
      <c r="LOC50" s="269"/>
      <c r="LOD50" s="267"/>
      <c r="LOE50" s="322"/>
      <c r="LOF50" s="323"/>
      <c r="LOG50" s="1111"/>
      <c r="LOH50" s="324"/>
      <c r="LOI50" s="325"/>
      <c r="LOJ50" s="326"/>
      <c r="LOK50" s="327"/>
      <c r="LOL50" s="328"/>
      <c r="LOM50" s="269"/>
      <c r="LON50" s="267"/>
      <c r="LOO50" s="322"/>
      <c r="LOP50" s="323"/>
      <c r="LOQ50" s="1111"/>
      <c r="LOR50" s="324"/>
      <c r="LOS50" s="325"/>
      <c r="LOT50" s="326"/>
      <c r="LOU50" s="327"/>
      <c r="LOV50" s="328"/>
      <c r="LOW50" s="269"/>
      <c r="LOX50" s="267"/>
      <c r="LOY50" s="322"/>
      <c r="LOZ50" s="323"/>
      <c r="LPA50" s="1111"/>
      <c r="LPB50" s="324"/>
      <c r="LPC50" s="325"/>
      <c r="LPD50" s="326"/>
      <c r="LPE50" s="327"/>
      <c r="LPF50" s="328"/>
      <c r="LPG50" s="269"/>
      <c r="LPH50" s="267"/>
      <c r="LPI50" s="322"/>
      <c r="LPJ50" s="323"/>
      <c r="LPK50" s="1111"/>
      <c r="LPL50" s="324"/>
      <c r="LPM50" s="325"/>
      <c r="LPN50" s="326"/>
      <c r="LPO50" s="327"/>
      <c r="LPP50" s="328"/>
      <c r="LPQ50" s="269"/>
      <c r="LPR50" s="267"/>
      <c r="LPS50" s="322"/>
      <c r="LPT50" s="323"/>
      <c r="LPU50" s="1111"/>
      <c r="LPV50" s="324"/>
      <c r="LPW50" s="325"/>
      <c r="LPX50" s="326"/>
      <c r="LPY50" s="327"/>
      <c r="LPZ50" s="328"/>
      <c r="LQA50" s="269"/>
      <c r="LQB50" s="267"/>
      <c r="LQC50" s="322"/>
      <c r="LQD50" s="323"/>
      <c r="LQE50" s="1111"/>
      <c r="LQF50" s="324"/>
      <c r="LQG50" s="325"/>
      <c r="LQH50" s="326"/>
      <c r="LQI50" s="327"/>
      <c r="LQJ50" s="328"/>
      <c r="LQK50" s="269"/>
      <c r="LQL50" s="267"/>
      <c r="LQM50" s="322"/>
      <c r="LQN50" s="323"/>
      <c r="LQO50" s="1111"/>
      <c r="LQP50" s="324"/>
      <c r="LQQ50" s="325"/>
      <c r="LQR50" s="326"/>
      <c r="LQS50" s="327"/>
      <c r="LQT50" s="328"/>
      <c r="LQU50" s="269"/>
      <c r="LQV50" s="267"/>
      <c r="LQW50" s="322"/>
      <c r="LQX50" s="323"/>
      <c r="LQY50" s="1111"/>
      <c r="LQZ50" s="324"/>
      <c r="LRA50" s="325"/>
      <c r="LRB50" s="326"/>
      <c r="LRC50" s="327"/>
      <c r="LRD50" s="328"/>
      <c r="LRE50" s="269"/>
      <c r="LRF50" s="267"/>
      <c r="LRG50" s="322"/>
      <c r="LRH50" s="323"/>
      <c r="LRI50" s="1111"/>
      <c r="LRJ50" s="324"/>
      <c r="LRK50" s="325"/>
      <c r="LRL50" s="326"/>
      <c r="LRM50" s="327"/>
      <c r="LRN50" s="328"/>
      <c r="LRO50" s="269"/>
      <c r="LRP50" s="267"/>
      <c r="LRQ50" s="322"/>
      <c r="LRR50" s="323"/>
      <c r="LRS50" s="1111"/>
      <c r="LRT50" s="324"/>
      <c r="LRU50" s="325"/>
      <c r="LRV50" s="326"/>
      <c r="LRW50" s="327"/>
      <c r="LRX50" s="328"/>
      <c r="LRY50" s="269"/>
      <c r="LRZ50" s="267"/>
      <c r="LSA50" s="322"/>
      <c r="LSB50" s="323"/>
      <c r="LSC50" s="1111"/>
      <c r="LSD50" s="324"/>
      <c r="LSE50" s="325"/>
      <c r="LSF50" s="326"/>
      <c r="LSG50" s="327"/>
      <c r="LSH50" s="328"/>
      <c r="LSI50" s="269"/>
      <c r="LSJ50" s="267"/>
      <c r="LSK50" s="322"/>
      <c r="LSL50" s="323"/>
      <c r="LSM50" s="1111"/>
      <c r="LSN50" s="324"/>
      <c r="LSO50" s="325"/>
      <c r="LSP50" s="326"/>
      <c r="LSQ50" s="327"/>
      <c r="LSR50" s="328"/>
      <c r="LSS50" s="269"/>
      <c r="LST50" s="267"/>
      <c r="LSU50" s="322"/>
      <c r="LSV50" s="323"/>
      <c r="LSW50" s="1111"/>
      <c r="LSX50" s="324"/>
      <c r="LSY50" s="325"/>
      <c r="LSZ50" s="326"/>
      <c r="LTA50" s="327"/>
      <c r="LTB50" s="328"/>
      <c r="LTC50" s="269"/>
      <c r="LTD50" s="267"/>
      <c r="LTE50" s="322"/>
      <c r="LTF50" s="323"/>
      <c r="LTG50" s="1111"/>
      <c r="LTH50" s="324"/>
      <c r="LTI50" s="325"/>
      <c r="LTJ50" s="326"/>
      <c r="LTK50" s="327"/>
      <c r="LTL50" s="328"/>
      <c r="LTM50" s="269"/>
      <c r="LTN50" s="267"/>
      <c r="LTO50" s="322"/>
      <c r="LTP50" s="323"/>
      <c r="LTQ50" s="1111"/>
      <c r="LTR50" s="324"/>
      <c r="LTS50" s="325"/>
      <c r="LTT50" s="326"/>
      <c r="LTU50" s="327"/>
      <c r="LTV50" s="328"/>
      <c r="LTW50" s="269"/>
      <c r="LTX50" s="267"/>
      <c r="LTY50" s="322"/>
      <c r="LTZ50" s="323"/>
      <c r="LUA50" s="1111"/>
      <c r="LUB50" s="324"/>
      <c r="LUC50" s="325"/>
      <c r="LUD50" s="326"/>
      <c r="LUE50" s="327"/>
      <c r="LUF50" s="328"/>
      <c r="LUG50" s="269"/>
      <c r="LUH50" s="267"/>
      <c r="LUI50" s="322"/>
      <c r="LUJ50" s="323"/>
      <c r="LUK50" s="1111"/>
      <c r="LUL50" s="324"/>
      <c r="LUM50" s="325"/>
      <c r="LUN50" s="326"/>
      <c r="LUO50" s="327"/>
      <c r="LUP50" s="328"/>
      <c r="LUQ50" s="269"/>
      <c r="LUR50" s="267"/>
      <c r="LUS50" s="322"/>
      <c r="LUT50" s="323"/>
      <c r="LUU50" s="1111"/>
      <c r="LUV50" s="324"/>
      <c r="LUW50" s="325"/>
      <c r="LUX50" s="326"/>
      <c r="LUY50" s="327"/>
      <c r="LUZ50" s="328"/>
      <c r="LVA50" s="269"/>
      <c r="LVB50" s="267"/>
      <c r="LVC50" s="322"/>
      <c r="LVD50" s="323"/>
      <c r="LVE50" s="1111"/>
      <c r="LVF50" s="324"/>
      <c r="LVG50" s="325"/>
      <c r="LVH50" s="326"/>
      <c r="LVI50" s="327"/>
      <c r="LVJ50" s="328"/>
      <c r="LVK50" s="269"/>
      <c r="LVL50" s="267"/>
      <c r="LVM50" s="322"/>
      <c r="LVN50" s="323"/>
      <c r="LVO50" s="1111"/>
      <c r="LVP50" s="324"/>
      <c r="LVQ50" s="325"/>
      <c r="LVR50" s="326"/>
      <c r="LVS50" s="327"/>
      <c r="LVT50" s="328"/>
      <c r="LVU50" s="269"/>
      <c r="LVV50" s="267"/>
      <c r="LVW50" s="322"/>
      <c r="LVX50" s="323"/>
      <c r="LVY50" s="1111"/>
      <c r="LVZ50" s="324"/>
      <c r="LWA50" s="325"/>
      <c r="LWB50" s="326"/>
      <c r="LWC50" s="327"/>
      <c r="LWD50" s="328"/>
      <c r="LWE50" s="269"/>
      <c r="LWF50" s="267"/>
      <c r="LWG50" s="322"/>
      <c r="LWH50" s="323"/>
      <c r="LWI50" s="1111"/>
      <c r="LWJ50" s="324"/>
      <c r="LWK50" s="325"/>
      <c r="LWL50" s="326"/>
      <c r="LWM50" s="327"/>
      <c r="LWN50" s="328"/>
      <c r="LWO50" s="269"/>
      <c r="LWP50" s="267"/>
      <c r="LWQ50" s="322"/>
      <c r="LWR50" s="323"/>
      <c r="LWS50" s="1111"/>
      <c r="LWT50" s="324"/>
      <c r="LWU50" s="325"/>
      <c r="LWV50" s="326"/>
      <c r="LWW50" s="327"/>
      <c r="LWX50" s="328"/>
      <c r="LWY50" s="269"/>
      <c r="LWZ50" s="267"/>
      <c r="LXA50" s="322"/>
      <c r="LXB50" s="323"/>
      <c r="LXC50" s="1111"/>
      <c r="LXD50" s="324"/>
      <c r="LXE50" s="325"/>
      <c r="LXF50" s="326"/>
      <c r="LXG50" s="327"/>
      <c r="LXH50" s="328"/>
      <c r="LXI50" s="269"/>
      <c r="LXJ50" s="267"/>
      <c r="LXK50" s="322"/>
      <c r="LXL50" s="323"/>
      <c r="LXM50" s="1111"/>
      <c r="LXN50" s="324"/>
      <c r="LXO50" s="325"/>
      <c r="LXP50" s="326"/>
      <c r="LXQ50" s="327"/>
      <c r="LXR50" s="328"/>
      <c r="LXS50" s="269"/>
      <c r="LXT50" s="267"/>
      <c r="LXU50" s="322"/>
      <c r="LXV50" s="323"/>
      <c r="LXW50" s="1111"/>
      <c r="LXX50" s="324"/>
      <c r="LXY50" s="325"/>
      <c r="LXZ50" s="326"/>
      <c r="LYA50" s="327"/>
      <c r="LYB50" s="328"/>
      <c r="LYC50" s="269"/>
      <c r="LYD50" s="267"/>
      <c r="LYE50" s="322"/>
      <c r="LYF50" s="323"/>
      <c r="LYG50" s="1111"/>
      <c r="LYH50" s="324"/>
      <c r="LYI50" s="325"/>
      <c r="LYJ50" s="326"/>
      <c r="LYK50" s="327"/>
      <c r="LYL50" s="328"/>
      <c r="LYM50" s="269"/>
      <c r="LYN50" s="267"/>
      <c r="LYO50" s="322"/>
      <c r="LYP50" s="323"/>
      <c r="LYQ50" s="1111"/>
      <c r="LYR50" s="324"/>
      <c r="LYS50" s="325"/>
      <c r="LYT50" s="326"/>
      <c r="LYU50" s="327"/>
      <c r="LYV50" s="328"/>
      <c r="LYW50" s="269"/>
      <c r="LYX50" s="267"/>
      <c r="LYY50" s="322"/>
      <c r="LYZ50" s="323"/>
      <c r="LZA50" s="1111"/>
      <c r="LZB50" s="324"/>
      <c r="LZC50" s="325"/>
      <c r="LZD50" s="326"/>
      <c r="LZE50" s="327"/>
      <c r="LZF50" s="328"/>
      <c r="LZG50" s="269"/>
      <c r="LZH50" s="267"/>
      <c r="LZI50" s="322"/>
      <c r="LZJ50" s="323"/>
      <c r="LZK50" s="1111"/>
      <c r="LZL50" s="324"/>
      <c r="LZM50" s="325"/>
      <c r="LZN50" s="326"/>
      <c r="LZO50" s="327"/>
      <c r="LZP50" s="328"/>
      <c r="LZQ50" s="269"/>
      <c r="LZR50" s="267"/>
      <c r="LZS50" s="322"/>
      <c r="LZT50" s="323"/>
      <c r="LZU50" s="1111"/>
      <c r="LZV50" s="324"/>
      <c r="LZW50" s="325"/>
      <c r="LZX50" s="326"/>
      <c r="LZY50" s="327"/>
      <c r="LZZ50" s="328"/>
      <c r="MAA50" s="269"/>
      <c r="MAB50" s="267"/>
      <c r="MAC50" s="322"/>
      <c r="MAD50" s="323"/>
      <c r="MAE50" s="1111"/>
      <c r="MAF50" s="324"/>
      <c r="MAG50" s="325"/>
      <c r="MAH50" s="326"/>
      <c r="MAI50" s="327"/>
      <c r="MAJ50" s="328"/>
      <c r="MAK50" s="269"/>
      <c r="MAL50" s="267"/>
      <c r="MAM50" s="322"/>
      <c r="MAN50" s="323"/>
      <c r="MAO50" s="1111"/>
      <c r="MAP50" s="324"/>
      <c r="MAQ50" s="325"/>
      <c r="MAR50" s="326"/>
      <c r="MAS50" s="327"/>
      <c r="MAT50" s="328"/>
      <c r="MAU50" s="269"/>
      <c r="MAV50" s="267"/>
      <c r="MAW50" s="322"/>
      <c r="MAX50" s="323"/>
      <c r="MAY50" s="1111"/>
      <c r="MAZ50" s="324"/>
      <c r="MBA50" s="325"/>
      <c r="MBB50" s="326"/>
      <c r="MBC50" s="327"/>
      <c r="MBD50" s="328"/>
      <c r="MBE50" s="269"/>
      <c r="MBF50" s="267"/>
      <c r="MBG50" s="322"/>
      <c r="MBH50" s="323"/>
      <c r="MBI50" s="1111"/>
      <c r="MBJ50" s="324"/>
      <c r="MBK50" s="325"/>
      <c r="MBL50" s="326"/>
      <c r="MBM50" s="327"/>
      <c r="MBN50" s="328"/>
      <c r="MBO50" s="269"/>
      <c r="MBP50" s="267"/>
      <c r="MBQ50" s="322"/>
      <c r="MBR50" s="323"/>
      <c r="MBS50" s="1111"/>
      <c r="MBT50" s="324"/>
      <c r="MBU50" s="325"/>
      <c r="MBV50" s="326"/>
      <c r="MBW50" s="327"/>
      <c r="MBX50" s="328"/>
      <c r="MBY50" s="269"/>
      <c r="MBZ50" s="267"/>
      <c r="MCA50" s="322"/>
      <c r="MCB50" s="323"/>
      <c r="MCC50" s="1111"/>
      <c r="MCD50" s="324"/>
      <c r="MCE50" s="325"/>
      <c r="MCF50" s="326"/>
      <c r="MCG50" s="327"/>
      <c r="MCH50" s="328"/>
      <c r="MCI50" s="269"/>
      <c r="MCJ50" s="267"/>
      <c r="MCK50" s="322"/>
      <c r="MCL50" s="323"/>
      <c r="MCM50" s="1111"/>
      <c r="MCN50" s="324"/>
      <c r="MCO50" s="325"/>
      <c r="MCP50" s="326"/>
      <c r="MCQ50" s="327"/>
      <c r="MCR50" s="328"/>
      <c r="MCS50" s="269"/>
      <c r="MCT50" s="267"/>
      <c r="MCU50" s="322"/>
      <c r="MCV50" s="323"/>
      <c r="MCW50" s="1111"/>
      <c r="MCX50" s="324"/>
      <c r="MCY50" s="325"/>
      <c r="MCZ50" s="326"/>
      <c r="MDA50" s="327"/>
      <c r="MDB50" s="328"/>
      <c r="MDC50" s="269"/>
      <c r="MDD50" s="267"/>
      <c r="MDE50" s="322"/>
      <c r="MDF50" s="323"/>
      <c r="MDG50" s="1111"/>
      <c r="MDH50" s="324"/>
      <c r="MDI50" s="325"/>
      <c r="MDJ50" s="326"/>
      <c r="MDK50" s="327"/>
      <c r="MDL50" s="328"/>
      <c r="MDM50" s="269"/>
      <c r="MDN50" s="267"/>
      <c r="MDO50" s="322"/>
      <c r="MDP50" s="323"/>
      <c r="MDQ50" s="1111"/>
      <c r="MDR50" s="324"/>
      <c r="MDS50" s="325"/>
      <c r="MDT50" s="326"/>
      <c r="MDU50" s="327"/>
      <c r="MDV50" s="328"/>
      <c r="MDW50" s="269"/>
      <c r="MDX50" s="267"/>
      <c r="MDY50" s="322"/>
      <c r="MDZ50" s="323"/>
      <c r="MEA50" s="1111"/>
      <c r="MEB50" s="324"/>
      <c r="MEC50" s="325"/>
      <c r="MED50" s="326"/>
      <c r="MEE50" s="327"/>
      <c r="MEF50" s="328"/>
      <c r="MEG50" s="269"/>
      <c r="MEH50" s="267"/>
      <c r="MEI50" s="322"/>
      <c r="MEJ50" s="323"/>
      <c r="MEK50" s="1111"/>
      <c r="MEL50" s="324"/>
      <c r="MEM50" s="325"/>
      <c r="MEN50" s="326"/>
      <c r="MEO50" s="327"/>
      <c r="MEP50" s="328"/>
      <c r="MEQ50" s="269"/>
      <c r="MER50" s="267"/>
      <c r="MES50" s="322"/>
      <c r="MET50" s="323"/>
      <c r="MEU50" s="1111"/>
      <c r="MEV50" s="324"/>
      <c r="MEW50" s="325"/>
      <c r="MEX50" s="326"/>
      <c r="MEY50" s="327"/>
      <c r="MEZ50" s="328"/>
      <c r="MFA50" s="269"/>
      <c r="MFB50" s="267"/>
      <c r="MFC50" s="322"/>
      <c r="MFD50" s="323"/>
      <c r="MFE50" s="1111"/>
      <c r="MFF50" s="324"/>
      <c r="MFG50" s="325"/>
      <c r="MFH50" s="326"/>
      <c r="MFI50" s="327"/>
      <c r="MFJ50" s="328"/>
      <c r="MFK50" s="269"/>
      <c r="MFL50" s="267"/>
      <c r="MFM50" s="322"/>
      <c r="MFN50" s="323"/>
      <c r="MFO50" s="1111"/>
      <c r="MFP50" s="324"/>
      <c r="MFQ50" s="325"/>
      <c r="MFR50" s="326"/>
      <c r="MFS50" s="327"/>
      <c r="MFT50" s="328"/>
      <c r="MFU50" s="269"/>
      <c r="MFV50" s="267"/>
      <c r="MFW50" s="322"/>
      <c r="MFX50" s="323"/>
      <c r="MFY50" s="1111"/>
      <c r="MFZ50" s="324"/>
      <c r="MGA50" s="325"/>
      <c r="MGB50" s="326"/>
      <c r="MGC50" s="327"/>
      <c r="MGD50" s="328"/>
      <c r="MGE50" s="269"/>
      <c r="MGF50" s="267"/>
      <c r="MGG50" s="322"/>
      <c r="MGH50" s="323"/>
      <c r="MGI50" s="1111"/>
      <c r="MGJ50" s="324"/>
      <c r="MGK50" s="325"/>
      <c r="MGL50" s="326"/>
      <c r="MGM50" s="327"/>
      <c r="MGN50" s="328"/>
      <c r="MGO50" s="269"/>
      <c r="MGP50" s="267"/>
      <c r="MGQ50" s="322"/>
      <c r="MGR50" s="323"/>
      <c r="MGS50" s="1111"/>
      <c r="MGT50" s="324"/>
      <c r="MGU50" s="325"/>
      <c r="MGV50" s="326"/>
      <c r="MGW50" s="327"/>
      <c r="MGX50" s="328"/>
      <c r="MGY50" s="269"/>
      <c r="MGZ50" s="267"/>
      <c r="MHA50" s="322"/>
      <c r="MHB50" s="323"/>
      <c r="MHC50" s="1111"/>
      <c r="MHD50" s="324"/>
      <c r="MHE50" s="325"/>
      <c r="MHF50" s="326"/>
      <c r="MHG50" s="327"/>
      <c r="MHH50" s="328"/>
      <c r="MHI50" s="269"/>
      <c r="MHJ50" s="267"/>
      <c r="MHK50" s="322"/>
      <c r="MHL50" s="323"/>
      <c r="MHM50" s="1111"/>
      <c r="MHN50" s="324"/>
      <c r="MHO50" s="325"/>
      <c r="MHP50" s="326"/>
      <c r="MHQ50" s="327"/>
      <c r="MHR50" s="328"/>
      <c r="MHS50" s="269"/>
      <c r="MHT50" s="267"/>
      <c r="MHU50" s="322"/>
      <c r="MHV50" s="323"/>
      <c r="MHW50" s="1111"/>
      <c r="MHX50" s="324"/>
      <c r="MHY50" s="325"/>
      <c r="MHZ50" s="326"/>
      <c r="MIA50" s="327"/>
      <c r="MIB50" s="328"/>
      <c r="MIC50" s="269"/>
      <c r="MID50" s="267"/>
      <c r="MIE50" s="322"/>
      <c r="MIF50" s="323"/>
      <c r="MIG50" s="1111"/>
      <c r="MIH50" s="324"/>
      <c r="MII50" s="325"/>
      <c r="MIJ50" s="326"/>
      <c r="MIK50" s="327"/>
      <c r="MIL50" s="328"/>
      <c r="MIM50" s="269"/>
      <c r="MIN50" s="267"/>
      <c r="MIO50" s="322"/>
      <c r="MIP50" s="323"/>
      <c r="MIQ50" s="1111"/>
      <c r="MIR50" s="324"/>
      <c r="MIS50" s="325"/>
      <c r="MIT50" s="326"/>
      <c r="MIU50" s="327"/>
      <c r="MIV50" s="328"/>
      <c r="MIW50" s="269"/>
      <c r="MIX50" s="267"/>
      <c r="MIY50" s="322"/>
      <c r="MIZ50" s="323"/>
      <c r="MJA50" s="1111"/>
      <c r="MJB50" s="324"/>
      <c r="MJC50" s="325"/>
      <c r="MJD50" s="326"/>
      <c r="MJE50" s="327"/>
      <c r="MJF50" s="328"/>
      <c r="MJG50" s="269"/>
      <c r="MJH50" s="267"/>
      <c r="MJI50" s="322"/>
      <c r="MJJ50" s="323"/>
      <c r="MJK50" s="1111"/>
      <c r="MJL50" s="324"/>
      <c r="MJM50" s="325"/>
      <c r="MJN50" s="326"/>
      <c r="MJO50" s="327"/>
      <c r="MJP50" s="328"/>
      <c r="MJQ50" s="269"/>
      <c r="MJR50" s="267"/>
      <c r="MJS50" s="322"/>
      <c r="MJT50" s="323"/>
      <c r="MJU50" s="1111"/>
      <c r="MJV50" s="324"/>
      <c r="MJW50" s="325"/>
      <c r="MJX50" s="326"/>
      <c r="MJY50" s="327"/>
      <c r="MJZ50" s="328"/>
      <c r="MKA50" s="269"/>
      <c r="MKB50" s="267"/>
      <c r="MKC50" s="322"/>
      <c r="MKD50" s="323"/>
      <c r="MKE50" s="1111"/>
      <c r="MKF50" s="324"/>
      <c r="MKG50" s="325"/>
      <c r="MKH50" s="326"/>
      <c r="MKI50" s="327"/>
      <c r="MKJ50" s="328"/>
      <c r="MKK50" s="269"/>
      <c r="MKL50" s="267"/>
      <c r="MKM50" s="322"/>
      <c r="MKN50" s="323"/>
      <c r="MKO50" s="1111"/>
      <c r="MKP50" s="324"/>
      <c r="MKQ50" s="325"/>
      <c r="MKR50" s="326"/>
      <c r="MKS50" s="327"/>
      <c r="MKT50" s="328"/>
      <c r="MKU50" s="269"/>
      <c r="MKV50" s="267"/>
      <c r="MKW50" s="322"/>
      <c r="MKX50" s="323"/>
      <c r="MKY50" s="1111"/>
      <c r="MKZ50" s="324"/>
      <c r="MLA50" s="325"/>
      <c r="MLB50" s="326"/>
      <c r="MLC50" s="327"/>
      <c r="MLD50" s="328"/>
      <c r="MLE50" s="269"/>
      <c r="MLF50" s="267"/>
      <c r="MLG50" s="322"/>
      <c r="MLH50" s="323"/>
      <c r="MLI50" s="1111"/>
      <c r="MLJ50" s="324"/>
      <c r="MLK50" s="325"/>
      <c r="MLL50" s="326"/>
      <c r="MLM50" s="327"/>
      <c r="MLN50" s="328"/>
      <c r="MLO50" s="269"/>
      <c r="MLP50" s="267"/>
      <c r="MLQ50" s="322"/>
      <c r="MLR50" s="323"/>
      <c r="MLS50" s="1111"/>
      <c r="MLT50" s="324"/>
      <c r="MLU50" s="325"/>
      <c r="MLV50" s="326"/>
      <c r="MLW50" s="327"/>
      <c r="MLX50" s="328"/>
      <c r="MLY50" s="269"/>
      <c r="MLZ50" s="267"/>
      <c r="MMA50" s="322"/>
      <c r="MMB50" s="323"/>
      <c r="MMC50" s="1111"/>
      <c r="MMD50" s="324"/>
      <c r="MME50" s="325"/>
      <c r="MMF50" s="326"/>
      <c r="MMG50" s="327"/>
      <c r="MMH50" s="328"/>
      <c r="MMI50" s="269"/>
      <c r="MMJ50" s="267"/>
      <c r="MMK50" s="322"/>
      <c r="MML50" s="323"/>
      <c r="MMM50" s="1111"/>
      <c r="MMN50" s="324"/>
      <c r="MMO50" s="325"/>
      <c r="MMP50" s="326"/>
      <c r="MMQ50" s="327"/>
      <c r="MMR50" s="328"/>
      <c r="MMS50" s="269"/>
      <c r="MMT50" s="267"/>
      <c r="MMU50" s="322"/>
      <c r="MMV50" s="323"/>
      <c r="MMW50" s="1111"/>
      <c r="MMX50" s="324"/>
      <c r="MMY50" s="325"/>
      <c r="MMZ50" s="326"/>
      <c r="MNA50" s="327"/>
      <c r="MNB50" s="328"/>
      <c r="MNC50" s="269"/>
      <c r="MND50" s="267"/>
      <c r="MNE50" s="322"/>
      <c r="MNF50" s="323"/>
      <c r="MNG50" s="1111"/>
      <c r="MNH50" s="324"/>
      <c r="MNI50" s="325"/>
      <c r="MNJ50" s="326"/>
      <c r="MNK50" s="327"/>
      <c r="MNL50" s="328"/>
      <c r="MNM50" s="269"/>
      <c r="MNN50" s="267"/>
      <c r="MNO50" s="322"/>
      <c r="MNP50" s="323"/>
      <c r="MNQ50" s="1111"/>
      <c r="MNR50" s="324"/>
      <c r="MNS50" s="325"/>
      <c r="MNT50" s="326"/>
      <c r="MNU50" s="327"/>
      <c r="MNV50" s="328"/>
      <c r="MNW50" s="269"/>
      <c r="MNX50" s="267"/>
      <c r="MNY50" s="322"/>
      <c r="MNZ50" s="323"/>
      <c r="MOA50" s="1111"/>
      <c r="MOB50" s="324"/>
      <c r="MOC50" s="325"/>
      <c r="MOD50" s="326"/>
      <c r="MOE50" s="327"/>
      <c r="MOF50" s="328"/>
      <c r="MOG50" s="269"/>
      <c r="MOH50" s="267"/>
      <c r="MOI50" s="322"/>
      <c r="MOJ50" s="323"/>
      <c r="MOK50" s="1111"/>
      <c r="MOL50" s="324"/>
      <c r="MOM50" s="325"/>
      <c r="MON50" s="326"/>
      <c r="MOO50" s="327"/>
      <c r="MOP50" s="328"/>
      <c r="MOQ50" s="269"/>
      <c r="MOR50" s="267"/>
      <c r="MOS50" s="322"/>
      <c r="MOT50" s="323"/>
      <c r="MOU50" s="1111"/>
      <c r="MOV50" s="324"/>
      <c r="MOW50" s="325"/>
      <c r="MOX50" s="326"/>
      <c r="MOY50" s="327"/>
      <c r="MOZ50" s="328"/>
      <c r="MPA50" s="269"/>
      <c r="MPB50" s="267"/>
      <c r="MPC50" s="322"/>
      <c r="MPD50" s="323"/>
      <c r="MPE50" s="1111"/>
      <c r="MPF50" s="324"/>
      <c r="MPG50" s="325"/>
      <c r="MPH50" s="326"/>
      <c r="MPI50" s="327"/>
      <c r="MPJ50" s="328"/>
      <c r="MPK50" s="269"/>
      <c r="MPL50" s="267"/>
      <c r="MPM50" s="322"/>
      <c r="MPN50" s="323"/>
      <c r="MPO50" s="1111"/>
      <c r="MPP50" s="324"/>
      <c r="MPQ50" s="325"/>
      <c r="MPR50" s="326"/>
      <c r="MPS50" s="327"/>
      <c r="MPT50" s="328"/>
      <c r="MPU50" s="269"/>
      <c r="MPV50" s="267"/>
      <c r="MPW50" s="322"/>
      <c r="MPX50" s="323"/>
      <c r="MPY50" s="1111"/>
      <c r="MPZ50" s="324"/>
      <c r="MQA50" s="325"/>
      <c r="MQB50" s="326"/>
      <c r="MQC50" s="327"/>
      <c r="MQD50" s="328"/>
      <c r="MQE50" s="269"/>
      <c r="MQF50" s="267"/>
      <c r="MQG50" s="322"/>
      <c r="MQH50" s="323"/>
      <c r="MQI50" s="1111"/>
      <c r="MQJ50" s="324"/>
      <c r="MQK50" s="325"/>
      <c r="MQL50" s="326"/>
      <c r="MQM50" s="327"/>
      <c r="MQN50" s="328"/>
      <c r="MQO50" s="269"/>
      <c r="MQP50" s="267"/>
      <c r="MQQ50" s="322"/>
      <c r="MQR50" s="323"/>
      <c r="MQS50" s="1111"/>
      <c r="MQT50" s="324"/>
      <c r="MQU50" s="325"/>
      <c r="MQV50" s="326"/>
      <c r="MQW50" s="327"/>
      <c r="MQX50" s="328"/>
      <c r="MQY50" s="269"/>
      <c r="MQZ50" s="267"/>
      <c r="MRA50" s="322"/>
      <c r="MRB50" s="323"/>
      <c r="MRC50" s="1111"/>
      <c r="MRD50" s="324"/>
      <c r="MRE50" s="325"/>
      <c r="MRF50" s="326"/>
      <c r="MRG50" s="327"/>
      <c r="MRH50" s="328"/>
      <c r="MRI50" s="269"/>
      <c r="MRJ50" s="267"/>
      <c r="MRK50" s="322"/>
      <c r="MRL50" s="323"/>
      <c r="MRM50" s="1111"/>
      <c r="MRN50" s="324"/>
      <c r="MRO50" s="325"/>
      <c r="MRP50" s="326"/>
      <c r="MRQ50" s="327"/>
      <c r="MRR50" s="328"/>
      <c r="MRS50" s="269"/>
      <c r="MRT50" s="267"/>
      <c r="MRU50" s="322"/>
      <c r="MRV50" s="323"/>
      <c r="MRW50" s="1111"/>
      <c r="MRX50" s="324"/>
      <c r="MRY50" s="325"/>
      <c r="MRZ50" s="326"/>
      <c r="MSA50" s="327"/>
      <c r="MSB50" s="328"/>
      <c r="MSC50" s="269"/>
      <c r="MSD50" s="267"/>
      <c r="MSE50" s="322"/>
      <c r="MSF50" s="323"/>
      <c r="MSG50" s="1111"/>
      <c r="MSH50" s="324"/>
      <c r="MSI50" s="325"/>
      <c r="MSJ50" s="326"/>
      <c r="MSK50" s="327"/>
      <c r="MSL50" s="328"/>
      <c r="MSM50" s="269"/>
      <c r="MSN50" s="267"/>
      <c r="MSO50" s="322"/>
      <c r="MSP50" s="323"/>
      <c r="MSQ50" s="1111"/>
      <c r="MSR50" s="324"/>
      <c r="MSS50" s="325"/>
      <c r="MST50" s="326"/>
      <c r="MSU50" s="327"/>
      <c r="MSV50" s="328"/>
      <c r="MSW50" s="269"/>
      <c r="MSX50" s="267"/>
      <c r="MSY50" s="322"/>
      <c r="MSZ50" s="323"/>
      <c r="MTA50" s="1111"/>
      <c r="MTB50" s="324"/>
      <c r="MTC50" s="325"/>
      <c r="MTD50" s="326"/>
      <c r="MTE50" s="327"/>
      <c r="MTF50" s="328"/>
      <c r="MTG50" s="269"/>
      <c r="MTH50" s="267"/>
      <c r="MTI50" s="322"/>
      <c r="MTJ50" s="323"/>
      <c r="MTK50" s="1111"/>
      <c r="MTL50" s="324"/>
      <c r="MTM50" s="325"/>
      <c r="MTN50" s="326"/>
      <c r="MTO50" s="327"/>
      <c r="MTP50" s="328"/>
      <c r="MTQ50" s="269"/>
      <c r="MTR50" s="267"/>
      <c r="MTS50" s="322"/>
      <c r="MTT50" s="323"/>
      <c r="MTU50" s="1111"/>
      <c r="MTV50" s="324"/>
      <c r="MTW50" s="325"/>
      <c r="MTX50" s="326"/>
      <c r="MTY50" s="327"/>
      <c r="MTZ50" s="328"/>
      <c r="MUA50" s="269"/>
      <c r="MUB50" s="267"/>
      <c r="MUC50" s="322"/>
      <c r="MUD50" s="323"/>
      <c r="MUE50" s="1111"/>
      <c r="MUF50" s="324"/>
      <c r="MUG50" s="325"/>
      <c r="MUH50" s="326"/>
      <c r="MUI50" s="327"/>
      <c r="MUJ50" s="328"/>
      <c r="MUK50" s="269"/>
      <c r="MUL50" s="267"/>
      <c r="MUM50" s="322"/>
      <c r="MUN50" s="323"/>
      <c r="MUO50" s="1111"/>
      <c r="MUP50" s="324"/>
      <c r="MUQ50" s="325"/>
      <c r="MUR50" s="326"/>
      <c r="MUS50" s="327"/>
      <c r="MUT50" s="328"/>
      <c r="MUU50" s="269"/>
      <c r="MUV50" s="267"/>
      <c r="MUW50" s="322"/>
      <c r="MUX50" s="323"/>
      <c r="MUY50" s="1111"/>
      <c r="MUZ50" s="324"/>
      <c r="MVA50" s="325"/>
      <c r="MVB50" s="326"/>
      <c r="MVC50" s="327"/>
      <c r="MVD50" s="328"/>
      <c r="MVE50" s="269"/>
      <c r="MVF50" s="267"/>
      <c r="MVG50" s="322"/>
      <c r="MVH50" s="323"/>
      <c r="MVI50" s="1111"/>
      <c r="MVJ50" s="324"/>
      <c r="MVK50" s="325"/>
      <c r="MVL50" s="326"/>
      <c r="MVM50" s="327"/>
      <c r="MVN50" s="328"/>
      <c r="MVO50" s="269"/>
      <c r="MVP50" s="267"/>
      <c r="MVQ50" s="322"/>
      <c r="MVR50" s="323"/>
      <c r="MVS50" s="1111"/>
      <c r="MVT50" s="324"/>
      <c r="MVU50" s="325"/>
      <c r="MVV50" s="326"/>
      <c r="MVW50" s="327"/>
      <c r="MVX50" s="328"/>
      <c r="MVY50" s="269"/>
      <c r="MVZ50" s="267"/>
      <c r="MWA50" s="322"/>
      <c r="MWB50" s="323"/>
      <c r="MWC50" s="1111"/>
      <c r="MWD50" s="324"/>
      <c r="MWE50" s="325"/>
      <c r="MWF50" s="326"/>
      <c r="MWG50" s="327"/>
      <c r="MWH50" s="328"/>
      <c r="MWI50" s="269"/>
      <c r="MWJ50" s="267"/>
      <c r="MWK50" s="322"/>
      <c r="MWL50" s="323"/>
      <c r="MWM50" s="1111"/>
      <c r="MWN50" s="324"/>
      <c r="MWO50" s="325"/>
      <c r="MWP50" s="326"/>
      <c r="MWQ50" s="327"/>
      <c r="MWR50" s="328"/>
      <c r="MWS50" s="269"/>
      <c r="MWT50" s="267"/>
      <c r="MWU50" s="322"/>
      <c r="MWV50" s="323"/>
      <c r="MWW50" s="1111"/>
      <c r="MWX50" s="324"/>
      <c r="MWY50" s="325"/>
      <c r="MWZ50" s="326"/>
      <c r="MXA50" s="327"/>
      <c r="MXB50" s="328"/>
      <c r="MXC50" s="269"/>
      <c r="MXD50" s="267"/>
      <c r="MXE50" s="322"/>
      <c r="MXF50" s="323"/>
      <c r="MXG50" s="1111"/>
      <c r="MXH50" s="324"/>
      <c r="MXI50" s="325"/>
      <c r="MXJ50" s="326"/>
      <c r="MXK50" s="327"/>
      <c r="MXL50" s="328"/>
      <c r="MXM50" s="269"/>
      <c r="MXN50" s="267"/>
      <c r="MXO50" s="322"/>
      <c r="MXP50" s="323"/>
      <c r="MXQ50" s="1111"/>
      <c r="MXR50" s="324"/>
      <c r="MXS50" s="325"/>
      <c r="MXT50" s="326"/>
      <c r="MXU50" s="327"/>
      <c r="MXV50" s="328"/>
      <c r="MXW50" s="269"/>
      <c r="MXX50" s="267"/>
      <c r="MXY50" s="322"/>
      <c r="MXZ50" s="323"/>
      <c r="MYA50" s="1111"/>
      <c r="MYB50" s="324"/>
      <c r="MYC50" s="325"/>
      <c r="MYD50" s="326"/>
      <c r="MYE50" s="327"/>
      <c r="MYF50" s="328"/>
      <c r="MYG50" s="269"/>
      <c r="MYH50" s="267"/>
      <c r="MYI50" s="322"/>
      <c r="MYJ50" s="323"/>
      <c r="MYK50" s="1111"/>
      <c r="MYL50" s="324"/>
      <c r="MYM50" s="325"/>
      <c r="MYN50" s="326"/>
      <c r="MYO50" s="327"/>
      <c r="MYP50" s="328"/>
      <c r="MYQ50" s="269"/>
      <c r="MYR50" s="267"/>
      <c r="MYS50" s="322"/>
      <c r="MYT50" s="323"/>
      <c r="MYU50" s="1111"/>
      <c r="MYV50" s="324"/>
      <c r="MYW50" s="325"/>
      <c r="MYX50" s="326"/>
      <c r="MYY50" s="327"/>
      <c r="MYZ50" s="328"/>
      <c r="MZA50" s="269"/>
      <c r="MZB50" s="267"/>
      <c r="MZC50" s="322"/>
      <c r="MZD50" s="323"/>
      <c r="MZE50" s="1111"/>
      <c r="MZF50" s="324"/>
      <c r="MZG50" s="325"/>
      <c r="MZH50" s="326"/>
      <c r="MZI50" s="327"/>
      <c r="MZJ50" s="328"/>
      <c r="MZK50" s="269"/>
      <c r="MZL50" s="267"/>
      <c r="MZM50" s="322"/>
      <c r="MZN50" s="323"/>
      <c r="MZO50" s="1111"/>
      <c r="MZP50" s="324"/>
      <c r="MZQ50" s="325"/>
      <c r="MZR50" s="326"/>
      <c r="MZS50" s="327"/>
      <c r="MZT50" s="328"/>
      <c r="MZU50" s="269"/>
      <c r="MZV50" s="267"/>
      <c r="MZW50" s="322"/>
      <c r="MZX50" s="323"/>
      <c r="MZY50" s="1111"/>
      <c r="MZZ50" s="324"/>
      <c r="NAA50" s="325"/>
      <c r="NAB50" s="326"/>
      <c r="NAC50" s="327"/>
      <c r="NAD50" s="328"/>
      <c r="NAE50" s="269"/>
      <c r="NAF50" s="267"/>
      <c r="NAG50" s="322"/>
      <c r="NAH50" s="323"/>
      <c r="NAI50" s="1111"/>
      <c r="NAJ50" s="324"/>
      <c r="NAK50" s="325"/>
      <c r="NAL50" s="326"/>
      <c r="NAM50" s="327"/>
      <c r="NAN50" s="328"/>
      <c r="NAO50" s="269"/>
      <c r="NAP50" s="267"/>
      <c r="NAQ50" s="322"/>
      <c r="NAR50" s="323"/>
      <c r="NAS50" s="1111"/>
      <c r="NAT50" s="324"/>
      <c r="NAU50" s="325"/>
      <c r="NAV50" s="326"/>
      <c r="NAW50" s="327"/>
      <c r="NAX50" s="328"/>
      <c r="NAY50" s="269"/>
      <c r="NAZ50" s="267"/>
      <c r="NBA50" s="322"/>
      <c r="NBB50" s="323"/>
      <c r="NBC50" s="1111"/>
      <c r="NBD50" s="324"/>
      <c r="NBE50" s="325"/>
      <c r="NBF50" s="326"/>
      <c r="NBG50" s="327"/>
      <c r="NBH50" s="328"/>
      <c r="NBI50" s="269"/>
      <c r="NBJ50" s="267"/>
      <c r="NBK50" s="322"/>
      <c r="NBL50" s="323"/>
      <c r="NBM50" s="1111"/>
      <c r="NBN50" s="324"/>
      <c r="NBO50" s="325"/>
      <c r="NBP50" s="326"/>
      <c r="NBQ50" s="327"/>
      <c r="NBR50" s="328"/>
      <c r="NBS50" s="269"/>
      <c r="NBT50" s="267"/>
      <c r="NBU50" s="322"/>
      <c r="NBV50" s="323"/>
      <c r="NBW50" s="1111"/>
      <c r="NBX50" s="324"/>
      <c r="NBY50" s="325"/>
      <c r="NBZ50" s="326"/>
      <c r="NCA50" s="327"/>
      <c r="NCB50" s="328"/>
      <c r="NCC50" s="269"/>
      <c r="NCD50" s="267"/>
      <c r="NCE50" s="322"/>
      <c r="NCF50" s="323"/>
      <c r="NCG50" s="1111"/>
      <c r="NCH50" s="324"/>
      <c r="NCI50" s="325"/>
      <c r="NCJ50" s="326"/>
      <c r="NCK50" s="327"/>
      <c r="NCL50" s="328"/>
      <c r="NCM50" s="269"/>
      <c r="NCN50" s="267"/>
      <c r="NCO50" s="322"/>
      <c r="NCP50" s="323"/>
      <c r="NCQ50" s="1111"/>
      <c r="NCR50" s="324"/>
      <c r="NCS50" s="325"/>
      <c r="NCT50" s="326"/>
      <c r="NCU50" s="327"/>
      <c r="NCV50" s="328"/>
      <c r="NCW50" s="269"/>
      <c r="NCX50" s="267"/>
      <c r="NCY50" s="322"/>
      <c r="NCZ50" s="323"/>
      <c r="NDA50" s="1111"/>
      <c r="NDB50" s="324"/>
      <c r="NDC50" s="325"/>
      <c r="NDD50" s="326"/>
      <c r="NDE50" s="327"/>
      <c r="NDF50" s="328"/>
      <c r="NDG50" s="269"/>
      <c r="NDH50" s="267"/>
      <c r="NDI50" s="322"/>
      <c r="NDJ50" s="323"/>
      <c r="NDK50" s="1111"/>
      <c r="NDL50" s="324"/>
      <c r="NDM50" s="325"/>
      <c r="NDN50" s="326"/>
      <c r="NDO50" s="327"/>
      <c r="NDP50" s="328"/>
      <c r="NDQ50" s="269"/>
      <c r="NDR50" s="267"/>
      <c r="NDS50" s="322"/>
      <c r="NDT50" s="323"/>
      <c r="NDU50" s="1111"/>
      <c r="NDV50" s="324"/>
      <c r="NDW50" s="325"/>
      <c r="NDX50" s="326"/>
      <c r="NDY50" s="327"/>
      <c r="NDZ50" s="328"/>
      <c r="NEA50" s="269"/>
      <c r="NEB50" s="267"/>
      <c r="NEC50" s="322"/>
      <c r="NED50" s="323"/>
      <c r="NEE50" s="1111"/>
      <c r="NEF50" s="324"/>
      <c r="NEG50" s="325"/>
      <c r="NEH50" s="326"/>
      <c r="NEI50" s="327"/>
      <c r="NEJ50" s="328"/>
      <c r="NEK50" s="269"/>
      <c r="NEL50" s="267"/>
      <c r="NEM50" s="322"/>
      <c r="NEN50" s="323"/>
      <c r="NEO50" s="1111"/>
      <c r="NEP50" s="324"/>
      <c r="NEQ50" s="325"/>
      <c r="NER50" s="326"/>
      <c r="NES50" s="327"/>
      <c r="NET50" s="328"/>
      <c r="NEU50" s="269"/>
      <c r="NEV50" s="267"/>
      <c r="NEW50" s="322"/>
      <c r="NEX50" s="323"/>
      <c r="NEY50" s="1111"/>
      <c r="NEZ50" s="324"/>
      <c r="NFA50" s="325"/>
      <c r="NFB50" s="326"/>
      <c r="NFC50" s="327"/>
      <c r="NFD50" s="328"/>
      <c r="NFE50" s="269"/>
      <c r="NFF50" s="267"/>
      <c r="NFG50" s="322"/>
      <c r="NFH50" s="323"/>
      <c r="NFI50" s="1111"/>
      <c r="NFJ50" s="324"/>
      <c r="NFK50" s="325"/>
      <c r="NFL50" s="326"/>
      <c r="NFM50" s="327"/>
      <c r="NFN50" s="328"/>
      <c r="NFO50" s="269"/>
      <c r="NFP50" s="267"/>
      <c r="NFQ50" s="322"/>
      <c r="NFR50" s="323"/>
      <c r="NFS50" s="1111"/>
      <c r="NFT50" s="324"/>
      <c r="NFU50" s="325"/>
      <c r="NFV50" s="326"/>
      <c r="NFW50" s="327"/>
      <c r="NFX50" s="328"/>
      <c r="NFY50" s="269"/>
      <c r="NFZ50" s="267"/>
      <c r="NGA50" s="322"/>
      <c r="NGB50" s="323"/>
      <c r="NGC50" s="1111"/>
      <c r="NGD50" s="324"/>
      <c r="NGE50" s="325"/>
      <c r="NGF50" s="326"/>
      <c r="NGG50" s="327"/>
      <c r="NGH50" s="328"/>
      <c r="NGI50" s="269"/>
      <c r="NGJ50" s="267"/>
      <c r="NGK50" s="322"/>
      <c r="NGL50" s="323"/>
      <c r="NGM50" s="1111"/>
      <c r="NGN50" s="324"/>
      <c r="NGO50" s="325"/>
      <c r="NGP50" s="326"/>
      <c r="NGQ50" s="327"/>
      <c r="NGR50" s="328"/>
      <c r="NGS50" s="269"/>
      <c r="NGT50" s="267"/>
      <c r="NGU50" s="322"/>
      <c r="NGV50" s="323"/>
      <c r="NGW50" s="1111"/>
      <c r="NGX50" s="324"/>
      <c r="NGY50" s="325"/>
      <c r="NGZ50" s="326"/>
      <c r="NHA50" s="327"/>
      <c r="NHB50" s="328"/>
      <c r="NHC50" s="269"/>
      <c r="NHD50" s="267"/>
      <c r="NHE50" s="322"/>
      <c r="NHF50" s="323"/>
      <c r="NHG50" s="1111"/>
      <c r="NHH50" s="324"/>
      <c r="NHI50" s="325"/>
      <c r="NHJ50" s="326"/>
      <c r="NHK50" s="327"/>
      <c r="NHL50" s="328"/>
      <c r="NHM50" s="269"/>
      <c r="NHN50" s="267"/>
      <c r="NHO50" s="322"/>
      <c r="NHP50" s="323"/>
      <c r="NHQ50" s="1111"/>
      <c r="NHR50" s="324"/>
      <c r="NHS50" s="325"/>
      <c r="NHT50" s="326"/>
      <c r="NHU50" s="327"/>
      <c r="NHV50" s="328"/>
      <c r="NHW50" s="269"/>
      <c r="NHX50" s="267"/>
      <c r="NHY50" s="322"/>
      <c r="NHZ50" s="323"/>
      <c r="NIA50" s="1111"/>
      <c r="NIB50" s="324"/>
      <c r="NIC50" s="325"/>
      <c r="NID50" s="326"/>
      <c r="NIE50" s="327"/>
      <c r="NIF50" s="328"/>
      <c r="NIG50" s="269"/>
      <c r="NIH50" s="267"/>
      <c r="NII50" s="322"/>
      <c r="NIJ50" s="323"/>
      <c r="NIK50" s="1111"/>
      <c r="NIL50" s="324"/>
      <c r="NIM50" s="325"/>
      <c r="NIN50" s="326"/>
      <c r="NIO50" s="327"/>
      <c r="NIP50" s="328"/>
      <c r="NIQ50" s="269"/>
      <c r="NIR50" s="267"/>
      <c r="NIS50" s="322"/>
      <c r="NIT50" s="323"/>
      <c r="NIU50" s="1111"/>
      <c r="NIV50" s="324"/>
      <c r="NIW50" s="325"/>
      <c r="NIX50" s="326"/>
      <c r="NIY50" s="327"/>
      <c r="NIZ50" s="328"/>
      <c r="NJA50" s="269"/>
      <c r="NJB50" s="267"/>
      <c r="NJC50" s="322"/>
      <c r="NJD50" s="323"/>
      <c r="NJE50" s="1111"/>
      <c r="NJF50" s="324"/>
      <c r="NJG50" s="325"/>
      <c r="NJH50" s="326"/>
      <c r="NJI50" s="327"/>
      <c r="NJJ50" s="328"/>
      <c r="NJK50" s="269"/>
      <c r="NJL50" s="267"/>
      <c r="NJM50" s="322"/>
      <c r="NJN50" s="323"/>
      <c r="NJO50" s="1111"/>
      <c r="NJP50" s="324"/>
      <c r="NJQ50" s="325"/>
      <c r="NJR50" s="326"/>
      <c r="NJS50" s="327"/>
      <c r="NJT50" s="328"/>
      <c r="NJU50" s="269"/>
      <c r="NJV50" s="267"/>
      <c r="NJW50" s="322"/>
      <c r="NJX50" s="323"/>
      <c r="NJY50" s="1111"/>
      <c r="NJZ50" s="324"/>
      <c r="NKA50" s="325"/>
      <c r="NKB50" s="326"/>
      <c r="NKC50" s="327"/>
      <c r="NKD50" s="328"/>
      <c r="NKE50" s="269"/>
      <c r="NKF50" s="267"/>
      <c r="NKG50" s="322"/>
      <c r="NKH50" s="323"/>
      <c r="NKI50" s="1111"/>
      <c r="NKJ50" s="324"/>
      <c r="NKK50" s="325"/>
      <c r="NKL50" s="326"/>
      <c r="NKM50" s="327"/>
      <c r="NKN50" s="328"/>
      <c r="NKO50" s="269"/>
      <c r="NKP50" s="267"/>
      <c r="NKQ50" s="322"/>
      <c r="NKR50" s="323"/>
      <c r="NKS50" s="1111"/>
      <c r="NKT50" s="324"/>
      <c r="NKU50" s="325"/>
      <c r="NKV50" s="326"/>
      <c r="NKW50" s="327"/>
      <c r="NKX50" s="328"/>
      <c r="NKY50" s="269"/>
      <c r="NKZ50" s="267"/>
      <c r="NLA50" s="322"/>
      <c r="NLB50" s="323"/>
      <c r="NLC50" s="1111"/>
      <c r="NLD50" s="324"/>
      <c r="NLE50" s="325"/>
      <c r="NLF50" s="326"/>
      <c r="NLG50" s="327"/>
      <c r="NLH50" s="328"/>
      <c r="NLI50" s="269"/>
      <c r="NLJ50" s="267"/>
      <c r="NLK50" s="322"/>
      <c r="NLL50" s="323"/>
      <c r="NLM50" s="1111"/>
      <c r="NLN50" s="324"/>
      <c r="NLO50" s="325"/>
      <c r="NLP50" s="326"/>
      <c r="NLQ50" s="327"/>
      <c r="NLR50" s="328"/>
      <c r="NLS50" s="269"/>
      <c r="NLT50" s="267"/>
      <c r="NLU50" s="322"/>
      <c r="NLV50" s="323"/>
      <c r="NLW50" s="1111"/>
      <c r="NLX50" s="324"/>
      <c r="NLY50" s="325"/>
      <c r="NLZ50" s="326"/>
      <c r="NMA50" s="327"/>
      <c r="NMB50" s="328"/>
      <c r="NMC50" s="269"/>
      <c r="NMD50" s="267"/>
      <c r="NME50" s="322"/>
      <c r="NMF50" s="323"/>
      <c r="NMG50" s="1111"/>
      <c r="NMH50" s="324"/>
      <c r="NMI50" s="325"/>
      <c r="NMJ50" s="326"/>
      <c r="NMK50" s="327"/>
      <c r="NML50" s="328"/>
      <c r="NMM50" s="269"/>
      <c r="NMN50" s="267"/>
      <c r="NMO50" s="322"/>
      <c r="NMP50" s="323"/>
      <c r="NMQ50" s="1111"/>
      <c r="NMR50" s="324"/>
      <c r="NMS50" s="325"/>
      <c r="NMT50" s="326"/>
      <c r="NMU50" s="327"/>
      <c r="NMV50" s="328"/>
      <c r="NMW50" s="269"/>
      <c r="NMX50" s="267"/>
      <c r="NMY50" s="322"/>
      <c r="NMZ50" s="323"/>
      <c r="NNA50" s="1111"/>
      <c r="NNB50" s="324"/>
      <c r="NNC50" s="325"/>
      <c r="NND50" s="326"/>
      <c r="NNE50" s="327"/>
      <c r="NNF50" s="328"/>
      <c r="NNG50" s="269"/>
      <c r="NNH50" s="267"/>
      <c r="NNI50" s="322"/>
      <c r="NNJ50" s="323"/>
      <c r="NNK50" s="1111"/>
      <c r="NNL50" s="324"/>
      <c r="NNM50" s="325"/>
      <c r="NNN50" s="326"/>
      <c r="NNO50" s="327"/>
      <c r="NNP50" s="328"/>
      <c r="NNQ50" s="269"/>
      <c r="NNR50" s="267"/>
      <c r="NNS50" s="322"/>
      <c r="NNT50" s="323"/>
      <c r="NNU50" s="1111"/>
      <c r="NNV50" s="324"/>
      <c r="NNW50" s="325"/>
      <c r="NNX50" s="326"/>
      <c r="NNY50" s="327"/>
      <c r="NNZ50" s="328"/>
      <c r="NOA50" s="269"/>
      <c r="NOB50" s="267"/>
      <c r="NOC50" s="322"/>
      <c r="NOD50" s="323"/>
      <c r="NOE50" s="1111"/>
      <c r="NOF50" s="324"/>
      <c r="NOG50" s="325"/>
      <c r="NOH50" s="326"/>
      <c r="NOI50" s="327"/>
      <c r="NOJ50" s="328"/>
      <c r="NOK50" s="269"/>
      <c r="NOL50" s="267"/>
      <c r="NOM50" s="322"/>
      <c r="NON50" s="323"/>
      <c r="NOO50" s="1111"/>
      <c r="NOP50" s="324"/>
      <c r="NOQ50" s="325"/>
      <c r="NOR50" s="326"/>
      <c r="NOS50" s="327"/>
      <c r="NOT50" s="328"/>
      <c r="NOU50" s="269"/>
      <c r="NOV50" s="267"/>
      <c r="NOW50" s="322"/>
      <c r="NOX50" s="323"/>
      <c r="NOY50" s="1111"/>
      <c r="NOZ50" s="324"/>
      <c r="NPA50" s="325"/>
      <c r="NPB50" s="326"/>
      <c r="NPC50" s="327"/>
      <c r="NPD50" s="328"/>
      <c r="NPE50" s="269"/>
      <c r="NPF50" s="267"/>
      <c r="NPG50" s="322"/>
      <c r="NPH50" s="323"/>
      <c r="NPI50" s="1111"/>
      <c r="NPJ50" s="324"/>
      <c r="NPK50" s="325"/>
      <c r="NPL50" s="326"/>
      <c r="NPM50" s="327"/>
      <c r="NPN50" s="328"/>
      <c r="NPO50" s="269"/>
      <c r="NPP50" s="267"/>
      <c r="NPQ50" s="322"/>
      <c r="NPR50" s="323"/>
      <c r="NPS50" s="1111"/>
      <c r="NPT50" s="324"/>
      <c r="NPU50" s="325"/>
      <c r="NPV50" s="326"/>
      <c r="NPW50" s="327"/>
      <c r="NPX50" s="328"/>
      <c r="NPY50" s="269"/>
      <c r="NPZ50" s="267"/>
      <c r="NQA50" s="322"/>
      <c r="NQB50" s="323"/>
      <c r="NQC50" s="1111"/>
      <c r="NQD50" s="324"/>
      <c r="NQE50" s="325"/>
      <c r="NQF50" s="326"/>
      <c r="NQG50" s="327"/>
      <c r="NQH50" s="328"/>
      <c r="NQI50" s="269"/>
      <c r="NQJ50" s="267"/>
      <c r="NQK50" s="322"/>
      <c r="NQL50" s="323"/>
      <c r="NQM50" s="1111"/>
      <c r="NQN50" s="324"/>
      <c r="NQO50" s="325"/>
      <c r="NQP50" s="326"/>
      <c r="NQQ50" s="327"/>
      <c r="NQR50" s="328"/>
      <c r="NQS50" s="269"/>
      <c r="NQT50" s="267"/>
      <c r="NQU50" s="322"/>
      <c r="NQV50" s="323"/>
      <c r="NQW50" s="1111"/>
      <c r="NQX50" s="324"/>
      <c r="NQY50" s="325"/>
      <c r="NQZ50" s="326"/>
      <c r="NRA50" s="327"/>
      <c r="NRB50" s="328"/>
      <c r="NRC50" s="269"/>
      <c r="NRD50" s="267"/>
      <c r="NRE50" s="322"/>
      <c r="NRF50" s="323"/>
      <c r="NRG50" s="1111"/>
      <c r="NRH50" s="324"/>
      <c r="NRI50" s="325"/>
      <c r="NRJ50" s="326"/>
      <c r="NRK50" s="327"/>
      <c r="NRL50" s="328"/>
      <c r="NRM50" s="269"/>
      <c r="NRN50" s="267"/>
      <c r="NRO50" s="322"/>
      <c r="NRP50" s="323"/>
      <c r="NRQ50" s="1111"/>
      <c r="NRR50" s="324"/>
      <c r="NRS50" s="325"/>
      <c r="NRT50" s="326"/>
      <c r="NRU50" s="327"/>
      <c r="NRV50" s="328"/>
      <c r="NRW50" s="269"/>
      <c r="NRX50" s="267"/>
      <c r="NRY50" s="322"/>
      <c r="NRZ50" s="323"/>
      <c r="NSA50" s="1111"/>
      <c r="NSB50" s="324"/>
      <c r="NSC50" s="325"/>
      <c r="NSD50" s="326"/>
      <c r="NSE50" s="327"/>
      <c r="NSF50" s="328"/>
      <c r="NSG50" s="269"/>
      <c r="NSH50" s="267"/>
      <c r="NSI50" s="322"/>
      <c r="NSJ50" s="323"/>
      <c r="NSK50" s="1111"/>
      <c r="NSL50" s="324"/>
      <c r="NSM50" s="325"/>
      <c r="NSN50" s="326"/>
      <c r="NSO50" s="327"/>
      <c r="NSP50" s="328"/>
      <c r="NSQ50" s="269"/>
      <c r="NSR50" s="267"/>
      <c r="NSS50" s="322"/>
      <c r="NST50" s="323"/>
      <c r="NSU50" s="1111"/>
      <c r="NSV50" s="324"/>
      <c r="NSW50" s="325"/>
      <c r="NSX50" s="326"/>
      <c r="NSY50" s="327"/>
      <c r="NSZ50" s="328"/>
      <c r="NTA50" s="269"/>
      <c r="NTB50" s="267"/>
      <c r="NTC50" s="322"/>
      <c r="NTD50" s="323"/>
      <c r="NTE50" s="1111"/>
      <c r="NTF50" s="324"/>
      <c r="NTG50" s="325"/>
      <c r="NTH50" s="326"/>
      <c r="NTI50" s="327"/>
      <c r="NTJ50" s="328"/>
      <c r="NTK50" s="269"/>
      <c r="NTL50" s="267"/>
      <c r="NTM50" s="322"/>
      <c r="NTN50" s="323"/>
      <c r="NTO50" s="1111"/>
      <c r="NTP50" s="324"/>
      <c r="NTQ50" s="325"/>
      <c r="NTR50" s="326"/>
      <c r="NTS50" s="327"/>
      <c r="NTT50" s="328"/>
      <c r="NTU50" s="269"/>
      <c r="NTV50" s="267"/>
      <c r="NTW50" s="322"/>
      <c r="NTX50" s="323"/>
      <c r="NTY50" s="1111"/>
      <c r="NTZ50" s="324"/>
      <c r="NUA50" s="325"/>
      <c r="NUB50" s="326"/>
      <c r="NUC50" s="327"/>
      <c r="NUD50" s="328"/>
      <c r="NUE50" s="269"/>
      <c r="NUF50" s="267"/>
      <c r="NUG50" s="322"/>
      <c r="NUH50" s="323"/>
      <c r="NUI50" s="1111"/>
      <c r="NUJ50" s="324"/>
      <c r="NUK50" s="325"/>
      <c r="NUL50" s="326"/>
      <c r="NUM50" s="327"/>
      <c r="NUN50" s="328"/>
      <c r="NUO50" s="269"/>
      <c r="NUP50" s="267"/>
      <c r="NUQ50" s="322"/>
      <c r="NUR50" s="323"/>
      <c r="NUS50" s="1111"/>
      <c r="NUT50" s="324"/>
      <c r="NUU50" s="325"/>
      <c r="NUV50" s="326"/>
      <c r="NUW50" s="327"/>
      <c r="NUX50" s="328"/>
      <c r="NUY50" s="269"/>
      <c r="NUZ50" s="267"/>
      <c r="NVA50" s="322"/>
      <c r="NVB50" s="323"/>
      <c r="NVC50" s="1111"/>
      <c r="NVD50" s="324"/>
      <c r="NVE50" s="325"/>
      <c r="NVF50" s="326"/>
      <c r="NVG50" s="327"/>
      <c r="NVH50" s="328"/>
      <c r="NVI50" s="269"/>
      <c r="NVJ50" s="267"/>
      <c r="NVK50" s="322"/>
      <c r="NVL50" s="323"/>
      <c r="NVM50" s="1111"/>
      <c r="NVN50" s="324"/>
      <c r="NVO50" s="325"/>
      <c r="NVP50" s="326"/>
      <c r="NVQ50" s="327"/>
      <c r="NVR50" s="328"/>
      <c r="NVS50" s="269"/>
      <c r="NVT50" s="267"/>
      <c r="NVU50" s="322"/>
      <c r="NVV50" s="323"/>
      <c r="NVW50" s="1111"/>
      <c r="NVX50" s="324"/>
      <c r="NVY50" s="325"/>
      <c r="NVZ50" s="326"/>
      <c r="NWA50" s="327"/>
      <c r="NWB50" s="328"/>
      <c r="NWC50" s="269"/>
      <c r="NWD50" s="267"/>
      <c r="NWE50" s="322"/>
      <c r="NWF50" s="323"/>
      <c r="NWG50" s="1111"/>
      <c r="NWH50" s="324"/>
      <c r="NWI50" s="325"/>
      <c r="NWJ50" s="326"/>
      <c r="NWK50" s="327"/>
      <c r="NWL50" s="328"/>
      <c r="NWM50" s="269"/>
      <c r="NWN50" s="267"/>
      <c r="NWO50" s="322"/>
      <c r="NWP50" s="323"/>
      <c r="NWQ50" s="1111"/>
      <c r="NWR50" s="324"/>
      <c r="NWS50" s="325"/>
      <c r="NWT50" s="326"/>
      <c r="NWU50" s="327"/>
      <c r="NWV50" s="328"/>
      <c r="NWW50" s="269"/>
      <c r="NWX50" s="267"/>
      <c r="NWY50" s="322"/>
      <c r="NWZ50" s="323"/>
      <c r="NXA50" s="1111"/>
      <c r="NXB50" s="324"/>
      <c r="NXC50" s="325"/>
      <c r="NXD50" s="326"/>
      <c r="NXE50" s="327"/>
      <c r="NXF50" s="328"/>
      <c r="NXG50" s="269"/>
      <c r="NXH50" s="267"/>
      <c r="NXI50" s="322"/>
      <c r="NXJ50" s="323"/>
      <c r="NXK50" s="1111"/>
      <c r="NXL50" s="324"/>
      <c r="NXM50" s="325"/>
      <c r="NXN50" s="326"/>
      <c r="NXO50" s="327"/>
      <c r="NXP50" s="328"/>
      <c r="NXQ50" s="269"/>
      <c r="NXR50" s="267"/>
      <c r="NXS50" s="322"/>
      <c r="NXT50" s="323"/>
      <c r="NXU50" s="1111"/>
      <c r="NXV50" s="324"/>
      <c r="NXW50" s="325"/>
      <c r="NXX50" s="326"/>
      <c r="NXY50" s="327"/>
      <c r="NXZ50" s="328"/>
      <c r="NYA50" s="269"/>
      <c r="NYB50" s="267"/>
      <c r="NYC50" s="322"/>
      <c r="NYD50" s="323"/>
      <c r="NYE50" s="1111"/>
      <c r="NYF50" s="324"/>
      <c r="NYG50" s="325"/>
      <c r="NYH50" s="326"/>
      <c r="NYI50" s="327"/>
      <c r="NYJ50" s="328"/>
      <c r="NYK50" s="269"/>
      <c r="NYL50" s="267"/>
      <c r="NYM50" s="322"/>
      <c r="NYN50" s="323"/>
      <c r="NYO50" s="1111"/>
      <c r="NYP50" s="324"/>
      <c r="NYQ50" s="325"/>
      <c r="NYR50" s="326"/>
      <c r="NYS50" s="327"/>
      <c r="NYT50" s="328"/>
      <c r="NYU50" s="269"/>
      <c r="NYV50" s="267"/>
      <c r="NYW50" s="322"/>
      <c r="NYX50" s="323"/>
      <c r="NYY50" s="1111"/>
      <c r="NYZ50" s="324"/>
      <c r="NZA50" s="325"/>
      <c r="NZB50" s="326"/>
      <c r="NZC50" s="327"/>
      <c r="NZD50" s="328"/>
      <c r="NZE50" s="269"/>
      <c r="NZF50" s="267"/>
      <c r="NZG50" s="322"/>
      <c r="NZH50" s="323"/>
      <c r="NZI50" s="1111"/>
      <c r="NZJ50" s="324"/>
      <c r="NZK50" s="325"/>
      <c r="NZL50" s="326"/>
      <c r="NZM50" s="327"/>
      <c r="NZN50" s="328"/>
      <c r="NZO50" s="269"/>
      <c r="NZP50" s="267"/>
      <c r="NZQ50" s="322"/>
      <c r="NZR50" s="323"/>
      <c r="NZS50" s="1111"/>
      <c r="NZT50" s="324"/>
      <c r="NZU50" s="325"/>
      <c r="NZV50" s="326"/>
      <c r="NZW50" s="327"/>
      <c r="NZX50" s="328"/>
      <c r="NZY50" s="269"/>
      <c r="NZZ50" s="267"/>
      <c r="OAA50" s="322"/>
      <c r="OAB50" s="323"/>
      <c r="OAC50" s="1111"/>
      <c r="OAD50" s="324"/>
      <c r="OAE50" s="325"/>
      <c r="OAF50" s="326"/>
      <c r="OAG50" s="327"/>
      <c r="OAH50" s="328"/>
      <c r="OAI50" s="269"/>
      <c r="OAJ50" s="267"/>
      <c r="OAK50" s="322"/>
      <c r="OAL50" s="323"/>
      <c r="OAM50" s="1111"/>
      <c r="OAN50" s="324"/>
      <c r="OAO50" s="325"/>
      <c r="OAP50" s="326"/>
      <c r="OAQ50" s="327"/>
      <c r="OAR50" s="328"/>
      <c r="OAS50" s="269"/>
      <c r="OAT50" s="267"/>
      <c r="OAU50" s="322"/>
      <c r="OAV50" s="323"/>
      <c r="OAW50" s="1111"/>
      <c r="OAX50" s="324"/>
      <c r="OAY50" s="325"/>
      <c r="OAZ50" s="326"/>
      <c r="OBA50" s="327"/>
      <c r="OBB50" s="328"/>
      <c r="OBC50" s="269"/>
      <c r="OBD50" s="267"/>
      <c r="OBE50" s="322"/>
      <c r="OBF50" s="323"/>
      <c r="OBG50" s="1111"/>
      <c r="OBH50" s="324"/>
      <c r="OBI50" s="325"/>
      <c r="OBJ50" s="326"/>
      <c r="OBK50" s="327"/>
      <c r="OBL50" s="328"/>
      <c r="OBM50" s="269"/>
      <c r="OBN50" s="267"/>
      <c r="OBO50" s="322"/>
      <c r="OBP50" s="323"/>
      <c r="OBQ50" s="1111"/>
      <c r="OBR50" s="324"/>
      <c r="OBS50" s="325"/>
      <c r="OBT50" s="326"/>
      <c r="OBU50" s="327"/>
      <c r="OBV50" s="328"/>
      <c r="OBW50" s="269"/>
      <c r="OBX50" s="267"/>
      <c r="OBY50" s="322"/>
      <c r="OBZ50" s="323"/>
      <c r="OCA50" s="1111"/>
      <c r="OCB50" s="324"/>
      <c r="OCC50" s="325"/>
      <c r="OCD50" s="326"/>
      <c r="OCE50" s="327"/>
      <c r="OCF50" s="328"/>
      <c r="OCG50" s="269"/>
      <c r="OCH50" s="267"/>
      <c r="OCI50" s="322"/>
      <c r="OCJ50" s="323"/>
      <c r="OCK50" s="1111"/>
      <c r="OCL50" s="324"/>
      <c r="OCM50" s="325"/>
      <c r="OCN50" s="326"/>
      <c r="OCO50" s="327"/>
      <c r="OCP50" s="328"/>
      <c r="OCQ50" s="269"/>
      <c r="OCR50" s="267"/>
      <c r="OCS50" s="322"/>
      <c r="OCT50" s="323"/>
      <c r="OCU50" s="1111"/>
      <c r="OCV50" s="324"/>
      <c r="OCW50" s="325"/>
      <c r="OCX50" s="326"/>
      <c r="OCY50" s="327"/>
      <c r="OCZ50" s="328"/>
      <c r="ODA50" s="269"/>
      <c r="ODB50" s="267"/>
      <c r="ODC50" s="322"/>
      <c r="ODD50" s="323"/>
      <c r="ODE50" s="1111"/>
      <c r="ODF50" s="324"/>
      <c r="ODG50" s="325"/>
      <c r="ODH50" s="326"/>
      <c r="ODI50" s="327"/>
      <c r="ODJ50" s="328"/>
      <c r="ODK50" s="269"/>
      <c r="ODL50" s="267"/>
      <c r="ODM50" s="322"/>
      <c r="ODN50" s="323"/>
      <c r="ODO50" s="1111"/>
      <c r="ODP50" s="324"/>
      <c r="ODQ50" s="325"/>
      <c r="ODR50" s="326"/>
      <c r="ODS50" s="327"/>
      <c r="ODT50" s="328"/>
      <c r="ODU50" s="269"/>
      <c r="ODV50" s="267"/>
      <c r="ODW50" s="322"/>
      <c r="ODX50" s="323"/>
      <c r="ODY50" s="1111"/>
      <c r="ODZ50" s="324"/>
      <c r="OEA50" s="325"/>
      <c r="OEB50" s="326"/>
      <c r="OEC50" s="327"/>
      <c r="OED50" s="328"/>
      <c r="OEE50" s="269"/>
      <c r="OEF50" s="267"/>
      <c r="OEG50" s="322"/>
      <c r="OEH50" s="323"/>
      <c r="OEI50" s="1111"/>
      <c r="OEJ50" s="324"/>
      <c r="OEK50" s="325"/>
      <c r="OEL50" s="326"/>
      <c r="OEM50" s="327"/>
      <c r="OEN50" s="328"/>
      <c r="OEO50" s="269"/>
      <c r="OEP50" s="267"/>
      <c r="OEQ50" s="322"/>
      <c r="OER50" s="323"/>
      <c r="OES50" s="1111"/>
      <c r="OET50" s="324"/>
      <c r="OEU50" s="325"/>
      <c r="OEV50" s="326"/>
      <c r="OEW50" s="327"/>
      <c r="OEX50" s="328"/>
      <c r="OEY50" s="269"/>
      <c r="OEZ50" s="267"/>
      <c r="OFA50" s="322"/>
      <c r="OFB50" s="323"/>
      <c r="OFC50" s="1111"/>
      <c r="OFD50" s="324"/>
      <c r="OFE50" s="325"/>
      <c r="OFF50" s="326"/>
      <c r="OFG50" s="327"/>
      <c r="OFH50" s="328"/>
      <c r="OFI50" s="269"/>
      <c r="OFJ50" s="267"/>
      <c r="OFK50" s="322"/>
      <c r="OFL50" s="323"/>
      <c r="OFM50" s="1111"/>
      <c r="OFN50" s="324"/>
      <c r="OFO50" s="325"/>
      <c r="OFP50" s="326"/>
      <c r="OFQ50" s="327"/>
      <c r="OFR50" s="328"/>
      <c r="OFS50" s="269"/>
      <c r="OFT50" s="267"/>
      <c r="OFU50" s="322"/>
      <c r="OFV50" s="323"/>
      <c r="OFW50" s="1111"/>
      <c r="OFX50" s="324"/>
      <c r="OFY50" s="325"/>
      <c r="OFZ50" s="326"/>
      <c r="OGA50" s="327"/>
      <c r="OGB50" s="328"/>
      <c r="OGC50" s="269"/>
      <c r="OGD50" s="267"/>
      <c r="OGE50" s="322"/>
      <c r="OGF50" s="323"/>
      <c r="OGG50" s="1111"/>
      <c r="OGH50" s="324"/>
      <c r="OGI50" s="325"/>
      <c r="OGJ50" s="326"/>
      <c r="OGK50" s="327"/>
      <c r="OGL50" s="328"/>
      <c r="OGM50" s="269"/>
      <c r="OGN50" s="267"/>
      <c r="OGO50" s="322"/>
      <c r="OGP50" s="323"/>
      <c r="OGQ50" s="1111"/>
      <c r="OGR50" s="324"/>
      <c r="OGS50" s="325"/>
      <c r="OGT50" s="326"/>
      <c r="OGU50" s="327"/>
      <c r="OGV50" s="328"/>
      <c r="OGW50" s="269"/>
      <c r="OGX50" s="267"/>
      <c r="OGY50" s="322"/>
      <c r="OGZ50" s="323"/>
      <c r="OHA50" s="1111"/>
      <c r="OHB50" s="324"/>
      <c r="OHC50" s="325"/>
      <c r="OHD50" s="326"/>
      <c r="OHE50" s="327"/>
      <c r="OHF50" s="328"/>
      <c r="OHG50" s="269"/>
      <c r="OHH50" s="267"/>
      <c r="OHI50" s="322"/>
      <c r="OHJ50" s="323"/>
      <c r="OHK50" s="1111"/>
      <c r="OHL50" s="324"/>
      <c r="OHM50" s="325"/>
      <c r="OHN50" s="326"/>
      <c r="OHO50" s="327"/>
      <c r="OHP50" s="328"/>
      <c r="OHQ50" s="269"/>
      <c r="OHR50" s="267"/>
      <c r="OHS50" s="322"/>
      <c r="OHT50" s="323"/>
      <c r="OHU50" s="1111"/>
      <c r="OHV50" s="324"/>
      <c r="OHW50" s="325"/>
      <c r="OHX50" s="326"/>
      <c r="OHY50" s="327"/>
      <c r="OHZ50" s="328"/>
      <c r="OIA50" s="269"/>
      <c r="OIB50" s="267"/>
      <c r="OIC50" s="322"/>
      <c r="OID50" s="323"/>
      <c r="OIE50" s="1111"/>
      <c r="OIF50" s="324"/>
      <c r="OIG50" s="325"/>
      <c r="OIH50" s="326"/>
      <c r="OII50" s="327"/>
      <c r="OIJ50" s="328"/>
      <c r="OIK50" s="269"/>
      <c r="OIL50" s="267"/>
      <c r="OIM50" s="322"/>
      <c r="OIN50" s="323"/>
      <c r="OIO50" s="1111"/>
      <c r="OIP50" s="324"/>
      <c r="OIQ50" s="325"/>
      <c r="OIR50" s="326"/>
      <c r="OIS50" s="327"/>
      <c r="OIT50" s="328"/>
      <c r="OIU50" s="269"/>
      <c r="OIV50" s="267"/>
      <c r="OIW50" s="322"/>
      <c r="OIX50" s="323"/>
      <c r="OIY50" s="1111"/>
      <c r="OIZ50" s="324"/>
      <c r="OJA50" s="325"/>
      <c r="OJB50" s="326"/>
      <c r="OJC50" s="327"/>
      <c r="OJD50" s="328"/>
      <c r="OJE50" s="269"/>
      <c r="OJF50" s="267"/>
      <c r="OJG50" s="322"/>
      <c r="OJH50" s="323"/>
      <c r="OJI50" s="1111"/>
      <c r="OJJ50" s="324"/>
      <c r="OJK50" s="325"/>
      <c r="OJL50" s="326"/>
      <c r="OJM50" s="327"/>
      <c r="OJN50" s="328"/>
      <c r="OJO50" s="269"/>
      <c r="OJP50" s="267"/>
      <c r="OJQ50" s="322"/>
      <c r="OJR50" s="323"/>
      <c r="OJS50" s="1111"/>
      <c r="OJT50" s="324"/>
      <c r="OJU50" s="325"/>
      <c r="OJV50" s="326"/>
      <c r="OJW50" s="327"/>
      <c r="OJX50" s="328"/>
      <c r="OJY50" s="269"/>
      <c r="OJZ50" s="267"/>
      <c r="OKA50" s="322"/>
      <c r="OKB50" s="323"/>
      <c r="OKC50" s="1111"/>
      <c r="OKD50" s="324"/>
      <c r="OKE50" s="325"/>
      <c r="OKF50" s="326"/>
      <c r="OKG50" s="327"/>
      <c r="OKH50" s="328"/>
      <c r="OKI50" s="269"/>
      <c r="OKJ50" s="267"/>
      <c r="OKK50" s="322"/>
      <c r="OKL50" s="323"/>
      <c r="OKM50" s="1111"/>
      <c r="OKN50" s="324"/>
      <c r="OKO50" s="325"/>
      <c r="OKP50" s="326"/>
      <c r="OKQ50" s="327"/>
      <c r="OKR50" s="328"/>
      <c r="OKS50" s="269"/>
      <c r="OKT50" s="267"/>
      <c r="OKU50" s="322"/>
      <c r="OKV50" s="323"/>
      <c r="OKW50" s="1111"/>
      <c r="OKX50" s="324"/>
      <c r="OKY50" s="325"/>
      <c r="OKZ50" s="326"/>
      <c r="OLA50" s="327"/>
      <c r="OLB50" s="328"/>
      <c r="OLC50" s="269"/>
      <c r="OLD50" s="267"/>
      <c r="OLE50" s="322"/>
      <c r="OLF50" s="323"/>
      <c r="OLG50" s="1111"/>
      <c r="OLH50" s="324"/>
      <c r="OLI50" s="325"/>
      <c r="OLJ50" s="326"/>
      <c r="OLK50" s="327"/>
      <c r="OLL50" s="328"/>
      <c r="OLM50" s="269"/>
      <c r="OLN50" s="267"/>
      <c r="OLO50" s="322"/>
      <c r="OLP50" s="323"/>
      <c r="OLQ50" s="1111"/>
      <c r="OLR50" s="324"/>
      <c r="OLS50" s="325"/>
      <c r="OLT50" s="326"/>
      <c r="OLU50" s="327"/>
      <c r="OLV50" s="328"/>
      <c r="OLW50" s="269"/>
      <c r="OLX50" s="267"/>
      <c r="OLY50" s="322"/>
      <c r="OLZ50" s="323"/>
      <c r="OMA50" s="1111"/>
      <c r="OMB50" s="324"/>
      <c r="OMC50" s="325"/>
      <c r="OMD50" s="326"/>
      <c r="OME50" s="327"/>
      <c r="OMF50" s="328"/>
      <c r="OMG50" s="269"/>
      <c r="OMH50" s="267"/>
      <c r="OMI50" s="322"/>
      <c r="OMJ50" s="323"/>
      <c r="OMK50" s="1111"/>
      <c r="OML50" s="324"/>
      <c r="OMM50" s="325"/>
      <c r="OMN50" s="326"/>
      <c r="OMO50" s="327"/>
      <c r="OMP50" s="328"/>
      <c r="OMQ50" s="269"/>
      <c r="OMR50" s="267"/>
      <c r="OMS50" s="322"/>
      <c r="OMT50" s="323"/>
      <c r="OMU50" s="1111"/>
      <c r="OMV50" s="324"/>
      <c r="OMW50" s="325"/>
      <c r="OMX50" s="326"/>
      <c r="OMY50" s="327"/>
      <c r="OMZ50" s="328"/>
      <c r="ONA50" s="269"/>
      <c r="ONB50" s="267"/>
      <c r="ONC50" s="322"/>
      <c r="OND50" s="323"/>
      <c r="ONE50" s="1111"/>
      <c r="ONF50" s="324"/>
      <c r="ONG50" s="325"/>
      <c r="ONH50" s="326"/>
      <c r="ONI50" s="327"/>
      <c r="ONJ50" s="328"/>
      <c r="ONK50" s="269"/>
      <c r="ONL50" s="267"/>
      <c r="ONM50" s="322"/>
      <c r="ONN50" s="323"/>
      <c r="ONO50" s="1111"/>
      <c r="ONP50" s="324"/>
      <c r="ONQ50" s="325"/>
      <c r="ONR50" s="326"/>
      <c r="ONS50" s="327"/>
      <c r="ONT50" s="328"/>
      <c r="ONU50" s="269"/>
      <c r="ONV50" s="267"/>
      <c r="ONW50" s="322"/>
      <c r="ONX50" s="323"/>
      <c r="ONY50" s="1111"/>
      <c r="ONZ50" s="324"/>
      <c r="OOA50" s="325"/>
      <c r="OOB50" s="326"/>
      <c r="OOC50" s="327"/>
      <c r="OOD50" s="328"/>
      <c r="OOE50" s="269"/>
      <c r="OOF50" s="267"/>
      <c r="OOG50" s="322"/>
      <c r="OOH50" s="323"/>
      <c r="OOI50" s="1111"/>
      <c r="OOJ50" s="324"/>
      <c r="OOK50" s="325"/>
      <c r="OOL50" s="326"/>
      <c r="OOM50" s="327"/>
      <c r="OON50" s="328"/>
      <c r="OOO50" s="269"/>
      <c r="OOP50" s="267"/>
      <c r="OOQ50" s="322"/>
      <c r="OOR50" s="323"/>
      <c r="OOS50" s="1111"/>
      <c r="OOT50" s="324"/>
      <c r="OOU50" s="325"/>
      <c r="OOV50" s="326"/>
      <c r="OOW50" s="327"/>
      <c r="OOX50" s="328"/>
      <c r="OOY50" s="269"/>
      <c r="OOZ50" s="267"/>
      <c r="OPA50" s="322"/>
      <c r="OPB50" s="323"/>
      <c r="OPC50" s="1111"/>
      <c r="OPD50" s="324"/>
      <c r="OPE50" s="325"/>
      <c r="OPF50" s="326"/>
      <c r="OPG50" s="327"/>
      <c r="OPH50" s="328"/>
      <c r="OPI50" s="269"/>
      <c r="OPJ50" s="267"/>
      <c r="OPK50" s="322"/>
      <c r="OPL50" s="323"/>
      <c r="OPM50" s="1111"/>
      <c r="OPN50" s="324"/>
      <c r="OPO50" s="325"/>
      <c r="OPP50" s="326"/>
      <c r="OPQ50" s="327"/>
      <c r="OPR50" s="328"/>
      <c r="OPS50" s="269"/>
      <c r="OPT50" s="267"/>
      <c r="OPU50" s="322"/>
      <c r="OPV50" s="323"/>
      <c r="OPW50" s="1111"/>
      <c r="OPX50" s="324"/>
      <c r="OPY50" s="325"/>
      <c r="OPZ50" s="326"/>
      <c r="OQA50" s="327"/>
      <c r="OQB50" s="328"/>
      <c r="OQC50" s="269"/>
      <c r="OQD50" s="267"/>
      <c r="OQE50" s="322"/>
      <c r="OQF50" s="323"/>
      <c r="OQG50" s="1111"/>
      <c r="OQH50" s="324"/>
      <c r="OQI50" s="325"/>
      <c r="OQJ50" s="326"/>
      <c r="OQK50" s="327"/>
      <c r="OQL50" s="328"/>
      <c r="OQM50" s="269"/>
      <c r="OQN50" s="267"/>
      <c r="OQO50" s="322"/>
      <c r="OQP50" s="323"/>
      <c r="OQQ50" s="1111"/>
      <c r="OQR50" s="324"/>
      <c r="OQS50" s="325"/>
      <c r="OQT50" s="326"/>
      <c r="OQU50" s="327"/>
      <c r="OQV50" s="328"/>
      <c r="OQW50" s="269"/>
      <c r="OQX50" s="267"/>
      <c r="OQY50" s="322"/>
      <c r="OQZ50" s="323"/>
      <c r="ORA50" s="1111"/>
      <c r="ORB50" s="324"/>
      <c r="ORC50" s="325"/>
      <c r="ORD50" s="326"/>
      <c r="ORE50" s="327"/>
      <c r="ORF50" s="328"/>
      <c r="ORG50" s="269"/>
      <c r="ORH50" s="267"/>
      <c r="ORI50" s="322"/>
      <c r="ORJ50" s="323"/>
      <c r="ORK50" s="1111"/>
      <c r="ORL50" s="324"/>
      <c r="ORM50" s="325"/>
      <c r="ORN50" s="326"/>
      <c r="ORO50" s="327"/>
      <c r="ORP50" s="328"/>
      <c r="ORQ50" s="269"/>
      <c r="ORR50" s="267"/>
      <c r="ORS50" s="322"/>
      <c r="ORT50" s="323"/>
      <c r="ORU50" s="1111"/>
      <c r="ORV50" s="324"/>
      <c r="ORW50" s="325"/>
      <c r="ORX50" s="326"/>
      <c r="ORY50" s="327"/>
      <c r="ORZ50" s="328"/>
      <c r="OSA50" s="269"/>
      <c r="OSB50" s="267"/>
      <c r="OSC50" s="322"/>
      <c r="OSD50" s="323"/>
      <c r="OSE50" s="1111"/>
      <c r="OSF50" s="324"/>
      <c r="OSG50" s="325"/>
      <c r="OSH50" s="326"/>
      <c r="OSI50" s="327"/>
      <c r="OSJ50" s="328"/>
      <c r="OSK50" s="269"/>
      <c r="OSL50" s="267"/>
      <c r="OSM50" s="322"/>
      <c r="OSN50" s="323"/>
      <c r="OSO50" s="1111"/>
      <c r="OSP50" s="324"/>
      <c r="OSQ50" s="325"/>
      <c r="OSR50" s="326"/>
      <c r="OSS50" s="327"/>
      <c r="OST50" s="328"/>
      <c r="OSU50" s="269"/>
      <c r="OSV50" s="267"/>
      <c r="OSW50" s="322"/>
      <c r="OSX50" s="323"/>
      <c r="OSY50" s="1111"/>
      <c r="OSZ50" s="324"/>
      <c r="OTA50" s="325"/>
      <c r="OTB50" s="326"/>
      <c r="OTC50" s="327"/>
      <c r="OTD50" s="328"/>
      <c r="OTE50" s="269"/>
      <c r="OTF50" s="267"/>
      <c r="OTG50" s="322"/>
      <c r="OTH50" s="323"/>
      <c r="OTI50" s="1111"/>
      <c r="OTJ50" s="324"/>
      <c r="OTK50" s="325"/>
      <c r="OTL50" s="326"/>
      <c r="OTM50" s="327"/>
      <c r="OTN50" s="328"/>
      <c r="OTO50" s="269"/>
      <c r="OTP50" s="267"/>
      <c r="OTQ50" s="322"/>
      <c r="OTR50" s="323"/>
      <c r="OTS50" s="1111"/>
      <c r="OTT50" s="324"/>
      <c r="OTU50" s="325"/>
      <c r="OTV50" s="326"/>
      <c r="OTW50" s="327"/>
      <c r="OTX50" s="328"/>
      <c r="OTY50" s="269"/>
      <c r="OTZ50" s="267"/>
      <c r="OUA50" s="322"/>
      <c r="OUB50" s="323"/>
      <c r="OUC50" s="1111"/>
      <c r="OUD50" s="324"/>
      <c r="OUE50" s="325"/>
      <c r="OUF50" s="326"/>
      <c r="OUG50" s="327"/>
      <c r="OUH50" s="328"/>
      <c r="OUI50" s="269"/>
      <c r="OUJ50" s="267"/>
      <c r="OUK50" s="322"/>
      <c r="OUL50" s="323"/>
      <c r="OUM50" s="1111"/>
      <c r="OUN50" s="324"/>
      <c r="OUO50" s="325"/>
      <c r="OUP50" s="326"/>
      <c r="OUQ50" s="327"/>
      <c r="OUR50" s="328"/>
      <c r="OUS50" s="269"/>
      <c r="OUT50" s="267"/>
      <c r="OUU50" s="322"/>
      <c r="OUV50" s="323"/>
      <c r="OUW50" s="1111"/>
      <c r="OUX50" s="324"/>
      <c r="OUY50" s="325"/>
      <c r="OUZ50" s="326"/>
      <c r="OVA50" s="327"/>
      <c r="OVB50" s="328"/>
      <c r="OVC50" s="269"/>
      <c r="OVD50" s="267"/>
      <c r="OVE50" s="322"/>
      <c r="OVF50" s="323"/>
      <c r="OVG50" s="1111"/>
      <c r="OVH50" s="324"/>
      <c r="OVI50" s="325"/>
      <c r="OVJ50" s="326"/>
      <c r="OVK50" s="327"/>
      <c r="OVL50" s="328"/>
      <c r="OVM50" s="269"/>
      <c r="OVN50" s="267"/>
      <c r="OVO50" s="322"/>
      <c r="OVP50" s="323"/>
      <c r="OVQ50" s="1111"/>
      <c r="OVR50" s="324"/>
      <c r="OVS50" s="325"/>
      <c r="OVT50" s="326"/>
      <c r="OVU50" s="327"/>
      <c r="OVV50" s="328"/>
      <c r="OVW50" s="269"/>
      <c r="OVX50" s="267"/>
      <c r="OVY50" s="322"/>
      <c r="OVZ50" s="323"/>
      <c r="OWA50" s="1111"/>
      <c r="OWB50" s="324"/>
      <c r="OWC50" s="325"/>
      <c r="OWD50" s="326"/>
      <c r="OWE50" s="327"/>
      <c r="OWF50" s="328"/>
      <c r="OWG50" s="269"/>
      <c r="OWH50" s="267"/>
      <c r="OWI50" s="322"/>
      <c r="OWJ50" s="323"/>
      <c r="OWK50" s="1111"/>
      <c r="OWL50" s="324"/>
      <c r="OWM50" s="325"/>
      <c r="OWN50" s="326"/>
      <c r="OWO50" s="327"/>
      <c r="OWP50" s="328"/>
      <c r="OWQ50" s="269"/>
      <c r="OWR50" s="267"/>
      <c r="OWS50" s="322"/>
      <c r="OWT50" s="323"/>
      <c r="OWU50" s="1111"/>
      <c r="OWV50" s="324"/>
      <c r="OWW50" s="325"/>
      <c r="OWX50" s="326"/>
      <c r="OWY50" s="327"/>
      <c r="OWZ50" s="328"/>
      <c r="OXA50" s="269"/>
      <c r="OXB50" s="267"/>
      <c r="OXC50" s="322"/>
      <c r="OXD50" s="323"/>
      <c r="OXE50" s="1111"/>
      <c r="OXF50" s="324"/>
      <c r="OXG50" s="325"/>
      <c r="OXH50" s="326"/>
      <c r="OXI50" s="327"/>
      <c r="OXJ50" s="328"/>
      <c r="OXK50" s="269"/>
      <c r="OXL50" s="267"/>
      <c r="OXM50" s="322"/>
      <c r="OXN50" s="323"/>
      <c r="OXO50" s="1111"/>
      <c r="OXP50" s="324"/>
      <c r="OXQ50" s="325"/>
      <c r="OXR50" s="326"/>
      <c r="OXS50" s="327"/>
      <c r="OXT50" s="328"/>
      <c r="OXU50" s="269"/>
      <c r="OXV50" s="267"/>
      <c r="OXW50" s="322"/>
      <c r="OXX50" s="323"/>
      <c r="OXY50" s="1111"/>
      <c r="OXZ50" s="324"/>
      <c r="OYA50" s="325"/>
      <c r="OYB50" s="326"/>
      <c r="OYC50" s="327"/>
      <c r="OYD50" s="328"/>
      <c r="OYE50" s="269"/>
      <c r="OYF50" s="267"/>
      <c r="OYG50" s="322"/>
      <c r="OYH50" s="323"/>
      <c r="OYI50" s="1111"/>
      <c r="OYJ50" s="324"/>
      <c r="OYK50" s="325"/>
      <c r="OYL50" s="326"/>
      <c r="OYM50" s="327"/>
      <c r="OYN50" s="328"/>
      <c r="OYO50" s="269"/>
      <c r="OYP50" s="267"/>
      <c r="OYQ50" s="322"/>
      <c r="OYR50" s="323"/>
      <c r="OYS50" s="1111"/>
      <c r="OYT50" s="324"/>
      <c r="OYU50" s="325"/>
      <c r="OYV50" s="326"/>
      <c r="OYW50" s="327"/>
      <c r="OYX50" s="328"/>
      <c r="OYY50" s="269"/>
      <c r="OYZ50" s="267"/>
      <c r="OZA50" s="322"/>
      <c r="OZB50" s="323"/>
      <c r="OZC50" s="1111"/>
      <c r="OZD50" s="324"/>
      <c r="OZE50" s="325"/>
      <c r="OZF50" s="326"/>
      <c r="OZG50" s="327"/>
      <c r="OZH50" s="328"/>
      <c r="OZI50" s="269"/>
      <c r="OZJ50" s="267"/>
      <c r="OZK50" s="322"/>
      <c r="OZL50" s="323"/>
      <c r="OZM50" s="1111"/>
      <c r="OZN50" s="324"/>
      <c r="OZO50" s="325"/>
      <c r="OZP50" s="326"/>
      <c r="OZQ50" s="327"/>
      <c r="OZR50" s="328"/>
      <c r="OZS50" s="269"/>
      <c r="OZT50" s="267"/>
      <c r="OZU50" s="322"/>
      <c r="OZV50" s="323"/>
      <c r="OZW50" s="1111"/>
      <c r="OZX50" s="324"/>
      <c r="OZY50" s="325"/>
      <c r="OZZ50" s="326"/>
      <c r="PAA50" s="327"/>
      <c r="PAB50" s="328"/>
      <c r="PAC50" s="269"/>
      <c r="PAD50" s="267"/>
      <c r="PAE50" s="322"/>
      <c r="PAF50" s="323"/>
      <c r="PAG50" s="1111"/>
      <c r="PAH50" s="324"/>
      <c r="PAI50" s="325"/>
      <c r="PAJ50" s="326"/>
      <c r="PAK50" s="327"/>
      <c r="PAL50" s="328"/>
      <c r="PAM50" s="269"/>
      <c r="PAN50" s="267"/>
      <c r="PAO50" s="322"/>
      <c r="PAP50" s="323"/>
      <c r="PAQ50" s="1111"/>
      <c r="PAR50" s="324"/>
      <c r="PAS50" s="325"/>
      <c r="PAT50" s="326"/>
      <c r="PAU50" s="327"/>
      <c r="PAV50" s="328"/>
      <c r="PAW50" s="269"/>
      <c r="PAX50" s="267"/>
      <c r="PAY50" s="322"/>
      <c r="PAZ50" s="323"/>
      <c r="PBA50" s="1111"/>
      <c r="PBB50" s="324"/>
      <c r="PBC50" s="325"/>
      <c r="PBD50" s="326"/>
      <c r="PBE50" s="327"/>
      <c r="PBF50" s="328"/>
      <c r="PBG50" s="269"/>
      <c r="PBH50" s="267"/>
      <c r="PBI50" s="322"/>
      <c r="PBJ50" s="323"/>
      <c r="PBK50" s="1111"/>
      <c r="PBL50" s="324"/>
      <c r="PBM50" s="325"/>
      <c r="PBN50" s="326"/>
      <c r="PBO50" s="327"/>
      <c r="PBP50" s="328"/>
      <c r="PBQ50" s="269"/>
      <c r="PBR50" s="267"/>
      <c r="PBS50" s="322"/>
      <c r="PBT50" s="323"/>
      <c r="PBU50" s="1111"/>
      <c r="PBV50" s="324"/>
      <c r="PBW50" s="325"/>
      <c r="PBX50" s="326"/>
      <c r="PBY50" s="327"/>
      <c r="PBZ50" s="328"/>
      <c r="PCA50" s="269"/>
      <c r="PCB50" s="267"/>
      <c r="PCC50" s="322"/>
      <c r="PCD50" s="323"/>
      <c r="PCE50" s="1111"/>
      <c r="PCF50" s="324"/>
      <c r="PCG50" s="325"/>
      <c r="PCH50" s="326"/>
      <c r="PCI50" s="327"/>
      <c r="PCJ50" s="328"/>
      <c r="PCK50" s="269"/>
      <c r="PCL50" s="267"/>
      <c r="PCM50" s="322"/>
      <c r="PCN50" s="323"/>
      <c r="PCO50" s="1111"/>
      <c r="PCP50" s="324"/>
      <c r="PCQ50" s="325"/>
      <c r="PCR50" s="326"/>
      <c r="PCS50" s="327"/>
      <c r="PCT50" s="328"/>
      <c r="PCU50" s="269"/>
      <c r="PCV50" s="267"/>
      <c r="PCW50" s="322"/>
      <c r="PCX50" s="323"/>
      <c r="PCY50" s="1111"/>
      <c r="PCZ50" s="324"/>
      <c r="PDA50" s="325"/>
      <c r="PDB50" s="326"/>
      <c r="PDC50" s="327"/>
      <c r="PDD50" s="328"/>
      <c r="PDE50" s="269"/>
      <c r="PDF50" s="267"/>
      <c r="PDG50" s="322"/>
      <c r="PDH50" s="323"/>
      <c r="PDI50" s="1111"/>
      <c r="PDJ50" s="324"/>
      <c r="PDK50" s="325"/>
      <c r="PDL50" s="326"/>
      <c r="PDM50" s="327"/>
      <c r="PDN50" s="328"/>
      <c r="PDO50" s="269"/>
      <c r="PDP50" s="267"/>
      <c r="PDQ50" s="322"/>
      <c r="PDR50" s="323"/>
      <c r="PDS50" s="1111"/>
      <c r="PDT50" s="324"/>
      <c r="PDU50" s="325"/>
      <c r="PDV50" s="326"/>
      <c r="PDW50" s="327"/>
      <c r="PDX50" s="328"/>
      <c r="PDY50" s="269"/>
      <c r="PDZ50" s="267"/>
      <c r="PEA50" s="322"/>
      <c r="PEB50" s="323"/>
      <c r="PEC50" s="1111"/>
      <c r="PED50" s="324"/>
      <c r="PEE50" s="325"/>
      <c r="PEF50" s="326"/>
      <c r="PEG50" s="327"/>
      <c r="PEH50" s="328"/>
      <c r="PEI50" s="269"/>
      <c r="PEJ50" s="267"/>
      <c r="PEK50" s="322"/>
      <c r="PEL50" s="323"/>
      <c r="PEM50" s="1111"/>
      <c r="PEN50" s="324"/>
      <c r="PEO50" s="325"/>
      <c r="PEP50" s="326"/>
      <c r="PEQ50" s="327"/>
      <c r="PER50" s="328"/>
      <c r="PES50" s="269"/>
      <c r="PET50" s="267"/>
      <c r="PEU50" s="322"/>
      <c r="PEV50" s="323"/>
      <c r="PEW50" s="1111"/>
      <c r="PEX50" s="324"/>
      <c r="PEY50" s="325"/>
      <c r="PEZ50" s="326"/>
      <c r="PFA50" s="327"/>
      <c r="PFB50" s="328"/>
      <c r="PFC50" s="269"/>
      <c r="PFD50" s="267"/>
      <c r="PFE50" s="322"/>
      <c r="PFF50" s="323"/>
      <c r="PFG50" s="1111"/>
      <c r="PFH50" s="324"/>
      <c r="PFI50" s="325"/>
      <c r="PFJ50" s="326"/>
      <c r="PFK50" s="327"/>
      <c r="PFL50" s="328"/>
      <c r="PFM50" s="269"/>
      <c r="PFN50" s="267"/>
      <c r="PFO50" s="322"/>
      <c r="PFP50" s="323"/>
      <c r="PFQ50" s="1111"/>
      <c r="PFR50" s="324"/>
      <c r="PFS50" s="325"/>
      <c r="PFT50" s="326"/>
      <c r="PFU50" s="327"/>
      <c r="PFV50" s="328"/>
      <c r="PFW50" s="269"/>
      <c r="PFX50" s="267"/>
      <c r="PFY50" s="322"/>
      <c r="PFZ50" s="323"/>
      <c r="PGA50" s="1111"/>
      <c r="PGB50" s="324"/>
      <c r="PGC50" s="325"/>
      <c r="PGD50" s="326"/>
      <c r="PGE50" s="327"/>
      <c r="PGF50" s="328"/>
      <c r="PGG50" s="269"/>
      <c r="PGH50" s="267"/>
      <c r="PGI50" s="322"/>
      <c r="PGJ50" s="323"/>
      <c r="PGK50" s="1111"/>
      <c r="PGL50" s="324"/>
      <c r="PGM50" s="325"/>
      <c r="PGN50" s="326"/>
      <c r="PGO50" s="327"/>
      <c r="PGP50" s="328"/>
      <c r="PGQ50" s="269"/>
      <c r="PGR50" s="267"/>
      <c r="PGS50" s="322"/>
      <c r="PGT50" s="323"/>
      <c r="PGU50" s="1111"/>
      <c r="PGV50" s="324"/>
      <c r="PGW50" s="325"/>
      <c r="PGX50" s="326"/>
      <c r="PGY50" s="327"/>
      <c r="PGZ50" s="328"/>
      <c r="PHA50" s="269"/>
      <c r="PHB50" s="267"/>
      <c r="PHC50" s="322"/>
      <c r="PHD50" s="323"/>
      <c r="PHE50" s="1111"/>
      <c r="PHF50" s="324"/>
      <c r="PHG50" s="325"/>
      <c r="PHH50" s="326"/>
      <c r="PHI50" s="327"/>
      <c r="PHJ50" s="328"/>
      <c r="PHK50" s="269"/>
      <c r="PHL50" s="267"/>
      <c r="PHM50" s="322"/>
      <c r="PHN50" s="323"/>
      <c r="PHO50" s="1111"/>
      <c r="PHP50" s="324"/>
      <c r="PHQ50" s="325"/>
      <c r="PHR50" s="326"/>
      <c r="PHS50" s="327"/>
      <c r="PHT50" s="328"/>
      <c r="PHU50" s="269"/>
      <c r="PHV50" s="267"/>
      <c r="PHW50" s="322"/>
      <c r="PHX50" s="323"/>
      <c r="PHY50" s="1111"/>
      <c r="PHZ50" s="324"/>
      <c r="PIA50" s="325"/>
      <c r="PIB50" s="326"/>
      <c r="PIC50" s="327"/>
      <c r="PID50" s="328"/>
      <c r="PIE50" s="269"/>
      <c r="PIF50" s="267"/>
      <c r="PIG50" s="322"/>
      <c r="PIH50" s="323"/>
      <c r="PII50" s="1111"/>
      <c r="PIJ50" s="324"/>
      <c r="PIK50" s="325"/>
      <c r="PIL50" s="326"/>
      <c r="PIM50" s="327"/>
      <c r="PIN50" s="328"/>
      <c r="PIO50" s="269"/>
      <c r="PIP50" s="267"/>
      <c r="PIQ50" s="322"/>
      <c r="PIR50" s="323"/>
      <c r="PIS50" s="1111"/>
      <c r="PIT50" s="324"/>
      <c r="PIU50" s="325"/>
      <c r="PIV50" s="326"/>
      <c r="PIW50" s="327"/>
      <c r="PIX50" s="328"/>
      <c r="PIY50" s="269"/>
      <c r="PIZ50" s="267"/>
      <c r="PJA50" s="322"/>
      <c r="PJB50" s="323"/>
      <c r="PJC50" s="1111"/>
      <c r="PJD50" s="324"/>
      <c r="PJE50" s="325"/>
      <c r="PJF50" s="326"/>
      <c r="PJG50" s="327"/>
      <c r="PJH50" s="328"/>
      <c r="PJI50" s="269"/>
      <c r="PJJ50" s="267"/>
      <c r="PJK50" s="322"/>
      <c r="PJL50" s="323"/>
      <c r="PJM50" s="1111"/>
      <c r="PJN50" s="324"/>
      <c r="PJO50" s="325"/>
      <c r="PJP50" s="326"/>
      <c r="PJQ50" s="327"/>
      <c r="PJR50" s="328"/>
      <c r="PJS50" s="269"/>
      <c r="PJT50" s="267"/>
      <c r="PJU50" s="322"/>
      <c r="PJV50" s="323"/>
      <c r="PJW50" s="1111"/>
      <c r="PJX50" s="324"/>
      <c r="PJY50" s="325"/>
      <c r="PJZ50" s="326"/>
      <c r="PKA50" s="327"/>
      <c r="PKB50" s="328"/>
      <c r="PKC50" s="269"/>
      <c r="PKD50" s="267"/>
      <c r="PKE50" s="322"/>
      <c r="PKF50" s="323"/>
      <c r="PKG50" s="1111"/>
      <c r="PKH50" s="324"/>
      <c r="PKI50" s="325"/>
      <c r="PKJ50" s="326"/>
      <c r="PKK50" s="327"/>
      <c r="PKL50" s="328"/>
      <c r="PKM50" s="269"/>
      <c r="PKN50" s="267"/>
      <c r="PKO50" s="322"/>
      <c r="PKP50" s="323"/>
      <c r="PKQ50" s="1111"/>
      <c r="PKR50" s="324"/>
      <c r="PKS50" s="325"/>
      <c r="PKT50" s="326"/>
      <c r="PKU50" s="327"/>
      <c r="PKV50" s="328"/>
      <c r="PKW50" s="269"/>
      <c r="PKX50" s="267"/>
      <c r="PKY50" s="322"/>
      <c r="PKZ50" s="323"/>
      <c r="PLA50" s="1111"/>
      <c r="PLB50" s="324"/>
      <c r="PLC50" s="325"/>
      <c r="PLD50" s="326"/>
      <c r="PLE50" s="327"/>
      <c r="PLF50" s="328"/>
      <c r="PLG50" s="269"/>
      <c r="PLH50" s="267"/>
      <c r="PLI50" s="322"/>
      <c r="PLJ50" s="323"/>
      <c r="PLK50" s="1111"/>
      <c r="PLL50" s="324"/>
      <c r="PLM50" s="325"/>
      <c r="PLN50" s="326"/>
      <c r="PLO50" s="327"/>
      <c r="PLP50" s="328"/>
      <c r="PLQ50" s="269"/>
      <c r="PLR50" s="267"/>
      <c r="PLS50" s="322"/>
      <c r="PLT50" s="323"/>
      <c r="PLU50" s="1111"/>
      <c r="PLV50" s="324"/>
      <c r="PLW50" s="325"/>
      <c r="PLX50" s="326"/>
      <c r="PLY50" s="327"/>
      <c r="PLZ50" s="328"/>
      <c r="PMA50" s="269"/>
      <c r="PMB50" s="267"/>
      <c r="PMC50" s="322"/>
      <c r="PMD50" s="323"/>
      <c r="PME50" s="1111"/>
      <c r="PMF50" s="324"/>
      <c r="PMG50" s="325"/>
      <c r="PMH50" s="326"/>
      <c r="PMI50" s="327"/>
      <c r="PMJ50" s="328"/>
      <c r="PMK50" s="269"/>
      <c r="PML50" s="267"/>
      <c r="PMM50" s="322"/>
      <c r="PMN50" s="323"/>
      <c r="PMO50" s="1111"/>
      <c r="PMP50" s="324"/>
      <c r="PMQ50" s="325"/>
      <c r="PMR50" s="326"/>
      <c r="PMS50" s="327"/>
      <c r="PMT50" s="328"/>
      <c r="PMU50" s="269"/>
      <c r="PMV50" s="267"/>
      <c r="PMW50" s="322"/>
      <c r="PMX50" s="323"/>
      <c r="PMY50" s="1111"/>
      <c r="PMZ50" s="324"/>
      <c r="PNA50" s="325"/>
      <c r="PNB50" s="326"/>
      <c r="PNC50" s="327"/>
      <c r="PND50" s="328"/>
      <c r="PNE50" s="269"/>
      <c r="PNF50" s="267"/>
      <c r="PNG50" s="322"/>
      <c r="PNH50" s="323"/>
      <c r="PNI50" s="1111"/>
      <c r="PNJ50" s="324"/>
      <c r="PNK50" s="325"/>
      <c r="PNL50" s="326"/>
      <c r="PNM50" s="327"/>
      <c r="PNN50" s="328"/>
      <c r="PNO50" s="269"/>
      <c r="PNP50" s="267"/>
      <c r="PNQ50" s="322"/>
      <c r="PNR50" s="323"/>
      <c r="PNS50" s="1111"/>
      <c r="PNT50" s="324"/>
      <c r="PNU50" s="325"/>
      <c r="PNV50" s="326"/>
      <c r="PNW50" s="327"/>
      <c r="PNX50" s="328"/>
      <c r="PNY50" s="269"/>
      <c r="PNZ50" s="267"/>
      <c r="POA50" s="322"/>
      <c r="POB50" s="323"/>
      <c r="POC50" s="1111"/>
      <c r="POD50" s="324"/>
      <c r="POE50" s="325"/>
      <c r="POF50" s="326"/>
      <c r="POG50" s="327"/>
      <c r="POH50" s="328"/>
      <c r="POI50" s="269"/>
      <c r="POJ50" s="267"/>
      <c r="POK50" s="322"/>
      <c r="POL50" s="323"/>
      <c r="POM50" s="1111"/>
      <c r="PON50" s="324"/>
      <c r="POO50" s="325"/>
      <c r="POP50" s="326"/>
      <c r="POQ50" s="327"/>
      <c r="POR50" s="328"/>
      <c r="POS50" s="269"/>
      <c r="POT50" s="267"/>
      <c r="POU50" s="322"/>
      <c r="POV50" s="323"/>
      <c r="POW50" s="1111"/>
      <c r="POX50" s="324"/>
      <c r="POY50" s="325"/>
      <c r="POZ50" s="326"/>
      <c r="PPA50" s="327"/>
      <c r="PPB50" s="328"/>
      <c r="PPC50" s="269"/>
      <c r="PPD50" s="267"/>
      <c r="PPE50" s="322"/>
      <c r="PPF50" s="323"/>
      <c r="PPG50" s="1111"/>
      <c r="PPH50" s="324"/>
      <c r="PPI50" s="325"/>
      <c r="PPJ50" s="326"/>
      <c r="PPK50" s="327"/>
      <c r="PPL50" s="328"/>
      <c r="PPM50" s="269"/>
      <c r="PPN50" s="267"/>
      <c r="PPO50" s="322"/>
      <c r="PPP50" s="323"/>
      <c r="PPQ50" s="1111"/>
      <c r="PPR50" s="324"/>
      <c r="PPS50" s="325"/>
      <c r="PPT50" s="326"/>
      <c r="PPU50" s="327"/>
      <c r="PPV50" s="328"/>
      <c r="PPW50" s="269"/>
      <c r="PPX50" s="267"/>
      <c r="PPY50" s="322"/>
      <c r="PPZ50" s="323"/>
      <c r="PQA50" s="1111"/>
      <c r="PQB50" s="324"/>
      <c r="PQC50" s="325"/>
      <c r="PQD50" s="326"/>
      <c r="PQE50" s="327"/>
      <c r="PQF50" s="328"/>
      <c r="PQG50" s="269"/>
      <c r="PQH50" s="267"/>
      <c r="PQI50" s="322"/>
      <c r="PQJ50" s="323"/>
      <c r="PQK50" s="1111"/>
      <c r="PQL50" s="324"/>
      <c r="PQM50" s="325"/>
      <c r="PQN50" s="326"/>
      <c r="PQO50" s="327"/>
      <c r="PQP50" s="328"/>
      <c r="PQQ50" s="269"/>
      <c r="PQR50" s="267"/>
      <c r="PQS50" s="322"/>
      <c r="PQT50" s="323"/>
      <c r="PQU50" s="1111"/>
      <c r="PQV50" s="324"/>
      <c r="PQW50" s="325"/>
      <c r="PQX50" s="326"/>
      <c r="PQY50" s="327"/>
      <c r="PQZ50" s="328"/>
      <c r="PRA50" s="269"/>
      <c r="PRB50" s="267"/>
      <c r="PRC50" s="322"/>
      <c r="PRD50" s="323"/>
      <c r="PRE50" s="1111"/>
      <c r="PRF50" s="324"/>
      <c r="PRG50" s="325"/>
      <c r="PRH50" s="326"/>
      <c r="PRI50" s="327"/>
      <c r="PRJ50" s="328"/>
      <c r="PRK50" s="269"/>
      <c r="PRL50" s="267"/>
      <c r="PRM50" s="322"/>
      <c r="PRN50" s="323"/>
      <c r="PRO50" s="1111"/>
      <c r="PRP50" s="324"/>
      <c r="PRQ50" s="325"/>
      <c r="PRR50" s="326"/>
      <c r="PRS50" s="327"/>
      <c r="PRT50" s="328"/>
      <c r="PRU50" s="269"/>
      <c r="PRV50" s="267"/>
      <c r="PRW50" s="322"/>
      <c r="PRX50" s="323"/>
      <c r="PRY50" s="1111"/>
      <c r="PRZ50" s="324"/>
      <c r="PSA50" s="325"/>
      <c r="PSB50" s="326"/>
      <c r="PSC50" s="327"/>
      <c r="PSD50" s="328"/>
      <c r="PSE50" s="269"/>
      <c r="PSF50" s="267"/>
      <c r="PSG50" s="322"/>
      <c r="PSH50" s="323"/>
      <c r="PSI50" s="1111"/>
      <c r="PSJ50" s="324"/>
      <c r="PSK50" s="325"/>
      <c r="PSL50" s="326"/>
      <c r="PSM50" s="327"/>
      <c r="PSN50" s="328"/>
      <c r="PSO50" s="269"/>
      <c r="PSP50" s="267"/>
      <c r="PSQ50" s="322"/>
      <c r="PSR50" s="323"/>
      <c r="PSS50" s="1111"/>
      <c r="PST50" s="324"/>
      <c r="PSU50" s="325"/>
      <c r="PSV50" s="326"/>
      <c r="PSW50" s="327"/>
      <c r="PSX50" s="328"/>
      <c r="PSY50" s="269"/>
      <c r="PSZ50" s="267"/>
      <c r="PTA50" s="322"/>
      <c r="PTB50" s="323"/>
      <c r="PTC50" s="1111"/>
      <c r="PTD50" s="324"/>
      <c r="PTE50" s="325"/>
      <c r="PTF50" s="326"/>
      <c r="PTG50" s="327"/>
      <c r="PTH50" s="328"/>
      <c r="PTI50" s="269"/>
      <c r="PTJ50" s="267"/>
      <c r="PTK50" s="322"/>
      <c r="PTL50" s="323"/>
      <c r="PTM50" s="1111"/>
      <c r="PTN50" s="324"/>
      <c r="PTO50" s="325"/>
      <c r="PTP50" s="326"/>
      <c r="PTQ50" s="327"/>
      <c r="PTR50" s="328"/>
      <c r="PTS50" s="269"/>
      <c r="PTT50" s="267"/>
      <c r="PTU50" s="322"/>
      <c r="PTV50" s="323"/>
      <c r="PTW50" s="1111"/>
      <c r="PTX50" s="324"/>
      <c r="PTY50" s="325"/>
      <c r="PTZ50" s="326"/>
      <c r="PUA50" s="327"/>
      <c r="PUB50" s="328"/>
      <c r="PUC50" s="269"/>
      <c r="PUD50" s="267"/>
      <c r="PUE50" s="322"/>
      <c r="PUF50" s="323"/>
      <c r="PUG50" s="1111"/>
      <c r="PUH50" s="324"/>
      <c r="PUI50" s="325"/>
      <c r="PUJ50" s="326"/>
      <c r="PUK50" s="327"/>
      <c r="PUL50" s="328"/>
      <c r="PUM50" s="269"/>
      <c r="PUN50" s="267"/>
      <c r="PUO50" s="322"/>
      <c r="PUP50" s="323"/>
      <c r="PUQ50" s="1111"/>
      <c r="PUR50" s="324"/>
      <c r="PUS50" s="325"/>
      <c r="PUT50" s="326"/>
      <c r="PUU50" s="327"/>
      <c r="PUV50" s="328"/>
      <c r="PUW50" s="269"/>
      <c r="PUX50" s="267"/>
      <c r="PUY50" s="322"/>
      <c r="PUZ50" s="323"/>
      <c r="PVA50" s="1111"/>
      <c r="PVB50" s="324"/>
      <c r="PVC50" s="325"/>
      <c r="PVD50" s="326"/>
      <c r="PVE50" s="327"/>
      <c r="PVF50" s="328"/>
      <c r="PVG50" s="269"/>
      <c r="PVH50" s="267"/>
      <c r="PVI50" s="322"/>
      <c r="PVJ50" s="323"/>
      <c r="PVK50" s="1111"/>
      <c r="PVL50" s="324"/>
      <c r="PVM50" s="325"/>
      <c r="PVN50" s="326"/>
      <c r="PVO50" s="327"/>
      <c r="PVP50" s="328"/>
      <c r="PVQ50" s="269"/>
      <c r="PVR50" s="267"/>
      <c r="PVS50" s="322"/>
      <c r="PVT50" s="323"/>
      <c r="PVU50" s="1111"/>
      <c r="PVV50" s="324"/>
      <c r="PVW50" s="325"/>
      <c r="PVX50" s="326"/>
      <c r="PVY50" s="327"/>
      <c r="PVZ50" s="328"/>
      <c r="PWA50" s="269"/>
      <c r="PWB50" s="267"/>
      <c r="PWC50" s="322"/>
      <c r="PWD50" s="323"/>
      <c r="PWE50" s="1111"/>
      <c r="PWF50" s="324"/>
      <c r="PWG50" s="325"/>
      <c r="PWH50" s="326"/>
      <c r="PWI50" s="327"/>
      <c r="PWJ50" s="328"/>
      <c r="PWK50" s="269"/>
      <c r="PWL50" s="267"/>
      <c r="PWM50" s="322"/>
      <c r="PWN50" s="323"/>
      <c r="PWO50" s="1111"/>
      <c r="PWP50" s="324"/>
      <c r="PWQ50" s="325"/>
      <c r="PWR50" s="326"/>
      <c r="PWS50" s="327"/>
      <c r="PWT50" s="328"/>
      <c r="PWU50" s="269"/>
      <c r="PWV50" s="267"/>
      <c r="PWW50" s="322"/>
      <c r="PWX50" s="323"/>
      <c r="PWY50" s="1111"/>
      <c r="PWZ50" s="324"/>
      <c r="PXA50" s="325"/>
      <c r="PXB50" s="326"/>
      <c r="PXC50" s="327"/>
      <c r="PXD50" s="328"/>
      <c r="PXE50" s="269"/>
      <c r="PXF50" s="267"/>
      <c r="PXG50" s="322"/>
      <c r="PXH50" s="323"/>
      <c r="PXI50" s="1111"/>
      <c r="PXJ50" s="324"/>
      <c r="PXK50" s="325"/>
      <c r="PXL50" s="326"/>
      <c r="PXM50" s="327"/>
      <c r="PXN50" s="328"/>
      <c r="PXO50" s="269"/>
      <c r="PXP50" s="267"/>
      <c r="PXQ50" s="322"/>
      <c r="PXR50" s="323"/>
      <c r="PXS50" s="1111"/>
      <c r="PXT50" s="324"/>
      <c r="PXU50" s="325"/>
      <c r="PXV50" s="326"/>
      <c r="PXW50" s="327"/>
      <c r="PXX50" s="328"/>
      <c r="PXY50" s="269"/>
      <c r="PXZ50" s="267"/>
      <c r="PYA50" s="322"/>
      <c r="PYB50" s="323"/>
      <c r="PYC50" s="1111"/>
      <c r="PYD50" s="324"/>
      <c r="PYE50" s="325"/>
      <c r="PYF50" s="326"/>
      <c r="PYG50" s="327"/>
      <c r="PYH50" s="328"/>
      <c r="PYI50" s="269"/>
      <c r="PYJ50" s="267"/>
      <c r="PYK50" s="322"/>
      <c r="PYL50" s="323"/>
      <c r="PYM50" s="1111"/>
      <c r="PYN50" s="324"/>
      <c r="PYO50" s="325"/>
      <c r="PYP50" s="326"/>
      <c r="PYQ50" s="327"/>
      <c r="PYR50" s="328"/>
      <c r="PYS50" s="269"/>
      <c r="PYT50" s="267"/>
      <c r="PYU50" s="322"/>
      <c r="PYV50" s="323"/>
      <c r="PYW50" s="1111"/>
      <c r="PYX50" s="324"/>
      <c r="PYY50" s="325"/>
      <c r="PYZ50" s="326"/>
      <c r="PZA50" s="327"/>
      <c r="PZB50" s="328"/>
      <c r="PZC50" s="269"/>
      <c r="PZD50" s="267"/>
      <c r="PZE50" s="322"/>
      <c r="PZF50" s="323"/>
      <c r="PZG50" s="1111"/>
      <c r="PZH50" s="324"/>
      <c r="PZI50" s="325"/>
      <c r="PZJ50" s="326"/>
      <c r="PZK50" s="327"/>
      <c r="PZL50" s="328"/>
      <c r="PZM50" s="269"/>
      <c r="PZN50" s="267"/>
      <c r="PZO50" s="322"/>
      <c r="PZP50" s="323"/>
      <c r="PZQ50" s="1111"/>
      <c r="PZR50" s="324"/>
      <c r="PZS50" s="325"/>
      <c r="PZT50" s="326"/>
      <c r="PZU50" s="327"/>
      <c r="PZV50" s="328"/>
      <c r="PZW50" s="269"/>
      <c r="PZX50" s="267"/>
      <c r="PZY50" s="322"/>
      <c r="PZZ50" s="323"/>
      <c r="QAA50" s="1111"/>
      <c r="QAB50" s="324"/>
      <c r="QAC50" s="325"/>
      <c r="QAD50" s="326"/>
      <c r="QAE50" s="327"/>
      <c r="QAF50" s="328"/>
      <c r="QAG50" s="269"/>
      <c r="QAH50" s="267"/>
      <c r="QAI50" s="322"/>
      <c r="QAJ50" s="323"/>
      <c r="QAK50" s="1111"/>
      <c r="QAL50" s="324"/>
      <c r="QAM50" s="325"/>
      <c r="QAN50" s="326"/>
      <c r="QAO50" s="327"/>
      <c r="QAP50" s="328"/>
      <c r="QAQ50" s="269"/>
      <c r="QAR50" s="267"/>
      <c r="QAS50" s="322"/>
      <c r="QAT50" s="323"/>
      <c r="QAU50" s="1111"/>
      <c r="QAV50" s="324"/>
      <c r="QAW50" s="325"/>
      <c r="QAX50" s="326"/>
      <c r="QAY50" s="327"/>
      <c r="QAZ50" s="328"/>
      <c r="QBA50" s="269"/>
      <c r="QBB50" s="267"/>
      <c r="QBC50" s="322"/>
      <c r="QBD50" s="323"/>
      <c r="QBE50" s="1111"/>
      <c r="QBF50" s="324"/>
      <c r="QBG50" s="325"/>
      <c r="QBH50" s="326"/>
      <c r="QBI50" s="327"/>
      <c r="QBJ50" s="328"/>
      <c r="QBK50" s="269"/>
      <c r="QBL50" s="267"/>
      <c r="QBM50" s="322"/>
      <c r="QBN50" s="323"/>
      <c r="QBO50" s="1111"/>
      <c r="QBP50" s="324"/>
      <c r="QBQ50" s="325"/>
      <c r="QBR50" s="326"/>
      <c r="QBS50" s="327"/>
      <c r="QBT50" s="328"/>
      <c r="QBU50" s="269"/>
      <c r="QBV50" s="267"/>
      <c r="QBW50" s="322"/>
      <c r="QBX50" s="323"/>
      <c r="QBY50" s="1111"/>
      <c r="QBZ50" s="324"/>
      <c r="QCA50" s="325"/>
      <c r="QCB50" s="326"/>
      <c r="QCC50" s="327"/>
      <c r="QCD50" s="328"/>
      <c r="QCE50" s="269"/>
      <c r="QCF50" s="267"/>
      <c r="QCG50" s="322"/>
      <c r="QCH50" s="323"/>
      <c r="QCI50" s="1111"/>
      <c r="QCJ50" s="324"/>
      <c r="QCK50" s="325"/>
      <c r="QCL50" s="326"/>
      <c r="QCM50" s="327"/>
      <c r="QCN50" s="328"/>
      <c r="QCO50" s="269"/>
      <c r="QCP50" s="267"/>
      <c r="QCQ50" s="322"/>
      <c r="QCR50" s="323"/>
      <c r="QCS50" s="1111"/>
      <c r="QCT50" s="324"/>
      <c r="QCU50" s="325"/>
      <c r="QCV50" s="326"/>
      <c r="QCW50" s="327"/>
      <c r="QCX50" s="328"/>
      <c r="QCY50" s="269"/>
      <c r="QCZ50" s="267"/>
      <c r="QDA50" s="322"/>
      <c r="QDB50" s="323"/>
      <c r="QDC50" s="1111"/>
      <c r="QDD50" s="324"/>
      <c r="QDE50" s="325"/>
      <c r="QDF50" s="326"/>
      <c r="QDG50" s="327"/>
      <c r="QDH50" s="328"/>
      <c r="QDI50" s="269"/>
      <c r="QDJ50" s="267"/>
      <c r="QDK50" s="322"/>
      <c r="QDL50" s="323"/>
      <c r="QDM50" s="1111"/>
      <c r="QDN50" s="324"/>
      <c r="QDO50" s="325"/>
      <c r="QDP50" s="326"/>
      <c r="QDQ50" s="327"/>
      <c r="QDR50" s="328"/>
      <c r="QDS50" s="269"/>
      <c r="QDT50" s="267"/>
      <c r="QDU50" s="322"/>
      <c r="QDV50" s="323"/>
      <c r="QDW50" s="1111"/>
      <c r="QDX50" s="324"/>
      <c r="QDY50" s="325"/>
      <c r="QDZ50" s="326"/>
      <c r="QEA50" s="327"/>
      <c r="QEB50" s="328"/>
      <c r="QEC50" s="269"/>
      <c r="QED50" s="267"/>
      <c r="QEE50" s="322"/>
      <c r="QEF50" s="323"/>
      <c r="QEG50" s="1111"/>
      <c r="QEH50" s="324"/>
      <c r="QEI50" s="325"/>
      <c r="QEJ50" s="326"/>
      <c r="QEK50" s="327"/>
      <c r="QEL50" s="328"/>
      <c r="QEM50" s="269"/>
      <c r="QEN50" s="267"/>
      <c r="QEO50" s="322"/>
      <c r="QEP50" s="323"/>
      <c r="QEQ50" s="1111"/>
      <c r="QER50" s="324"/>
      <c r="QES50" s="325"/>
      <c r="QET50" s="326"/>
      <c r="QEU50" s="327"/>
      <c r="QEV50" s="328"/>
      <c r="QEW50" s="269"/>
      <c r="QEX50" s="267"/>
      <c r="QEY50" s="322"/>
      <c r="QEZ50" s="323"/>
      <c r="QFA50" s="1111"/>
      <c r="QFB50" s="324"/>
      <c r="QFC50" s="325"/>
      <c r="QFD50" s="326"/>
      <c r="QFE50" s="327"/>
      <c r="QFF50" s="328"/>
      <c r="QFG50" s="269"/>
      <c r="QFH50" s="267"/>
      <c r="QFI50" s="322"/>
      <c r="QFJ50" s="323"/>
      <c r="QFK50" s="1111"/>
      <c r="QFL50" s="324"/>
      <c r="QFM50" s="325"/>
      <c r="QFN50" s="326"/>
      <c r="QFO50" s="327"/>
      <c r="QFP50" s="328"/>
      <c r="QFQ50" s="269"/>
      <c r="QFR50" s="267"/>
      <c r="QFS50" s="322"/>
      <c r="QFT50" s="323"/>
      <c r="QFU50" s="1111"/>
      <c r="QFV50" s="324"/>
      <c r="QFW50" s="325"/>
      <c r="QFX50" s="326"/>
      <c r="QFY50" s="327"/>
      <c r="QFZ50" s="328"/>
      <c r="QGA50" s="269"/>
      <c r="QGB50" s="267"/>
      <c r="QGC50" s="322"/>
      <c r="QGD50" s="323"/>
      <c r="QGE50" s="1111"/>
      <c r="QGF50" s="324"/>
      <c r="QGG50" s="325"/>
      <c r="QGH50" s="326"/>
      <c r="QGI50" s="327"/>
      <c r="QGJ50" s="328"/>
      <c r="QGK50" s="269"/>
      <c r="QGL50" s="267"/>
      <c r="QGM50" s="322"/>
      <c r="QGN50" s="323"/>
      <c r="QGO50" s="1111"/>
      <c r="QGP50" s="324"/>
      <c r="QGQ50" s="325"/>
      <c r="QGR50" s="326"/>
      <c r="QGS50" s="327"/>
      <c r="QGT50" s="328"/>
      <c r="QGU50" s="269"/>
      <c r="QGV50" s="267"/>
      <c r="QGW50" s="322"/>
      <c r="QGX50" s="323"/>
      <c r="QGY50" s="1111"/>
      <c r="QGZ50" s="324"/>
      <c r="QHA50" s="325"/>
      <c r="QHB50" s="326"/>
      <c r="QHC50" s="327"/>
      <c r="QHD50" s="328"/>
      <c r="QHE50" s="269"/>
      <c r="QHF50" s="267"/>
      <c r="QHG50" s="322"/>
      <c r="QHH50" s="323"/>
      <c r="QHI50" s="1111"/>
      <c r="QHJ50" s="324"/>
      <c r="QHK50" s="325"/>
      <c r="QHL50" s="326"/>
      <c r="QHM50" s="327"/>
      <c r="QHN50" s="328"/>
      <c r="QHO50" s="269"/>
      <c r="QHP50" s="267"/>
      <c r="QHQ50" s="322"/>
      <c r="QHR50" s="323"/>
      <c r="QHS50" s="1111"/>
      <c r="QHT50" s="324"/>
      <c r="QHU50" s="325"/>
      <c r="QHV50" s="326"/>
      <c r="QHW50" s="327"/>
      <c r="QHX50" s="328"/>
      <c r="QHY50" s="269"/>
      <c r="QHZ50" s="267"/>
      <c r="QIA50" s="322"/>
      <c r="QIB50" s="323"/>
      <c r="QIC50" s="1111"/>
      <c r="QID50" s="324"/>
      <c r="QIE50" s="325"/>
      <c r="QIF50" s="326"/>
      <c r="QIG50" s="327"/>
      <c r="QIH50" s="328"/>
      <c r="QII50" s="269"/>
      <c r="QIJ50" s="267"/>
      <c r="QIK50" s="322"/>
      <c r="QIL50" s="323"/>
      <c r="QIM50" s="1111"/>
      <c r="QIN50" s="324"/>
      <c r="QIO50" s="325"/>
      <c r="QIP50" s="326"/>
      <c r="QIQ50" s="327"/>
      <c r="QIR50" s="328"/>
      <c r="QIS50" s="269"/>
      <c r="QIT50" s="267"/>
      <c r="QIU50" s="322"/>
      <c r="QIV50" s="323"/>
      <c r="QIW50" s="1111"/>
      <c r="QIX50" s="324"/>
      <c r="QIY50" s="325"/>
      <c r="QIZ50" s="326"/>
      <c r="QJA50" s="327"/>
      <c r="QJB50" s="328"/>
      <c r="QJC50" s="269"/>
      <c r="QJD50" s="267"/>
      <c r="QJE50" s="322"/>
      <c r="QJF50" s="323"/>
      <c r="QJG50" s="1111"/>
      <c r="QJH50" s="324"/>
      <c r="QJI50" s="325"/>
      <c r="QJJ50" s="326"/>
      <c r="QJK50" s="327"/>
      <c r="QJL50" s="328"/>
      <c r="QJM50" s="269"/>
      <c r="QJN50" s="267"/>
      <c r="QJO50" s="322"/>
      <c r="QJP50" s="323"/>
      <c r="QJQ50" s="1111"/>
      <c r="QJR50" s="324"/>
      <c r="QJS50" s="325"/>
      <c r="QJT50" s="326"/>
      <c r="QJU50" s="327"/>
      <c r="QJV50" s="328"/>
      <c r="QJW50" s="269"/>
      <c r="QJX50" s="267"/>
      <c r="QJY50" s="322"/>
      <c r="QJZ50" s="323"/>
      <c r="QKA50" s="1111"/>
      <c r="QKB50" s="324"/>
      <c r="QKC50" s="325"/>
      <c r="QKD50" s="326"/>
      <c r="QKE50" s="327"/>
      <c r="QKF50" s="328"/>
      <c r="QKG50" s="269"/>
      <c r="QKH50" s="267"/>
      <c r="QKI50" s="322"/>
      <c r="QKJ50" s="323"/>
      <c r="QKK50" s="1111"/>
      <c r="QKL50" s="324"/>
      <c r="QKM50" s="325"/>
      <c r="QKN50" s="326"/>
      <c r="QKO50" s="327"/>
      <c r="QKP50" s="328"/>
      <c r="QKQ50" s="269"/>
      <c r="QKR50" s="267"/>
      <c r="QKS50" s="322"/>
      <c r="QKT50" s="323"/>
      <c r="QKU50" s="1111"/>
      <c r="QKV50" s="324"/>
      <c r="QKW50" s="325"/>
      <c r="QKX50" s="326"/>
      <c r="QKY50" s="327"/>
      <c r="QKZ50" s="328"/>
      <c r="QLA50" s="269"/>
      <c r="QLB50" s="267"/>
      <c r="QLC50" s="322"/>
      <c r="QLD50" s="323"/>
      <c r="QLE50" s="1111"/>
      <c r="QLF50" s="324"/>
      <c r="QLG50" s="325"/>
      <c r="QLH50" s="326"/>
      <c r="QLI50" s="327"/>
      <c r="QLJ50" s="328"/>
      <c r="QLK50" s="269"/>
      <c r="QLL50" s="267"/>
      <c r="QLM50" s="322"/>
      <c r="QLN50" s="323"/>
      <c r="QLO50" s="1111"/>
      <c r="QLP50" s="324"/>
      <c r="QLQ50" s="325"/>
      <c r="QLR50" s="326"/>
      <c r="QLS50" s="327"/>
      <c r="QLT50" s="328"/>
      <c r="QLU50" s="269"/>
      <c r="QLV50" s="267"/>
      <c r="QLW50" s="322"/>
      <c r="QLX50" s="323"/>
      <c r="QLY50" s="1111"/>
      <c r="QLZ50" s="324"/>
      <c r="QMA50" s="325"/>
      <c r="QMB50" s="326"/>
      <c r="QMC50" s="327"/>
      <c r="QMD50" s="328"/>
      <c r="QME50" s="269"/>
      <c r="QMF50" s="267"/>
      <c r="QMG50" s="322"/>
      <c r="QMH50" s="323"/>
      <c r="QMI50" s="1111"/>
      <c r="QMJ50" s="324"/>
      <c r="QMK50" s="325"/>
      <c r="QML50" s="326"/>
      <c r="QMM50" s="327"/>
      <c r="QMN50" s="328"/>
      <c r="QMO50" s="269"/>
      <c r="QMP50" s="267"/>
      <c r="QMQ50" s="322"/>
      <c r="QMR50" s="323"/>
      <c r="QMS50" s="1111"/>
      <c r="QMT50" s="324"/>
      <c r="QMU50" s="325"/>
      <c r="QMV50" s="326"/>
      <c r="QMW50" s="327"/>
      <c r="QMX50" s="328"/>
      <c r="QMY50" s="269"/>
      <c r="QMZ50" s="267"/>
      <c r="QNA50" s="322"/>
      <c r="QNB50" s="323"/>
      <c r="QNC50" s="1111"/>
      <c r="QND50" s="324"/>
      <c r="QNE50" s="325"/>
      <c r="QNF50" s="326"/>
      <c r="QNG50" s="327"/>
      <c r="QNH50" s="328"/>
      <c r="QNI50" s="269"/>
      <c r="QNJ50" s="267"/>
      <c r="QNK50" s="322"/>
      <c r="QNL50" s="323"/>
      <c r="QNM50" s="1111"/>
      <c r="QNN50" s="324"/>
      <c r="QNO50" s="325"/>
      <c r="QNP50" s="326"/>
      <c r="QNQ50" s="327"/>
      <c r="QNR50" s="328"/>
      <c r="QNS50" s="269"/>
      <c r="QNT50" s="267"/>
      <c r="QNU50" s="322"/>
      <c r="QNV50" s="323"/>
      <c r="QNW50" s="1111"/>
      <c r="QNX50" s="324"/>
      <c r="QNY50" s="325"/>
      <c r="QNZ50" s="326"/>
      <c r="QOA50" s="327"/>
      <c r="QOB50" s="328"/>
      <c r="QOC50" s="269"/>
      <c r="QOD50" s="267"/>
      <c r="QOE50" s="322"/>
      <c r="QOF50" s="323"/>
      <c r="QOG50" s="1111"/>
      <c r="QOH50" s="324"/>
      <c r="QOI50" s="325"/>
      <c r="QOJ50" s="326"/>
      <c r="QOK50" s="327"/>
      <c r="QOL50" s="328"/>
      <c r="QOM50" s="269"/>
      <c r="QON50" s="267"/>
      <c r="QOO50" s="322"/>
      <c r="QOP50" s="323"/>
      <c r="QOQ50" s="1111"/>
      <c r="QOR50" s="324"/>
      <c r="QOS50" s="325"/>
      <c r="QOT50" s="326"/>
      <c r="QOU50" s="327"/>
      <c r="QOV50" s="328"/>
      <c r="QOW50" s="269"/>
      <c r="QOX50" s="267"/>
      <c r="QOY50" s="322"/>
      <c r="QOZ50" s="323"/>
      <c r="QPA50" s="1111"/>
      <c r="QPB50" s="324"/>
      <c r="QPC50" s="325"/>
      <c r="QPD50" s="326"/>
      <c r="QPE50" s="327"/>
      <c r="QPF50" s="328"/>
      <c r="QPG50" s="269"/>
      <c r="QPH50" s="267"/>
      <c r="QPI50" s="322"/>
      <c r="QPJ50" s="323"/>
      <c r="QPK50" s="1111"/>
      <c r="QPL50" s="324"/>
      <c r="QPM50" s="325"/>
      <c r="QPN50" s="326"/>
      <c r="QPO50" s="327"/>
      <c r="QPP50" s="328"/>
      <c r="QPQ50" s="269"/>
      <c r="QPR50" s="267"/>
      <c r="QPS50" s="322"/>
      <c r="QPT50" s="323"/>
      <c r="QPU50" s="1111"/>
      <c r="QPV50" s="324"/>
      <c r="QPW50" s="325"/>
      <c r="QPX50" s="326"/>
      <c r="QPY50" s="327"/>
      <c r="QPZ50" s="328"/>
      <c r="QQA50" s="269"/>
      <c r="QQB50" s="267"/>
      <c r="QQC50" s="322"/>
      <c r="QQD50" s="323"/>
      <c r="QQE50" s="1111"/>
      <c r="QQF50" s="324"/>
      <c r="QQG50" s="325"/>
      <c r="QQH50" s="326"/>
      <c r="QQI50" s="327"/>
      <c r="QQJ50" s="328"/>
      <c r="QQK50" s="269"/>
      <c r="QQL50" s="267"/>
      <c r="QQM50" s="322"/>
      <c r="QQN50" s="323"/>
      <c r="QQO50" s="1111"/>
      <c r="QQP50" s="324"/>
      <c r="QQQ50" s="325"/>
      <c r="QQR50" s="326"/>
      <c r="QQS50" s="327"/>
      <c r="QQT50" s="328"/>
      <c r="QQU50" s="269"/>
      <c r="QQV50" s="267"/>
      <c r="QQW50" s="322"/>
      <c r="QQX50" s="323"/>
      <c r="QQY50" s="1111"/>
      <c r="QQZ50" s="324"/>
      <c r="QRA50" s="325"/>
      <c r="QRB50" s="326"/>
      <c r="QRC50" s="327"/>
      <c r="QRD50" s="328"/>
      <c r="QRE50" s="269"/>
      <c r="QRF50" s="267"/>
      <c r="QRG50" s="322"/>
      <c r="QRH50" s="323"/>
      <c r="QRI50" s="1111"/>
      <c r="QRJ50" s="324"/>
      <c r="QRK50" s="325"/>
      <c r="QRL50" s="326"/>
      <c r="QRM50" s="327"/>
      <c r="QRN50" s="328"/>
      <c r="QRO50" s="269"/>
      <c r="QRP50" s="267"/>
      <c r="QRQ50" s="322"/>
      <c r="QRR50" s="323"/>
      <c r="QRS50" s="1111"/>
      <c r="QRT50" s="324"/>
      <c r="QRU50" s="325"/>
      <c r="QRV50" s="326"/>
      <c r="QRW50" s="327"/>
      <c r="QRX50" s="328"/>
      <c r="QRY50" s="269"/>
      <c r="QRZ50" s="267"/>
      <c r="QSA50" s="322"/>
      <c r="QSB50" s="323"/>
      <c r="QSC50" s="1111"/>
      <c r="QSD50" s="324"/>
      <c r="QSE50" s="325"/>
      <c r="QSF50" s="326"/>
      <c r="QSG50" s="327"/>
      <c r="QSH50" s="328"/>
      <c r="QSI50" s="269"/>
      <c r="QSJ50" s="267"/>
      <c r="QSK50" s="322"/>
      <c r="QSL50" s="323"/>
      <c r="QSM50" s="1111"/>
      <c r="QSN50" s="324"/>
      <c r="QSO50" s="325"/>
      <c r="QSP50" s="326"/>
      <c r="QSQ50" s="327"/>
      <c r="QSR50" s="328"/>
      <c r="QSS50" s="269"/>
      <c r="QST50" s="267"/>
      <c r="QSU50" s="322"/>
      <c r="QSV50" s="323"/>
      <c r="QSW50" s="1111"/>
      <c r="QSX50" s="324"/>
      <c r="QSY50" s="325"/>
      <c r="QSZ50" s="326"/>
      <c r="QTA50" s="327"/>
      <c r="QTB50" s="328"/>
      <c r="QTC50" s="269"/>
      <c r="QTD50" s="267"/>
      <c r="QTE50" s="322"/>
      <c r="QTF50" s="323"/>
      <c r="QTG50" s="1111"/>
      <c r="QTH50" s="324"/>
      <c r="QTI50" s="325"/>
      <c r="QTJ50" s="326"/>
      <c r="QTK50" s="327"/>
      <c r="QTL50" s="328"/>
      <c r="QTM50" s="269"/>
      <c r="QTN50" s="267"/>
      <c r="QTO50" s="322"/>
      <c r="QTP50" s="323"/>
      <c r="QTQ50" s="1111"/>
      <c r="QTR50" s="324"/>
      <c r="QTS50" s="325"/>
      <c r="QTT50" s="326"/>
      <c r="QTU50" s="327"/>
      <c r="QTV50" s="328"/>
      <c r="QTW50" s="269"/>
      <c r="QTX50" s="267"/>
      <c r="QTY50" s="322"/>
      <c r="QTZ50" s="323"/>
      <c r="QUA50" s="1111"/>
      <c r="QUB50" s="324"/>
      <c r="QUC50" s="325"/>
      <c r="QUD50" s="326"/>
      <c r="QUE50" s="327"/>
      <c r="QUF50" s="328"/>
      <c r="QUG50" s="269"/>
      <c r="QUH50" s="267"/>
      <c r="QUI50" s="322"/>
      <c r="QUJ50" s="323"/>
      <c r="QUK50" s="1111"/>
      <c r="QUL50" s="324"/>
      <c r="QUM50" s="325"/>
      <c r="QUN50" s="326"/>
      <c r="QUO50" s="327"/>
      <c r="QUP50" s="328"/>
      <c r="QUQ50" s="269"/>
      <c r="QUR50" s="267"/>
      <c r="QUS50" s="322"/>
      <c r="QUT50" s="323"/>
      <c r="QUU50" s="1111"/>
      <c r="QUV50" s="324"/>
      <c r="QUW50" s="325"/>
      <c r="QUX50" s="326"/>
      <c r="QUY50" s="327"/>
      <c r="QUZ50" s="328"/>
      <c r="QVA50" s="269"/>
      <c r="QVB50" s="267"/>
      <c r="QVC50" s="322"/>
      <c r="QVD50" s="323"/>
      <c r="QVE50" s="1111"/>
      <c r="QVF50" s="324"/>
      <c r="QVG50" s="325"/>
      <c r="QVH50" s="326"/>
      <c r="QVI50" s="327"/>
      <c r="QVJ50" s="328"/>
      <c r="QVK50" s="269"/>
      <c r="QVL50" s="267"/>
      <c r="QVM50" s="322"/>
      <c r="QVN50" s="323"/>
      <c r="QVO50" s="1111"/>
      <c r="QVP50" s="324"/>
      <c r="QVQ50" s="325"/>
      <c r="QVR50" s="326"/>
      <c r="QVS50" s="327"/>
      <c r="QVT50" s="328"/>
      <c r="QVU50" s="269"/>
      <c r="QVV50" s="267"/>
      <c r="QVW50" s="322"/>
      <c r="QVX50" s="323"/>
      <c r="QVY50" s="1111"/>
      <c r="QVZ50" s="324"/>
      <c r="QWA50" s="325"/>
      <c r="QWB50" s="326"/>
      <c r="QWC50" s="327"/>
      <c r="QWD50" s="328"/>
      <c r="QWE50" s="269"/>
      <c r="QWF50" s="267"/>
      <c r="QWG50" s="322"/>
      <c r="QWH50" s="323"/>
      <c r="QWI50" s="1111"/>
      <c r="QWJ50" s="324"/>
      <c r="QWK50" s="325"/>
      <c r="QWL50" s="326"/>
      <c r="QWM50" s="327"/>
      <c r="QWN50" s="328"/>
      <c r="QWO50" s="269"/>
      <c r="QWP50" s="267"/>
      <c r="QWQ50" s="322"/>
      <c r="QWR50" s="323"/>
      <c r="QWS50" s="1111"/>
      <c r="QWT50" s="324"/>
      <c r="QWU50" s="325"/>
      <c r="QWV50" s="326"/>
      <c r="QWW50" s="327"/>
      <c r="QWX50" s="328"/>
      <c r="QWY50" s="269"/>
      <c r="QWZ50" s="267"/>
      <c r="QXA50" s="322"/>
      <c r="QXB50" s="323"/>
      <c r="QXC50" s="1111"/>
      <c r="QXD50" s="324"/>
      <c r="QXE50" s="325"/>
      <c r="QXF50" s="326"/>
      <c r="QXG50" s="327"/>
      <c r="QXH50" s="328"/>
      <c r="QXI50" s="269"/>
      <c r="QXJ50" s="267"/>
      <c r="QXK50" s="322"/>
      <c r="QXL50" s="323"/>
      <c r="QXM50" s="1111"/>
      <c r="QXN50" s="324"/>
      <c r="QXO50" s="325"/>
      <c r="QXP50" s="326"/>
      <c r="QXQ50" s="327"/>
      <c r="QXR50" s="328"/>
      <c r="QXS50" s="269"/>
      <c r="QXT50" s="267"/>
      <c r="QXU50" s="322"/>
      <c r="QXV50" s="323"/>
      <c r="QXW50" s="1111"/>
      <c r="QXX50" s="324"/>
      <c r="QXY50" s="325"/>
      <c r="QXZ50" s="326"/>
      <c r="QYA50" s="327"/>
      <c r="QYB50" s="328"/>
      <c r="QYC50" s="269"/>
      <c r="QYD50" s="267"/>
      <c r="QYE50" s="322"/>
      <c r="QYF50" s="323"/>
      <c r="QYG50" s="1111"/>
      <c r="QYH50" s="324"/>
      <c r="QYI50" s="325"/>
      <c r="QYJ50" s="326"/>
      <c r="QYK50" s="327"/>
      <c r="QYL50" s="328"/>
      <c r="QYM50" s="269"/>
      <c r="QYN50" s="267"/>
      <c r="QYO50" s="322"/>
      <c r="QYP50" s="323"/>
      <c r="QYQ50" s="1111"/>
      <c r="QYR50" s="324"/>
      <c r="QYS50" s="325"/>
      <c r="QYT50" s="326"/>
      <c r="QYU50" s="327"/>
      <c r="QYV50" s="328"/>
      <c r="QYW50" s="269"/>
      <c r="QYX50" s="267"/>
      <c r="QYY50" s="322"/>
      <c r="QYZ50" s="323"/>
      <c r="QZA50" s="1111"/>
      <c r="QZB50" s="324"/>
      <c r="QZC50" s="325"/>
      <c r="QZD50" s="326"/>
      <c r="QZE50" s="327"/>
      <c r="QZF50" s="328"/>
      <c r="QZG50" s="269"/>
      <c r="QZH50" s="267"/>
      <c r="QZI50" s="322"/>
      <c r="QZJ50" s="323"/>
      <c r="QZK50" s="1111"/>
      <c r="QZL50" s="324"/>
      <c r="QZM50" s="325"/>
      <c r="QZN50" s="326"/>
      <c r="QZO50" s="327"/>
      <c r="QZP50" s="328"/>
      <c r="QZQ50" s="269"/>
      <c r="QZR50" s="267"/>
      <c r="QZS50" s="322"/>
      <c r="QZT50" s="323"/>
      <c r="QZU50" s="1111"/>
      <c r="QZV50" s="324"/>
      <c r="QZW50" s="325"/>
      <c r="QZX50" s="326"/>
      <c r="QZY50" s="327"/>
      <c r="QZZ50" s="328"/>
      <c r="RAA50" s="269"/>
      <c r="RAB50" s="267"/>
      <c r="RAC50" s="322"/>
      <c r="RAD50" s="323"/>
      <c r="RAE50" s="1111"/>
      <c r="RAF50" s="324"/>
      <c r="RAG50" s="325"/>
      <c r="RAH50" s="326"/>
      <c r="RAI50" s="327"/>
      <c r="RAJ50" s="328"/>
      <c r="RAK50" s="269"/>
      <c r="RAL50" s="267"/>
      <c r="RAM50" s="322"/>
      <c r="RAN50" s="323"/>
      <c r="RAO50" s="1111"/>
      <c r="RAP50" s="324"/>
      <c r="RAQ50" s="325"/>
      <c r="RAR50" s="326"/>
      <c r="RAS50" s="327"/>
      <c r="RAT50" s="328"/>
      <c r="RAU50" s="269"/>
      <c r="RAV50" s="267"/>
      <c r="RAW50" s="322"/>
      <c r="RAX50" s="323"/>
      <c r="RAY50" s="1111"/>
      <c r="RAZ50" s="324"/>
      <c r="RBA50" s="325"/>
      <c r="RBB50" s="326"/>
      <c r="RBC50" s="327"/>
      <c r="RBD50" s="328"/>
      <c r="RBE50" s="269"/>
      <c r="RBF50" s="267"/>
      <c r="RBG50" s="322"/>
      <c r="RBH50" s="323"/>
      <c r="RBI50" s="1111"/>
      <c r="RBJ50" s="324"/>
      <c r="RBK50" s="325"/>
      <c r="RBL50" s="326"/>
      <c r="RBM50" s="327"/>
      <c r="RBN50" s="328"/>
      <c r="RBO50" s="269"/>
      <c r="RBP50" s="267"/>
      <c r="RBQ50" s="322"/>
      <c r="RBR50" s="323"/>
      <c r="RBS50" s="1111"/>
      <c r="RBT50" s="324"/>
      <c r="RBU50" s="325"/>
      <c r="RBV50" s="326"/>
      <c r="RBW50" s="327"/>
      <c r="RBX50" s="328"/>
      <c r="RBY50" s="269"/>
      <c r="RBZ50" s="267"/>
      <c r="RCA50" s="322"/>
      <c r="RCB50" s="323"/>
      <c r="RCC50" s="1111"/>
      <c r="RCD50" s="324"/>
      <c r="RCE50" s="325"/>
      <c r="RCF50" s="326"/>
      <c r="RCG50" s="327"/>
      <c r="RCH50" s="328"/>
      <c r="RCI50" s="269"/>
      <c r="RCJ50" s="267"/>
      <c r="RCK50" s="322"/>
      <c r="RCL50" s="323"/>
      <c r="RCM50" s="1111"/>
      <c r="RCN50" s="324"/>
      <c r="RCO50" s="325"/>
      <c r="RCP50" s="326"/>
      <c r="RCQ50" s="327"/>
      <c r="RCR50" s="328"/>
      <c r="RCS50" s="269"/>
      <c r="RCT50" s="267"/>
      <c r="RCU50" s="322"/>
      <c r="RCV50" s="323"/>
      <c r="RCW50" s="1111"/>
      <c r="RCX50" s="324"/>
      <c r="RCY50" s="325"/>
      <c r="RCZ50" s="326"/>
      <c r="RDA50" s="327"/>
      <c r="RDB50" s="328"/>
      <c r="RDC50" s="269"/>
      <c r="RDD50" s="267"/>
      <c r="RDE50" s="322"/>
      <c r="RDF50" s="323"/>
      <c r="RDG50" s="1111"/>
      <c r="RDH50" s="324"/>
      <c r="RDI50" s="325"/>
      <c r="RDJ50" s="326"/>
      <c r="RDK50" s="327"/>
      <c r="RDL50" s="328"/>
      <c r="RDM50" s="269"/>
      <c r="RDN50" s="267"/>
      <c r="RDO50" s="322"/>
      <c r="RDP50" s="323"/>
      <c r="RDQ50" s="1111"/>
      <c r="RDR50" s="324"/>
      <c r="RDS50" s="325"/>
      <c r="RDT50" s="326"/>
      <c r="RDU50" s="327"/>
      <c r="RDV50" s="328"/>
      <c r="RDW50" s="269"/>
      <c r="RDX50" s="267"/>
      <c r="RDY50" s="322"/>
      <c r="RDZ50" s="323"/>
      <c r="REA50" s="1111"/>
      <c r="REB50" s="324"/>
      <c r="REC50" s="325"/>
      <c r="RED50" s="326"/>
      <c r="REE50" s="327"/>
      <c r="REF50" s="328"/>
      <c r="REG50" s="269"/>
      <c r="REH50" s="267"/>
      <c r="REI50" s="322"/>
      <c r="REJ50" s="323"/>
      <c r="REK50" s="1111"/>
      <c r="REL50" s="324"/>
      <c r="REM50" s="325"/>
      <c r="REN50" s="326"/>
      <c r="REO50" s="327"/>
      <c r="REP50" s="328"/>
      <c r="REQ50" s="269"/>
      <c r="RER50" s="267"/>
      <c r="RES50" s="322"/>
      <c r="RET50" s="323"/>
      <c r="REU50" s="1111"/>
      <c r="REV50" s="324"/>
      <c r="REW50" s="325"/>
      <c r="REX50" s="326"/>
      <c r="REY50" s="327"/>
      <c r="REZ50" s="328"/>
      <c r="RFA50" s="269"/>
      <c r="RFB50" s="267"/>
      <c r="RFC50" s="322"/>
      <c r="RFD50" s="323"/>
      <c r="RFE50" s="1111"/>
      <c r="RFF50" s="324"/>
      <c r="RFG50" s="325"/>
      <c r="RFH50" s="326"/>
      <c r="RFI50" s="327"/>
      <c r="RFJ50" s="328"/>
      <c r="RFK50" s="269"/>
      <c r="RFL50" s="267"/>
      <c r="RFM50" s="322"/>
      <c r="RFN50" s="323"/>
      <c r="RFO50" s="1111"/>
      <c r="RFP50" s="324"/>
      <c r="RFQ50" s="325"/>
      <c r="RFR50" s="326"/>
      <c r="RFS50" s="327"/>
      <c r="RFT50" s="328"/>
      <c r="RFU50" s="269"/>
      <c r="RFV50" s="267"/>
      <c r="RFW50" s="322"/>
      <c r="RFX50" s="323"/>
      <c r="RFY50" s="1111"/>
      <c r="RFZ50" s="324"/>
      <c r="RGA50" s="325"/>
      <c r="RGB50" s="326"/>
      <c r="RGC50" s="327"/>
      <c r="RGD50" s="328"/>
      <c r="RGE50" s="269"/>
      <c r="RGF50" s="267"/>
      <c r="RGG50" s="322"/>
      <c r="RGH50" s="323"/>
      <c r="RGI50" s="1111"/>
      <c r="RGJ50" s="324"/>
      <c r="RGK50" s="325"/>
      <c r="RGL50" s="326"/>
      <c r="RGM50" s="327"/>
      <c r="RGN50" s="328"/>
      <c r="RGO50" s="269"/>
      <c r="RGP50" s="267"/>
      <c r="RGQ50" s="322"/>
      <c r="RGR50" s="323"/>
      <c r="RGS50" s="1111"/>
      <c r="RGT50" s="324"/>
      <c r="RGU50" s="325"/>
      <c r="RGV50" s="326"/>
      <c r="RGW50" s="327"/>
      <c r="RGX50" s="328"/>
      <c r="RGY50" s="269"/>
      <c r="RGZ50" s="267"/>
      <c r="RHA50" s="322"/>
      <c r="RHB50" s="323"/>
      <c r="RHC50" s="1111"/>
      <c r="RHD50" s="324"/>
      <c r="RHE50" s="325"/>
      <c r="RHF50" s="326"/>
      <c r="RHG50" s="327"/>
      <c r="RHH50" s="328"/>
      <c r="RHI50" s="269"/>
      <c r="RHJ50" s="267"/>
      <c r="RHK50" s="322"/>
      <c r="RHL50" s="323"/>
      <c r="RHM50" s="1111"/>
      <c r="RHN50" s="324"/>
      <c r="RHO50" s="325"/>
      <c r="RHP50" s="326"/>
      <c r="RHQ50" s="327"/>
      <c r="RHR50" s="328"/>
      <c r="RHS50" s="269"/>
      <c r="RHT50" s="267"/>
      <c r="RHU50" s="322"/>
      <c r="RHV50" s="323"/>
      <c r="RHW50" s="1111"/>
      <c r="RHX50" s="324"/>
      <c r="RHY50" s="325"/>
      <c r="RHZ50" s="326"/>
      <c r="RIA50" s="327"/>
      <c r="RIB50" s="328"/>
      <c r="RIC50" s="269"/>
      <c r="RID50" s="267"/>
      <c r="RIE50" s="322"/>
      <c r="RIF50" s="323"/>
      <c r="RIG50" s="1111"/>
      <c r="RIH50" s="324"/>
      <c r="RII50" s="325"/>
      <c r="RIJ50" s="326"/>
      <c r="RIK50" s="327"/>
      <c r="RIL50" s="328"/>
      <c r="RIM50" s="269"/>
      <c r="RIN50" s="267"/>
      <c r="RIO50" s="322"/>
      <c r="RIP50" s="323"/>
      <c r="RIQ50" s="1111"/>
      <c r="RIR50" s="324"/>
      <c r="RIS50" s="325"/>
      <c r="RIT50" s="326"/>
      <c r="RIU50" s="327"/>
      <c r="RIV50" s="328"/>
      <c r="RIW50" s="269"/>
      <c r="RIX50" s="267"/>
      <c r="RIY50" s="322"/>
      <c r="RIZ50" s="323"/>
      <c r="RJA50" s="1111"/>
      <c r="RJB50" s="324"/>
      <c r="RJC50" s="325"/>
      <c r="RJD50" s="326"/>
      <c r="RJE50" s="327"/>
      <c r="RJF50" s="328"/>
      <c r="RJG50" s="269"/>
      <c r="RJH50" s="267"/>
      <c r="RJI50" s="322"/>
      <c r="RJJ50" s="323"/>
      <c r="RJK50" s="1111"/>
      <c r="RJL50" s="324"/>
      <c r="RJM50" s="325"/>
      <c r="RJN50" s="326"/>
      <c r="RJO50" s="327"/>
      <c r="RJP50" s="328"/>
      <c r="RJQ50" s="269"/>
      <c r="RJR50" s="267"/>
      <c r="RJS50" s="322"/>
      <c r="RJT50" s="323"/>
      <c r="RJU50" s="1111"/>
      <c r="RJV50" s="324"/>
      <c r="RJW50" s="325"/>
      <c r="RJX50" s="326"/>
      <c r="RJY50" s="327"/>
      <c r="RJZ50" s="328"/>
      <c r="RKA50" s="269"/>
      <c r="RKB50" s="267"/>
      <c r="RKC50" s="322"/>
      <c r="RKD50" s="323"/>
      <c r="RKE50" s="1111"/>
      <c r="RKF50" s="324"/>
      <c r="RKG50" s="325"/>
      <c r="RKH50" s="326"/>
      <c r="RKI50" s="327"/>
      <c r="RKJ50" s="328"/>
      <c r="RKK50" s="269"/>
      <c r="RKL50" s="267"/>
      <c r="RKM50" s="322"/>
      <c r="RKN50" s="323"/>
      <c r="RKO50" s="1111"/>
      <c r="RKP50" s="324"/>
      <c r="RKQ50" s="325"/>
      <c r="RKR50" s="326"/>
      <c r="RKS50" s="327"/>
      <c r="RKT50" s="328"/>
      <c r="RKU50" s="269"/>
      <c r="RKV50" s="267"/>
      <c r="RKW50" s="322"/>
      <c r="RKX50" s="323"/>
      <c r="RKY50" s="1111"/>
      <c r="RKZ50" s="324"/>
      <c r="RLA50" s="325"/>
      <c r="RLB50" s="326"/>
      <c r="RLC50" s="327"/>
      <c r="RLD50" s="328"/>
      <c r="RLE50" s="269"/>
      <c r="RLF50" s="267"/>
      <c r="RLG50" s="322"/>
      <c r="RLH50" s="323"/>
      <c r="RLI50" s="1111"/>
      <c r="RLJ50" s="324"/>
      <c r="RLK50" s="325"/>
      <c r="RLL50" s="326"/>
      <c r="RLM50" s="327"/>
      <c r="RLN50" s="328"/>
      <c r="RLO50" s="269"/>
      <c r="RLP50" s="267"/>
      <c r="RLQ50" s="322"/>
      <c r="RLR50" s="323"/>
      <c r="RLS50" s="1111"/>
      <c r="RLT50" s="324"/>
      <c r="RLU50" s="325"/>
      <c r="RLV50" s="326"/>
      <c r="RLW50" s="327"/>
      <c r="RLX50" s="328"/>
      <c r="RLY50" s="269"/>
      <c r="RLZ50" s="267"/>
      <c r="RMA50" s="322"/>
      <c r="RMB50" s="323"/>
      <c r="RMC50" s="1111"/>
      <c r="RMD50" s="324"/>
      <c r="RME50" s="325"/>
      <c r="RMF50" s="326"/>
      <c r="RMG50" s="327"/>
      <c r="RMH50" s="328"/>
      <c r="RMI50" s="269"/>
      <c r="RMJ50" s="267"/>
      <c r="RMK50" s="322"/>
      <c r="RML50" s="323"/>
      <c r="RMM50" s="1111"/>
      <c r="RMN50" s="324"/>
      <c r="RMO50" s="325"/>
      <c r="RMP50" s="326"/>
      <c r="RMQ50" s="327"/>
      <c r="RMR50" s="328"/>
      <c r="RMS50" s="269"/>
      <c r="RMT50" s="267"/>
      <c r="RMU50" s="322"/>
      <c r="RMV50" s="323"/>
      <c r="RMW50" s="1111"/>
      <c r="RMX50" s="324"/>
      <c r="RMY50" s="325"/>
      <c r="RMZ50" s="326"/>
      <c r="RNA50" s="327"/>
      <c r="RNB50" s="328"/>
      <c r="RNC50" s="269"/>
      <c r="RND50" s="267"/>
      <c r="RNE50" s="322"/>
      <c r="RNF50" s="323"/>
      <c r="RNG50" s="1111"/>
      <c r="RNH50" s="324"/>
      <c r="RNI50" s="325"/>
      <c r="RNJ50" s="326"/>
      <c r="RNK50" s="327"/>
      <c r="RNL50" s="328"/>
      <c r="RNM50" s="269"/>
      <c r="RNN50" s="267"/>
      <c r="RNO50" s="322"/>
      <c r="RNP50" s="323"/>
      <c r="RNQ50" s="1111"/>
      <c r="RNR50" s="324"/>
      <c r="RNS50" s="325"/>
      <c r="RNT50" s="326"/>
      <c r="RNU50" s="327"/>
      <c r="RNV50" s="328"/>
      <c r="RNW50" s="269"/>
      <c r="RNX50" s="267"/>
      <c r="RNY50" s="322"/>
      <c r="RNZ50" s="323"/>
      <c r="ROA50" s="1111"/>
      <c r="ROB50" s="324"/>
      <c r="ROC50" s="325"/>
      <c r="ROD50" s="326"/>
      <c r="ROE50" s="327"/>
      <c r="ROF50" s="328"/>
      <c r="ROG50" s="269"/>
      <c r="ROH50" s="267"/>
      <c r="ROI50" s="322"/>
      <c r="ROJ50" s="323"/>
      <c r="ROK50" s="1111"/>
      <c r="ROL50" s="324"/>
      <c r="ROM50" s="325"/>
      <c r="RON50" s="326"/>
      <c r="ROO50" s="327"/>
      <c r="ROP50" s="328"/>
      <c r="ROQ50" s="269"/>
      <c r="ROR50" s="267"/>
      <c r="ROS50" s="322"/>
      <c r="ROT50" s="323"/>
      <c r="ROU50" s="1111"/>
      <c r="ROV50" s="324"/>
      <c r="ROW50" s="325"/>
      <c r="ROX50" s="326"/>
      <c r="ROY50" s="327"/>
      <c r="ROZ50" s="328"/>
      <c r="RPA50" s="269"/>
      <c r="RPB50" s="267"/>
      <c r="RPC50" s="322"/>
      <c r="RPD50" s="323"/>
      <c r="RPE50" s="1111"/>
      <c r="RPF50" s="324"/>
      <c r="RPG50" s="325"/>
      <c r="RPH50" s="326"/>
      <c r="RPI50" s="327"/>
      <c r="RPJ50" s="328"/>
      <c r="RPK50" s="269"/>
      <c r="RPL50" s="267"/>
      <c r="RPM50" s="322"/>
      <c r="RPN50" s="323"/>
      <c r="RPO50" s="1111"/>
      <c r="RPP50" s="324"/>
      <c r="RPQ50" s="325"/>
      <c r="RPR50" s="326"/>
      <c r="RPS50" s="327"/>
      <c r="RPT50" s="328"/>
      <c r="RPU50" s="269"/>
      <c r="RPV50" s="267"/>
      <c r="RPW50" s="322"/>
      <c r="RPX50" s="323"/>
      <c r="RPY50" s="1111"/>
      <c r="RPZ50" s="324"/>
      <c r="RQA50" s="325"/>
      <c r="RQB50" s="326"/>
      <c r="RQC50" s="327"/>
      <c r="RQD50" s="328"/>
      <c r="RQE50" s="269"/>
      <c r="RQF50" s="267"/>
      <c r="RQG50" s="322"/>
      <c r="RQH50" s="323"/>
      <c r="RQI50" s="1111"/>
      <c r="RQJ50" s="324"/>
      <c r="RQK50" s="325"/>
      <c r="RQL50" s="326"/>
      <c r="RQM50" s="327"/>
      <c r="RQN50" s="328"/>
      <c r="RQO50" s="269"/>
      <c r="RQP50" s="267"/>
      <c r="RQQ50" s="322"/>
      <c r="RQR50" s="323"/>
      <c r="RQS50" s="1111"/>
      <c r="RQT50" s="324"/>
      <c r="RQU50" s="325"/>
      <c r="RQV50" s="326"/>
      <c r="RQW50" s="327"/>
      <c r="RQX50" s="328"/>
      <c r="RQY50" s="269"/>
      <c r="RQZ50" s="267"/>
      <c r="RRA50" s="322"/>
      <c r="RRB50" s="323"/>
      <c r="RRC50" s="1111"/>
      <c r="RRD50" s="324"/>
      <c r="RRE50" s="325"/>
      <c r="RRF50" s="326"/>
      <c r="RRG50" s="327"/>
      <c r="RRH50" s="328"/>
      <c r="RRI50" s="269"/>
      <c r="RRJ50" s="267"/>
      <c r="RRK50" s="322"/>
      <c r="RRL50" s="323"/>
      <c r="RRM50" s="1111"/>
      <c r="RRN50" s="324"/>
      <c r="RRO50" s="325"/>
      <c r="RRP50" s="326"/>
      <c r="RRQ50" s="327"/>
      <c r="RRR50" s="328"/>
      <c r="RRS50" s="269"/>
      <c r="RRT50" s="267"/>
      <c r="RRU50" s="322"/>
      <c r="RRV50" s="323"/>
      <c r="RRW50" s="1111"/>
      <c r="RRX50" s="324"/>
      <c r="RRY50" s="325"/>
      <c r="RRZ50" s="326"/>
      <c r="RSA50" s="327"/>
      <c r="RSB50" s="328"/>
      <c r="RSC50" s="269"/>
      <c r="RSD50" s="267"/>
      <c r="RSE50" s="322"/>
      <c r="RSF50" s="323"/>
      <c r="RSG50" s="1111"/>
      <c r="RSH50" s="324"/>
      <c r="RSI50" s="325"/>
      <c r="RSJ50" s="326"/>
      <c r="RSK50" s="327"/>
      <c r="RSL50" s="328"/>
      <c r="RSM50" s="269"/>
      <c r="RSN50" s="267"/>
      <c r="RSO50" s="322"/>
      <c r="RSP50" s="323"/>
      <c r="RSQ50" s="1111"/>
      <c r="RSR50" s="324"/>
      <c r="RSS50" s="325"/>
      <c r="RST50" s="326"/>
      <c r="RSU50" s="327"/>
      <c r="RSV50" s="328"/>
      <c r="RSW50" s="269"/>
      <c r="RSX50" s="267"/>
      <c r="RSY50" s="322"/>
      <c r="RSZ50" s="323"/>
      <c r="RTA50" s="1111"/>
      <c r="RTB50" s="324"/>
      <c r="RTC50" s="325"/>
      <c r="RTD50" s="326"/>
      <c r="RTE50" s="327"/>
      <c r="RTF50" s="328"/>
      <c r="RTG50" s="269"/>
      <c r="RTH50" s="267"/>
      <c r="RTI50" s="322"/>
      <c r="RTJ50" s="323"/>
      <c r="RTK50" s="1111"/>
      <c r="RTL50" s="324"/>
      <c r="RTM50" s="325"/>
      <c r="RTN50" s="326"/>
      <c r="RTO50" s="327"/>
      <c r="RTP50" s="328"/>
      <c r="RTQ50" s="269"/>
      <c r="RTR50" s="267"/>
      <c r="RTS50" s="322"/>
      <c r="RTT50" s="323"/>
      <c r="RTU50" s="1111"/>
      <c r="RTV50" s="324"/>
      <c r="RTW50" s="325"/>
      <c r="RTX50" s="326"/>
      <c r="RTY50" s="327"/>
      <c r="RTZ50" s="328"/>
      <c r="RUA50" s="269"/>
      <c r="RUB50" s="267"/>
      <c r="RUC50" s="322"/>
      <c r="RUD50" s="323"/>
      <c r="RUE50" s="1111"/>
      <c r="RUF50" s="324"/>
      <c r="RUG50" s="325"/>
      <c r="RUH50" s="326"/>
      <c r="RUI50" s="327"/>
      <c r="RUJ50" s="328"/>
      <c r="RUK50" s="269"/>
      <c r="RUL50" s="267"/>
      <c r="RUM50" s="322"/>
      <c r="RUN50" s="323"/>
      <c r="RUO50" s="1111"/>
      <c r="RUP50" s="324"/>
      <c r="RUQ50" s="325"/>
      <c r="RUR50" s="326"/>
      <c r="RUS50" s="327"/>
      <c r="RUT50" s="328"/>
      <c r="RUU50" s="269"/>
      <c r="RUV50" s="267"/>
      <c r="RUW50" s="322"/>
      <c r="RUX50" s="323"/>
      <c r="RUY50" s="1111"/>
      <c r="RUZ50" s="324"/>
      <c r="RVA50" s="325"/>
      <c r="RVB50" s="326"/>
      <c r="RVC50" s="327"/>
      <c r="RVD50" s="328"/>
      <c r="RVE50" s="269"/>
      <c r="RVF50" s="267"/>
      <c r="RVG50" s="322"/>
      <c r="RVH50" s="323"/>
      <c r="RVI50" s="1111"/>
      <c r="RVJ50" s="324"/>
      <c r="RVK50" s="325"/>
      <c r="RVL50" s="326"/>
      <c r="RVM50" s="327"/>
      <c r="RVN50" s="328"/>
      <c r="RVO50" s="269"/>
      <c r="RVP50" s="267"/>
      <c r="RVQ50" s="322"/>
      <c r="RVR50" s="323"/>
      <c r="RVS50" s="1111"/>
      <c r="RVT50" s="324"/>
      <c r="RVU50" s="325"/>
      <c r="RVV50" s="326"/>
      <c r="RVW50" s="327"/>
      <c r="RVX50" s="328"/>
      <c r="RVY50" s="269"/>
      <c r="RVZ50" s="267"/>
      <c r="RWA50" s="322"/>
      <c r="RWB50" s="323"/>
      <c r="RWC50" s="1111"/>
      <c r="RWD50" s="324"/>
      <c r="RWE50" s="325"/>
      <c r="RWF50" s="326"/>
      <c r="RWG50" s="327"/>
      <c r="RWH50" s="328"/>
      <c r="RWI50" s="269"/>
      <c r="RWJ50" s="267"/>
      <c r="RWK50" s="322"/>
      <c r="RWL50" s="323"/>
      <c r="RWM50" s="1111"/>
      <c r="RWN50" s="324"/>
      <c r="RWO50" s="325"/>
      <c r="RWP50" s="326"/>
      <c r="RWQ50" s="327"/>
      <c r="RWR50" s="328"/>
      <c r="RWS50" s="269"/>
      <c r="RWT50" s="267"/>
      <c r="RWU50" s="322"/>
      <c r="RWV50" s="323"/>
      <c r="RWW50" s="1111"/>
      <c r="RWX50" s="324"/>
      <c r="RWY50" s="325"/>
      <c r="RWZ50" s="326"/>
      <c r="RXA50" s="327"/>
      <c r="RXB50" s="328"/>
      <c r="RXC50" s="269"/>
      <c r="RXD50" s="267"/>
      <c r="RXE50" s="322"/>
      <c r="RXF50" s="323"/>
      <c r="RXG50" s="1111"/>
      <c r="RXH50" s="324"/>
      <c r="RXI50" s="325"/>
      <c r="RXJ50" s="326"/>
      <c r="RXK50" s="327"/>
      <c r="RXL50" s="328"/>
      <c r="RXM50" s="269"/>
      <c r="RXN50" s="267"/>
      <c r="RXO50" s="322"/>
      <c r="RXP50" s="323"/>
      <c r="RXQ50" s="1111"/>
      <c r="RXR50" s="324"/>
      <c r="RXS50" s="325"/>
      <c r="RXT50" s="326"/>
      <c r="RXU50" s="327"/>
      <c r="RXV50" s="328"/>
      <c r="RXW50" s="269"/>
      <c r="RXX50" s="267"/>
      <c r="RXY50" s="322"/>
      <c r="RXZ50" s="323"/>
      <c r="RYA50" s="1111"/>
      <c r="RYB50" s="324"/>
      <c r="RYC50" s="325"/>
      <c r="RYD50" s="326"/>
      <c r="RYE50" s="327"/>
      <c r="RYF50" s="328"/>
      <c r="RYG50" s="269"/>
      <c r="RYH50" s="267"/>
      <c r="RYI50" s="322"/>
      <c r="RYJ50" s="323"/>
      <c r="RYK50" s="1111"/>
      <c r="RYL50" s="324"/>
      <c r="RYM50" s="325"/>
      <c r="RYN50" s="326"/>
      <c r="RYO50" s="327"/>
      <c r="RYP50" s="328"/>
      <c r="RYQ50" s="269"/>
      <c r="RYR50" s="267"/>
      <c r="RYS50" s="322"/>
      <c r="RYT50" s="323"/>
      <c r="RYU50" s="1111"/>
      <c r="RYV50" s="324"/>
      <c r="RYW50" s="325"/>
      <c r="RYX50" s="326"/>
      <c r="RYY50" s="327"/>
      <c r="RYZ50" s="328"/>
      <c r="RZA50" s="269"/>
      <c r="RZB50" s="267"/>
      <c r="RZC50" s="322"/>
      <c r="RZD50" s="323"/>
      <c r="RZE50" s="1111"/>
      <c r="RZF50" s="324"/>
      <c r="RZG50" s="325"/>
      <c r="RZH50" s="326"/>
      <c r="RZI50" s="327"/>
      <c r="RZJ50" s="328"/>
      <c r="RZK50" s="269"/>
      <c r="RZL50" s="267"/>
      <c r="RZM50" s="322"/>
      <c r="RZN50" s="323"/>
      <c r="RZO50" s="1111"/>
      <c r="RZP50" s="324"/>
      <c r="RZQ50" s="325"/>
      <c r="RZR50" s="326"/>
      <c r="RZS50" s="327"/>
      <c r="RZT50" s="328"/>
      <c r="RZU50" s="269"/>
      <c r="RZV50" s="267"/>
      <c r="RZW50" s="322"/>
      <c r="RZX50" s="323"/>
      <c r="RZY50" s="1111"/>
      <c r="RZZ50" s="324"/>
      <c r="SAA50" s="325"/>
      <c r="SAB50" s="326"/>
      <c r="SAC50" s="327"/>
      <c r="SAD50" s="328"/>
      <c r="SAE50" s="269"/>
      <c r="SAF50" s="267"/>
      <c r="SAG50" s="322"/>
      <c r="SAH50" s="323"/>
      <c r="SAI50" s="1111"/>
      <c r="SAJ50" s="324"/>
      <c r="SAK50" s="325"/>
      <c r="SAL50" s="326"/>
      <c r="SAM50" s="327"/>
      <c r="SAN50" s="328"/>
      <c r="SAO50" s="269"/>
      <c r="SAP50" s="267"/>
      <c r="SAQ50" s="322"/>
      <c r="SAR50" s="323"/>
      <c r="SAS50" s="1111"/>
      <c r="SAT50" s="324"/>
      <c r="SAU50" s="325"/>
      <c r="SAV50" s="326"/>
      <c r="SAW50" s="327"/>
      <c r="SAX50" s="328"/>
      <c r="SAY50" s="269"/>
      <c r="SAZ50" s="267"/>
      <c r="SBA50" s="322"/>
      <c r="SBB50" s="323"/>
      <c r="SBC50" s="1111"/>
      <c r="SBD50" s="324"/>
      <c r="SBE50" s="325"/>
      <c r="SBF50" s="326"/>
      <c r="SBG50" s="327"/>
      <c r="SBH50" s="328"/>
      <c r="SBI50" s="269"/>
      <c r="SBJ50" s="267"/>
      <c r="SBK50" s="322"/>
      <c r="SBL50" s="323"/>
      <c r="SBM50" s="1111"/>
      <c r="SBN50" s="324"/>
      <c r="SBO50" s="325"/>
      <c r="SBP50" s="326"/>
      <c r="SBQ50" s="327"/>
      <c r="SBR50" s="328"/>
      <c r="SBS50" s="269"/>
      <c r="SBT50" s="267"/>
      <c r="SBU50" s="322"/>
      <c r="SBV50" s="323"/>
      <c r="SBW50" s="1111"/>
      <c r="SBX50" s="324"/>
      <c r="SBY50" s="325"/>
      <c r="SBZ50" s="326"/>
      <c r="SCA50" s="327"/>
      <c r="SCB50" s="328"/>
      <c r="SCC50" s="269"/>
      <c r="SCD50" s="267"/>
      <c r="SCE50" s="322"/>
      <c r="SCF50" s="323"/>
      <c r="SCG50" s="1111"/>
      <c r="SCH50" s="324"/>
      <c r="SCI50" s="325"/>
      <c r="SCJ50" s="326"/>
      <c r="SCK50" s="327"/>
      <c r="SCL50" s="328"/>
      <c r="SCM50" s="269"/>
      <c r="SCN50" s="267"/>
      <c r="SCO50" s="322"/>
      <c r="SCP50" s="323"/>
      <c r="SCQ50" s="1111"/>
      <c r="SCR50" s="324"/>
      <c r="SCS50" s="325"/>
      <c r="SCT50" s="326"/>
      <c r="SCU50" s="327"/>
      <c r="SCV50" s="328"/>
      <c r="SCW50" s="269"/>
      <c r="SCX50" s="267"/>
      <c r="SCY50" s="322"/>
      <c r="SCZ50" s="323"/>
      <c r="SDA50" s="1111"/>
      <c r="SDB50" s="324"/>
      <c r="SDC50" s="325"/>
      <c r="SDD50" s="326"/>
      <c r="SDE50" s="327"/>
      <c r="SDF50" s="328"/>
      <c r="SDG50" s="269"/>
      <c r="SDH50" s="267"/>
      <c r="SDI50" s="322"/>
      <c r="SDJ50" s="323"/>
      <c r="SDK50" s="1111"/>
      <c r="SDL50" s="324"/>
      <c r="SDM50" s="325"/>
      <c r="SDN50" s="326"/>
      <c r="SDO50" s="327"/>
      <c r="SDP50" s="328"/>
      <c r="SDQ50" s="269"/>
      <c r="SDR50" s="267"/>
      <c r="SDS50" s="322"/>
      <c r="SDT50" s="323"/>
      <c r="SDU50" s="1111"/>
      <c r="SDV50" s="324"/>
      <c r="SDW50" s="325"/>
      <c r="SDX50" s="326"/>
      <c r="SDY50" s="327"/>
      <c r="SDZ50" s="328"/>
      <c r="SEA50" s="269"/>
      <c r="SEB50" s="267"/>
      <c r="SEC50" s="322"/>
      <c r="SED50" s="323"/>
      <c r="SEE50" s="1111"/>
      <c r="SEF50" s="324"/>
      <c r="SEG50" s="325"/>
      <c r="SEH50" s="326"/>
      <c r="SEI50" s="327"/>
      <c r="SEJ50" s="328"/>
      <c r="SEK50" s="269"/>
      <c r="SEL50" s="267"/>
      <c r="SEM50" s="322"/>
      <c r="SEN50" s="323"/>
      <c r="SEO50" s="1111"/>
      <c r="SEP50" s="324"/>
      <c r="SEQ50" s="325"/>
      <c r="SER50" s="326"/>
      <c r="SES50" s="327"/>
      <c r="SET50" s="328"/>
      <c r="SEU50" s="269"/>
      <c r="SEV50" s="267"/>
      <c r="SEW50" s="322"/>
      <c r="SEX50" s="323"/>
      <c r="SEY50" s="1111"/>
      <c r="SEZ50" s="324"/>
      <c r="SFA50" s="325"/>
      <c r="SFB50" s="326"/>
      <c r="SFC50" s="327"/>
      <c r="SFD50" s="328"/>
      <c r="SFE50" s="269"/>
      <c r="SFF50" s="267"/>
      <c r="SFG50" s="322"/>
      <c r="SFH50" s="323"/>
      <c r="SFI50" s="1111"/>
      <c r="SFJ50" s="324"/>
      <c r="SFK50" s="325"/>
      <c r="SFL50" s="326"/>
      <c r="SFM50" s="327"/>
      <c r="SFN50" s="328"/>
      <c r="SFO50" s="269"/>
      <c r="SFP50" s="267"/>
      <c r="SFQ50" s="322"/>
      <c r="SFR50" s="323"/>
      <c r="SFS50" s="1111"/>
      <c r="SFT50" s="324"/>
      <c r="SFU50" s="325"/>
      <c r="SFV50" s="326"/>
      <c r="SFW50" s="327"/>
      <c r="SFX50" s="328"/>
      <c r="SFY50" s="269"/>
      <c r="SFZ50" s="267"/>
      <c r="SGA50" s="322"/>
      <c r="SGB50" s="323"/>
      <c r="SGC50" s="1111"/>
      <c r="SGD50" s="324"/>
      <c r="SGE50" s="325"/>
      <c r="SGF50" s="326"/>
      <c r="SGG50" s="327"/>
      <c r="SGH50" s="328"/>
      <c r="SGI50" s="269"/>
      <c r="SGJ50" s="267"/>
      <c r="SGK50" s="322"/>
      <c r="SGL50" s="323"/>
      <c r="SGM50" s="1111"/>
      <c r="SGN50" s="324"/>
      <c r="SGO50" s="325"/>
      <c r="SGP50" s="326"/>
      <c r="SGQ50" s="327"/>
      <c r="SGR50" s="328"/>
      <c r="SGS50" s="269"/>
      <c r="SGT50" s="267"/>
      <c r="SGU50" s="322"/>
      <c r="SGV50" s="323"/>
      <c r="SGW50" s="1111"/>
      <c r="SGX50" s="324"/>
      <c r="SGY50" s="325"/>
      <c r="SGZ50" s="326"/>
      <c r="SHA50" s="327"/>
      <c r="SHB50" s="328"/>
      <c r="SHC50" s="269"/>
      <c r="SHD50" s="267"/>
      <c r="SHE50" s="322"/>
      <c r="SHF50" s="323"/>
      <c r="SHG50" s="1111"/>
      <c r="SHH50" s="324"/>
      <c r="SHI50" s="325"/>
      <c r="SHJ50" s="326"/>
      <c r="SHK50" s="327"/>
      <c r="SHL50" s="328"/>
      <c r="SHM50" s="269"/>
      <c r="SHN50" s="267"/>
      <c r="SHO50" s="322"/>
      <c r="SHP50" s="323"/>
      <c r="SHQ50" s="1111"/>
      <c r="SHR50" s="324"/>
      <c r="SHS50" s="325"/>
      <c r="SHT50" s="326"/>
      <c r="SHU50" s="327"/>
      <c r="SHV50" s="328"/>
      <c r="SHW50" s="269"/>
      <c r="SHX50" s="267"/>
      <c r="SHY50" s="322"/>
      <c r="SHZ50" s="323"/>
      <c r="SIA50" s="1111"/>
      <c r="SIB50" s="324"/>
      <c r="SIC50" s="325"/>
      <c r="SID50" s="326"/>
      <c r="SIE50" s="327"/>
      <c r="SIF50" s="328"/>
      <c r="SIG50" s="269"/>
      <c r="SIH50" s="267"/>
      <c r="SII50" s="322"/>
      <c r="SIJ50" s="323"/>
      <c r="SIK50" s="1111"/>
      <c r="SIL50" s="324"/>
      <c r="SIM50" s="325"/>
      <c r="SIN50" s="326"/>
      <c r="SIO50" s="327"/>
      <c r="SIP50" s="328"/>
      <c r="SIQ50" s="269"/>
      <c r="SIR50" s="267"/>
      <c r="SIS50" s="322"/>
      <c r="SIT50" s="323"/>
      <c r="SIU50" s="1111"/>
      <c r="SIV50" s="324"/>
      <c r="SIW50" s="325"/>
      <c r="SIX50" s="326"/>
      <c r="SIY50" s="327"/>
      <c r="SIZ50" s="328"/>
      <c r="SJA50" s="269"/>
      <c r="SJB50" s="267"/>
      <c r="SJC50" s="322"/>
      <c r="SJD50" s="323"/>
      <c r="SJE50" s="1111"/>
      <c r="SJF50" s="324"/>
      <c r="SJG50" s="325"/>
      <c r="SJH50" s="326"/>
      <c r="SJI50" s="327"/>
      <c r="SJJ50" s="328"/>
      <c r="SJK50" s="269"/>
      <c r="SJL50" s="267"/>
      <c r="SJM50" s="322"/>
      <c r="SJN50" s="323"/>
      <c r="SJO50" s="1111"/>
      <c r="SJP50" s="324"/>
      <c r="SJQ50" s="325"/>
      <c r="SJR50" s="326"/>
      <c r="SJS50" s="327"/>
      <c r="SJT50" s="328"/>
      <c r="SJU50" s="269"/>
      <c r="SJV50" s="267"/>
      <c r="SJW50" s="322"/>
      <c r="SJX50" s="323"/>
      <c r="SJY50" s="1111"/>
      <c r="SJZ50" s="324"/>
      <c r="SKA50" s="325"/>
      <c r="SKB50" s="326"/>
      <c r="SKC50" s="327"/>
      <c r="SKD50" s="328"/>
      <c r="SKE50" s="269"/>
      <c r="SKF50" s="267"/>
      <c r="SKG50" s="322"/>
      <c r="SKH50" s="323"/>
      <c r="SKI50" s="1111"/>
      <c r="SKJ50" s="324"/>
      <c r="SKK50" s="325"/>
      <c r="SKL50" s="326"/>
      <c r="SKM50" s="327"/>
      <c r="SKN50" s="328"/>
      <c r="SKO50" s="269"/>
      <c r="SKP50" s="267"/>
      <c r="SKQ50" s="322"/>
      <c r="SKR50" s="323"/>
      <c r="SKS50" s="1111"/>
      <c r="SKT50" s="324"/>
      <c r="SKU50" s="325"/>
      <c r="SKV50" s="326"/>
      <c r="SKW50" s="327"/>
      <c r="SKX50" s="328"/>
      <c r="SKY50" s="269"/>
      <c r="SKZ50" s="267"/>
      <c r="SLA50" s="322"/>
      <c r="SLB50" s="323"/>
      <c r="SLC50" s="1111"/>
      <c r="SLD50" s="324"/>
      <c r="SLE50" s="325"/>
      <c r="SLF50" s="326"/>
      <c r="SLG50" s="327"/>
      <c r="SLH50" s="328"/>
      <c r="SLI50" s="269"/>
      <c r="SLJ50" s="267"/>
      <c r="SLK50" s="322"/>
      <c r="SLL50" s="323"/>
      <c r="SLM50" s="1111"/>
      <c r="SLN50" s="324"/>
      <c r="SLO50" s="325"/>
      <c r="SLP50" s="326"/>
      <c r="SLQ50" s="327"/>
      <c r="SLR50" s="328"/>
      <c r="SLS50" s="269"/>
      <c r="SLT50" s="267"/>
      <c r="SLU50" s="322"/>
      <c r="SLV50" s="323"/>
      <c r="SLW50" s="1111"/>
      <c r="SLX50" s="324"/>
      <c r="SLY50" s="325"/>
      <c r="SLZ50" s="326"/>
      <c r="SMA50" s="327"/>
      <c r="SMB50" s="328"/>
      <c r="SMC50" s="269"/>
      <c r="SMD50" s="267"/>
      <c r="SME50" s="322"/>
      <c r="SMF50" s="323"/>
      <c r="SMG50" s="1111"/>
      <c r="SMH50" s="324"/>
      <c r="SMI50" s="325"/>
      <c r="SMJ50" s="326"/>
      <c r="SMK50" s="327"/>
      <c r="SML50" s="328"/>
      <c r="SMM50" s="269"/>
      <c r="SMN50" s="267"/>
      <c r="SMO50" s="322"/>
      <c r="SMP50" s="323"/>
      <c r="SMQ50" s="1111"/>
      <c r="SMR50" s="324"/>
      <c r="SMS50" s="325"/>
      <c r="SMT50" s="326"/>
      <c r="SMU50" s="327"/>
      <c r="SMV50" s="328"/>
      <c r="SMW50" s="269"/>
      <c r="SMX50" s="267"/>
      <c r="SMY50" s="322"/>
      <c r="SMZ50" s="323"/>
      <c r="SNA50" s="1111"/>
      <c r="SNB50" s="324"/>
      <c r="SNC50" s="325"/>
      <c r="SND50" s="326"/>
      <c r="SNE50" s="327"/>
      <c r="SNF50" s="328"/>
      <c r="SNG50" s="269"/>
      <c r="SNH50" s="267"/>
      <c r="SNI50" s="322"/>
      <c r="SNJ50" s="323"/>
      <c r="SNK50" s="1111"/>
      <c r="SNL50" s="324"/>
      <c r="SNM50" s="325"/>
      <c r="SNN50" s="326"/>
      <c r="SNO50" s="327"/>
      <c r="SNP50" s="328"/>
      <c r="SNQ50" s="269"/>
      <c r="SNR50" s="267"/>
      <c r="SNS50" s="322"/>
      <c r="SNT50" s="323"/>
      <c r="SNU50" s="1111"/>
      <c r="SNV50" s="324"/>
      <c r="SNW50" s="325"/>
      <c r="SNX50" s="326"/>
      <c r="SNY50" s="327"/>
      <c r="SNZ50" s="328"/>
      <c r="SOA50" s="269"/>
      <c r="SOB50" s="267"/>
      <c r="SOC50" s="322"/>
      <c r="SOD50" s="323"/>
      <c r="SOE50" s="1111"/>
      <c r="SOF50" s="324"/>
      <c r="SOG50" s="325"/>
      <c r="SOH50" s="326"/>
      <c r="SOI50" s="327"/>
      <c r="SOJ50" s="328"/>
      <c r="SOK50" s="269"/>
      <c r="SOL50" s="267"/>
      <c r="SOM50" s="322"/>
      <c r="SON50" s="323"/>
      <c r="SOO50" s="1111"/>
      <c r="SOP50" s="324"/>
      <c r="SOQ50" s="325"/>
      <c r="SOR50" s="326"/>
      <c r="SOS50" s="327"/>
      <c r="SOT50" s="328"/>
      <c r="SOU50" s="269"/>
      <c r="SOV50" s="267"/>
      <c r="SOW50" s="322"/>
      <c r="SOX50" s="323"/>
      <c r="SOY50" s="1111"/>
      <c r="SOZ50" s="324"/>
      <c r="SPA50" s="325"/>
      <c r="SPB50" s="326"/>
      <c r="SPC50" s="327"/>
      <c r="SPD50" s="328"/>
      <c r="SPE50" s="269"/>
      <c r="SPF50" s="267"/>
      <c r="SPG50" s="322"/>
      <c r="SPH50" s="323"/>
      <c r="SPI50" s="1111"/>
      <c r="SPJ50" s="324"/>
      <c r="SPK50" s="325"/>
      <c r="SPL50" s="326"/>
      <c r="SPM50" s="327"/>
      <c r="SPN50" s="328"/>
      <c r="SPO50" s="269"/>
      <c r="SPP50" s="267"/>
      <c r="SPQ50" s="322"/>
      <c r="SPR50" s="323"/>
      <c r="SPS50" s="1111"/>
      <c r="SPT50" s="324"/>
      <c r="SPU50" s="325"/>
      <c r="SPV50" s="326"/>
      <c r="SPW50" s="327"/>
      <c r="SPX50" s="328"/>
      <c r="SPY50" s="269"/>
      <c r="SPZ50" s="267"/>
      <c r="SQA50" s="322"/>
      <c r="SQB50" s="323"/>
      <c r="SQC50" s="1111"/>
      <c r="SQD50" s="324"/>
      <c r="SQE50" s="325"/>
      <c r="SQF50" s="326"/>
      <c r="SQG50" s="327"/>
      <c r="SQH50" s="328"/>
      <c r="SQI50" s="269"/>
      <c r="SQJ50" s="267"/>
      <c r="SQK50" s="322"/>
      <c r="SQL50" s="323"/>
      <c r="SQM50" s="1111"/>
      <c r="SQN50" s="324"/>
      <c r="SQO50" s="325"/>
      <c r="SQP50" s="326"/>
      <c r="SQQ50" s="327"/>
      <c r="SQR50" s="328"/>
      <c r="SQS50" s="269"/>
      <c r="SQT50" s="267"/>
      <c r="SQU50" s="322"/>
      <c r="SQV50" s="323"/>
      <c r="SQW50" s="1111"/>
      <c r="SQX50" s="324"/>
      <c r="SQY50" s="325"/>
      <c r="SQZ50" s="326"/>
      <c r="SRA50" s="327"/>
      <c r="SRB50" s="328"/>
      <c r="SRC50" s="269"/>
      <c r="SRD50" s="267"/>
      <c r="SRE50" s="322"/>
      <c r="SRF50" s="323"/>
      <c r="SRG50" s="1111"/>
      <c r="SRH50" s="324"/>
      <c r="SRI50" s="325"/>
      <c r="SRJ50" s="326"/>
      <c r="SRK50" s="327"/>
      <c r="SRL50" s="328"/>
      <c r="SRM50" s="269"/>
      <c r="SRN50" s="267"/>
      <c r="SRO50" s="322"/>
      <c r="SRP50" s="323"/>
      <c r="SRQ50" s="1111"/>
      <c r="SRR50" s="324"/>
      <c r="SRS50" s="325"/>
      <c r="SRT50" s="326"/>
      <c r="SRU50" s="327"/>
      <c r="SRV50" s="328"/>
      <c r="SRW50" s="269"/>
      <c r="SRX50" s="267"/>
      <c r="SRY50" s="322"/>
      <c r="SRZ50" s="323"/>
      <c r="SSA50" s="1111"/>
      <c r="SSB50" s="324"/>
      <c r="SSC50" s="325"/>
      <c r="SSD50" s="326"/>
      <c r="SSE50" s="327"/>
      <c r="SSF50" s="328"/>
      <c r="SSG50" s="269"/>
      <c r="SSH50" s="267"/>
      <c r="SSI50" s="322"/>
      <c r="SSJ50" s="323"/>
      <c r="SSK50" s="1111"/>
      <c r="SSL50" s="324"/>
      <c r="SSM50" s="325"/>
      <c r="SSN50" s="326"/>
      <c r="SSO50" s="327"/>
      <c r="SSP50" s="328"/>
      <c r="SSQ50" s="269"/>
      <c r="SSR50" s="267"/>
      <c r="SSS50" s="322"/>
      <c r="SST50" s="323"/>
      <c r="SSU50" s="1111"/>
      <c r="SSV50" s="324"/>
      <c r="SSW50" s="325"/>
      <c r="SSX50" s="326"/>
      <c r="SSY50" s="327"/>
      <c r="SSZ50" s="328"/>
      <c r="STA50" s="269"/>
      <c r="STB50" s="267"/>
      <c r="STC50" s="322"/>
      <c r="STD50" s="323"/>
      <c r="STE50" s="1111"/>
      <c r="STF50" s="324"/>
      <c r="STG50" s="325"/>
      <c r="STH50" s="326"/>
      <c r="STI50" s="327"/>
      <c r="STJ50" s="328"/>
      <c r="STK50" s="269"/>
      <c r="STL50" s="267"/>
      <c r="STM50" s="322"/>
      <c r="STN50" s="323"/>
      <c r="STO50" s="1111"/>
      <c r="STP50" s="324"/>
      <c r="STQ50" s="325"/>
      <c r="STR50" s="326"/>
      <c r="STS50" s="327"/>
      <c r="STT50" s="328"/>
      <c r="STU50" s="269"/>
      <c r="STV50" s="267"/>
      <c r="STW50" s="322"/>
      <c r="STX50" s="323"/>
      <c r="STY50" s="1111"/>
      <c r="STZ50" s="324"/>
      <c r="SUA50" s="325"/>
      <c r="SUB50" s="326"/>
      <c r="SUC50" s="327"/>
      <c r="SUD50" s="328"/>
      <c r="SUE50" s="269"/>
      <c r="SUF50" s="267"/>
      <c r="SUG50" s="322"/>
      <c r="SUH50" s="323"/>
      <c r="SUI50" s="1111"/>
      <c r="SUJ50" s="324"/>
      <c r="SUK50" s="325"/>
      <c r="SUL50" s="326"/>
      <c r="SUM50" s="327"/>
      <c r="SUN50" s="328"/>
      <c r="SUO50" s="269"/>
      <c r="SUP50" s="267"/>
      <c r="SUQ50" s="322"/>
      <c r="SUR50" s="323"/>
      <c r="SUS50" s="1111"/>
      <c r="SUT50" s="324"/>
      <c r="SUU50" s="325"/>
      <c r="SUV50" s="326"/>
      <c r="SUW50" s="327"/>
      <c r="SUX50" s="328"/>
      <c r="SUY50" s="269"/>
      <c r="SUZ50" s="267"/>
      <c r="SVA50" s="322"/>
      <c r="SVB50" s="323"/>
      <c r="SVC50" s="1111"/>
      <c r="SVD50" s="324"/>
      <c r="SVE50" s="325"/>
      <c r="SVF50" s="326"/>
      <c r="SVG50" s="327"/>
      <c r="SVH50" s="328"/>
      <c r="SVI50" s="269"/>
      <c r="SVJ50" s="267"/>
      <c r="SVK50" s="322"/>
      <c r="SVL50" s="323"/>
      <c r="SVM50" s="1111"/>
      <c r="SVN50" s="324"/>
      <c r="SVO50" s="325"/>
      <c r="SVP50" s="326"/>
      <c r="SVQ50" s="327"/>
      <c r="SVR50" s="328"/>
      <c r="SVS50" s="269"/>
      <c r="SVT50" s="267"/>
      <c r="SVU50" s="322"/>
      <c r="SVV50" s="323"/>
      <c r="SVW50" s="1111"/>
      <c r="SVX50" s="324"/>
      <c r="SVY50" s="325"/>
      <c r="SVZ50" s="326"/>
      <c r="SWA50" s="327"/>
      <c r="SWB50" s="328"/>
      <c r="SWC50" s="269"/>
      <c r="SWD50" s="267"/>
      <c r="SWE50" s="322"/>
      <c r="SWF50" s="323"/>
      <c r="SWG50" s="1111"/>
      <c r="SWH50" s="324"/>
      <c r="SWI50" s="325"/>
      <c r="SWJ50" s="326"/>
      <c r="SWK50" s="327"/>
      <c r="SWL50" s="328"/>
      <c r="SWM50" s="269"/>
      <c r="SWN50" s="267"/>
      <c r="SWO50" s="322"/>
      <c r="SWP50" s="323"/>
      <c r="SWQ50" s="1111"/>
      <c r="SWR50" s="324"/>
      <c r="SWS50" s="325"/>
      <c r="SWT50" s="326"/>
      <c r="SWU50" s="327"/>
      <c r="SWV50" s="328"/>
      <c r="SWW50" s="269"/>
      <c r="SWX50" s="267"/>
      <c r="SWY50" s="322"/>
      <c r="SWZ50" s="323"/>
      <c r="SXA50" s="1111"/>
      <c r="SXB50" s="324"/>
      <c r="SXC50" s="325"/>
      <c r="SXD50" s="326"/>
      <c r="SXE50" s="327"/>
      <c r="SXF50" s="328"/>
      <c r="SXG50" s="269"/>
      <c r="SXH50" s="267"/>
      <c r="SXI50" s="322"/>
      <c r="SXJ50" s="323"/>
      <c r="SXK50" s="1111"/>
      <c r="SXL50" s="324"/>
      <c r="SXM50" s="325"/>
      <c r="SXN50" s="326"/>
      <c r="SXO50" s="327"/>
      <c r="SXP50" s="328"/>
      <c r="SXQ50" s="269"/>
      <c r="SXR50" s="267"/>
      <c r="SXS50" s="322"/>
      <c r="SXT50" s="323"/>
      <c r="SXU50" s="1111"/>
      <c r="SXV50" s="324"/>
      <c r="SXW50" s="325"/>
      <c r="SXX50" s="326"/>
      <c r="SXY50" s="327"/>
      <c r="SXZ50" s="328"/>
      <c r="SYA50" s="269"/>
      <c r="SYB50" s="267"/>
      <c r="SYC50" s="322"/>
      <c r="SYD50" s="323"/>
      <c r="SYE50" s="1111"/>
      <c r="SYF50" s="324"/>
      <c r="SYG50" s="325"/>
      <c r="SYH50" s="326"/>
      <c r="SYI50" s="327"/>
      <c r="SYJ50" s="328"/>
      <c r="SYK50" s="269"/>
      <c r="SYL50" s="267"/>
      <c r="SYM50" s="322"/>
      <c r="SYN50" s="323"/>
      <c r="SYO50" s="1111"/>
      <c r="SYP50" s="324"/>
      <c r="SYQ50" s="325"/>
      <c r="SYR50" s="326"/>
      <c r="SYS50" s="327"/>
      <c r="SYT50" s="328"/>
      <c r="SYU50" s="269"/>
      <c r="SYV50" s="267"/>
      <c r="SYW50" s="322"/>
      <c r="SYX50" s="323"/>
      <c r="SYY50" s="1111"/>
      <c r="SYZ50" s="324"/>
      <c r="SZA50" s="325"/>
      <c r="SZB50" s="326"/>
      <c r="SZC50" s="327"/>
      <c r="SZD50" s="328"/>
      <c r="SZE50" s="269"/>
      <c r="SZF50" s="267"/>
      <c r="SZG50" s="322"/>
      <c r="SZH50" s="323"/>
      <c r="SZI50" s="1111"/>
      <c r="SZJ50" s="324"/>
      <c r="SZK50" s="325"/>
      <c r="SZL50" s="326"/>
      <c r="SZM50" s="327"/>
      <c r="SZN50" s="328"/>
      <c r="SZO50" s="269"/>
      <c r="SZP50" s="267"/>
      <c r="SZQ50" s="322"/>
      <c r="SZR50" s="323"/>
      <c r="SZS50" s="1111"/>
      <c r="SZT50" s="324"/>
      <c r="SZU50" s="325"/>
      <c r="SZV50" s="326"/>
      <c r="SZW50" s="327"/>
      <c r="SZX50" s="328"/>
      <c r="SZY50" s="269"/>
      <c r="SZZ50" s="267"/>
      <c r="TAA50" s="322"/>
      <c r="TAB50" s="323"/>
      <c r="TAC50" s="1111"/>
      <c r="TAD50" s="324"/>
      <c r="TAE50" s="325"/>
      <c r="TAF50" s="326"/>
      <c r="TAG50" s="327"/>
      <c r="TAH50" s="328"/>
      <c r="TAI50" s="269"/>
      <c r="TAJ50" s="267"/>
      <c r="TAK50" s="322"/>
      <c r="TAL50" s="323"/>
      <c r="TAM50" s="1111"/>
      <c r="TAN50" s="324"/>
      <c r="TAO50" s="325"/>
      <c r="TAP50" s="326"/>
      <c r="TAQ50" s="327"/>
      <c r="TAR50" s="328"/>
      <c r="TAS50" s="269"/>
      <c r="TAT50" s="267"/>
      <c r="TAU50" s="322"/>
      <c r="TAV50" s="323"/>
      <c r="TAW50" s="1111"/>
      <c r="TAX50" s="324"/>
      <c r="TAY50" s="325"/>
      <c r="TAZ50" s="326"/>
      <c r="TBA50" s="327"/>
      <c r="TBB50" s="328"/>
      <c r="TBC50" s="269"/>
      <c r="TBD50" s="267"/>
      <c r="TBE50" s="322"/>
      <c r="TBF50" s="323"/>
      <c r="TBG50" s="1111"/>
      <c r="TBH50" s="324"/>
      <c r="TBI50" s="325"/>
      <c r="TBJ50" s="326"/>
      <c r="TBK50" s="327"/>
      <c r="TBL50" s="328"/>
      <c r="TBM50" s="269"/>
      <c r="TBN50" s="267"/>
      <c r="TBO50" s="322"/>
      <c r="TBP50" s="323"/>
      <c r="TBQ50" s="1111"/>
      <c r="TBR50" s="324"/>
      <c r="TBS50" s="325"/>
      <c r="TBT50" s="326"/>
      <c r="TBU50" s="327"/>
      <c r="TBV50" s="328"/>
      <c r="TBW50" s="269"/>
      <c r="TBX50" s="267"/>
      <c r="TBY50" s="322"/>
      <c r="TBZ50" s="323"/>
      <c r="TCA50" s="1111"/>
      <c r="TCB50" s="324"/>
      <c r="TCC50" s="325"/>
      <c r="TCD50" s="326"/>
      <c r="TCE50" s="327"/>
      <c r="TCF50" s="328"/>
      <c r="TCG50" s="269"/>
      <c r="TCH50" s="267"/>
      <c r="TCI50" s="322"/>
      <c r="TCJ50" s="323"/>
      <c r="TCK50" s="1111"/>
      <c r="TCL50" s="324"/>
      <c r="TCM50" s="325"/>
      <c r="TCN50" s="326"/>
      <c r="TCO50" s="327"/>
      <c r="TCP50" s="328"/>
      <c r="TCQ50" s="269"/>
      <c r="TCR50" s="267"/>
      <c r="TCS50" s="322"/>
      <c r="TCT50" s="323"/>
      <c r="TCU50" s="1111"/>
      <c r="TCV50" s="324"/>
      <c r="TCW50" s="325"/>
      <c r="TCX50" s="326"/>
      <c r="TCY50" s="327"/>
      <c r="TCZ50" s="328"/>
      <c r="TDA50" s="269"/>
      <c r="TDB50" s="267"/>
      <c r="TDC50" s="322"/>
      <c r="TDD50" s="323"/>
      <c r="TDE50" s="1111"/>
      <c r="TDF50" s="324"/>
      <c r="TDG50" s="325"/>
      <c r="TDH50" s="326"/>
      <c r="TDI50" s="327"/>
      <c r="TDJ50" s="328"/>
      <c r="TDK50" s="269"/>
      <c r="TDL50" s="267"/>
      <c r="TDM50" s="322"/>
      <c r="TDN50" s="323"/>
      <c r="TDO50" s="1111"/>
      <c r="TDP50" s="324"/>
      <c r="TDQ50" s="325"/>
      <c r="TDR50" s="326"/>
      <c r="TDS50" s="327"/>
      <c r="TDT50" s="328"/>
      <c r="TDU50" s="269"/>
      <c r="TDV50" s="267"/>
      <c r="TDW50" s="322"/>
      <c r="TDX50" s="323"/>
      <c r="TDY50" s="1111"/>
      <c r="TDZ50" s="324"/>
      <c r="TEA50" s="325"/>
      <c r="TEB50" s="326"/>
      <c r="TEC50" s="327"/>
      <c r="TED50" s="328"/>
      <c r="TEE50" s="269"/>
      <c r="TEF50" s="267"/>
      <c r="TEG50" s="322"/>
      <c r="TEH50" s="323"/>
      <c r="TEI50" s="1111"/>
      <c r="TEJ50" s="324"/>
      <c r="TEK50" s="325"/>
      <c r="TEL50" s="326"/>
      <c r="TEM50" s="327"/>
      <c r="TEN50" s="328"/>
      <c r="TEO50" s="269"/>
      <c r="TEP50" s="267"/>
      <c r="TEQ50" s="322"/>
      <c r="TER50" s="323"/>
      <c r="TES50" s="1111"/>
      <c r="TET50" s="324"/>
      <c r="TEU50" s="325"/>
      <c r="TEV50" s="326"/>
      <c r="TEW50" s="327"/>
      <c r="TEX50" s="328"/>
      <c r="TEY50" s="269"/>
      <c r="TEZ50" s="267"/>
      <c r="TFA50" s="322"/>
      <c r="TFB50" s="323"/>
      <c r="TFC50" s="1111"/>
      <c r="TFD50" s="324"/>
      <c r="TFE50" s="325"/>
      <c r="TFF50" s="326"/>
      <c r="TFG50" s="327"/>
      <c r="TFH50" s="328"/>
      <c r="TFI50" s="269"/>
      <c r="TFJ50" s="267"/>
      <c r="TFK50" s="322"/>
      <c r="TFL50" s="323"/>
      <c r="TFM50" s="1111"/>
      <c r="TFN50" s="324"/>
      <c r="TFO50" s="325"/>
      <c r="TFP50" s="326"/>
      <c r="TFQ50" s="327"/>
      <c r="TFR50" s="328"/>
      <c r="TFS50" s="269"/>
      <c r="TFT50" s="267"/>
      <c r="TFU50" s="322"/>
      <c r="TFV50" s="323"/>
      <c r="TFW50" s="1111"/>
      <c r="TFX50" s="324"/>
      <c r="TFY50" s="325"/>
      <c r="TFZ50" s="326"/>
      <c r="TGA50" s="327"/>
      <c r="TGB50" s="328"/>
      <c r="TGC50" s="269"/>
      <c r="TGD50" s="267"/>
      <c r="TGE50" s="322"/>
      <c r="TGF50" s="323"/>
      <c r="TGG50" s="1111"/>
      <c r="TGH50" s="324"/>
      <c r="TGI50" s="325"/>
      <c r="TGJ50" s="326"/>
      <c r="TGK50" s="327"/>
      <c r="TGL50" s="328"/>
      <c r="TGM50" s="269"/>
      <c r="TGN50" s="267"/>
      <c r="TGO50" s="322"/>
      <c r="TGP50" s="323"/>
      <c r="TGQ50" s="1111"/>
      <c r="TGR50" s="324"/>
      <c r="TGS50" s="325"/>
      <c r="TGT50" s="326"/>
      <c r="TGU50" s="327"/>
      <c r="TGV50" s="328"/>
      <c r="TGW50" s="269"/>
      <c r="TGX50" s="267"/>
      <c r="TGY50" s="322"/>
      <c r="TGZ50" s="323"/>
      <c r="THA50" s="1111"/>
      <c r="THB50" s="324"/>
      <c r="THC50" s="325"/>
      <c r="THD50" s="326"/>
      <c r="THE50" s="327"/>
      <c r="THF50" s="328"/>
      <c r="THG50" s="269"/>
      <c r="THH50" s="267"/>
      <c r="THI50" s="322"/>
      <c r="THJ50" s="323"/>
      <c r="THK50" s="1111"/>
      <c r="THL50" s="324"/>
      <c r="THM50" s="325"/>
      <c r="THN50" s="326"/>
      <c r="THO50" s="327"/>
      <c r="THP50" s="328"/>
      <c r="THQ50" s="269"/>
      <c r="THR50" s="267"/>
      <c r="THS50" s="322"/>
      <c r="THT50" s="323"/>
      <c r="THU50" s="1111"/>
      <c r="THV50" s="324"/>
      <c r="THW50" s="325"/>
      <c r="THX50" s="326"/>
      <c r="THY50" s="327"/>
      <c r="THZ50" s="328"/>
      <c r="TIA50" s="269"/>
      <c r="TIB50" s="267"/>
      <c r="TIC50" s="322"/>
      <c r="TID50" s="323"/>
      <c r="TIE50" s="1111"/>
      <c r="TIF50" s="324"/>
      <c r="TIG50" s="325"/>
      <c r="TIH50" s="326"/>
      <c r="TII50" s="327"/>
      <c r="TIJ50" s="328"/>
      <c r="TIK50" s="269"/>
      <c r="TIL50" s="267"/>
      <c r="TIM50" s="322"/>
      <c r="TIN50" s="323"/>
      <c r="TIO50" s="1111"/>
      <c r="TIP50" s="324"/>
      <c r="TIQ50" s="325"/>
      <c r="TIR50" s="326"/>
      <c r="TIS50" s="327"/>
      <c r="TIT50" s="328"/>
      <c r="TIU50" s="269"/>
      <c r="TIV50" s="267"/>
      <c r="TIW50" s="322"/>
      <c r="TIX50" s="323"/>
      <c r="TIY50" s="1111"/>
      <c r="TIZ50" s="324"/>
      <c r="TJA50" s="325"/>
      <c r="TJB50" s="326"/>
      <c r="TJC50" s="327"/>
      <c r="TJD50" s="328"/>
      <c r="TJE50" s="269"/>
      <c r="TJF50" s="267"/>
      <c r="TJG50" s="322"/>
      <c r="TJH50" s="323"/>
      <c r="TJI50" s="1111"/>
      <c r="TJJ50" s="324"/>
      <c r="TJK50" s="325"/>
      <c r="TJL50" s="326"/>
      <c r="TJM50" s="327"/>
      <c r="TJN50" s="328"/>
      <c r="TJO50" s="269"/>
      <c r="TJP50" s="267"/>
      <c r="TJQ50" s="322"/>
      <c r="TJR50" s="323"/>
      <c r="TJS50" s="1111"/>
      <c r="TJT50" s="324"/>
      <c r="TJU50" s="325"/>
      <c r="TJV50" s="326"/>
      <c r="TJW50" s="327"/>
      <c r="TJX50" s="328"/>
      <c r="TJY50" s="269"/>
      <c r="TJZ50" s="267"/>
      <c r="TKA50" s="322"/>
      <c r="TKB50" s="323"/>
      <c r="TKC50" s="1111"/>
      <c r="TKD50" s="324"/>
      <c r="TKE50" s="325"/>
      <c r="TKF50" s="326"/>
      <c r="TKG50" s="327"/>
      <c r="TKH50" s="328"/>
      <c r="TKI50" s="269"/>
      <c r="TKJ50" s="267"/>
      <c r="TKK50" s="322"/>
      <c r="TKL50" s="323"/>
      <c r="TKM50" s="1111"/>
      <c r="TKN50" s="324"/>
      <c r="TKO50" s="325"/>
      <c r="TKP50" s="326"/>
      <c r="TKQ50" s="327"/>
      <c r="TKR50" s="328"/>
      <c r="TKS50" s="269"/>
      <c r="TKT50" s="267"/>
      <c r="TKU50" s="322"/>
      <c r="TKV50" s="323"/>
      <c r="TKW50" s="1111"/>
      <c r="TKX50" s="324"/>
      <c r="TKY50" s="325"/>
      <c r="TKZ50" s="326"/>
      <c r="TLA50" s="327"/>
      <c r="TLB50" s="328"/>
      <c r="TLC50" s="269"/>
      <c r="TLD50" s="267"/>
      <c r="TLE50" s="322"/>
      <c r="TLF50" s="323"/>
      <c r="TLG50" s="1111"/>
      <c r="TLH50" s="324"/>
      <c r="TLI50" s="325"/>
      <c r="TLJ50" s="326"/>
      <c r="TLK50" s="327"/>
      <c r="TLL50" s="328"/>
      <c r="TLM50" s="269"/>
      <c r="TLN50" s="267"/>
      <c r="TLO50" s="322"/>
      <c r="TLP50" s="323"/>
      <c r="TLQ50" s="1111"/>
      <c r="TLR50" s="324"/>
      <c r="TLS50" s="325"/>
      <c r="TLT50" s="326"/>
      <c r="TLU50" s="327"/>
      <c r="TLV50" s="328"/>
      <c r="TLW50" s="269"/>
      <c r="TLX50" s="267"/>
      <c r="TLY50" s="322"/>
      <c r="TLZ50" s="323"/>
      <c r="TMA50" s="1111"/>
      <c r="TMB50" s="324"/>
      <c r="TMC50" s="325"/>
      <c r="TMD50" s="326"/>
      <c r="TME50" s="327"/>
      <c r="TMF50" s="328"/>
      <c r="TMG50" s="269"/>
      <c r="TMH50" s="267"/>
      <c r="TMI50" s="322"/>
      <c r="TMJ50" s="323"/>
      <c r="TMK50" s="1111"/>
      <c r="TML50" s="324"/>
      <c r="TMM50" s="325"/>
      <c r="TMN50" s="326"/>
      <c r="TMO50" s="327"/>
      <c r="TMP50" s="328"/>
      <c r="TMQ50" s="269"/>
      <c r="TMR50" s="267"/>
      <c r="TMS50" s="322"/>
      <c r="TMT50" s="323"/>
      <c r="TMU50" s="1111"/>
      <c r="TMV50" s="324"/>
      <c r="TMW50" s="325"/>
      <c r="TMX50" s="326"/>
      <c r="TMY50" s="327"/>
      <c r="TMZ50" s="328"/>
      <c r="TNA50" s="269"/>
      <c r="TNB50" s="267"/>
      <c r="TNC50" s="322"/>
      <c r="TND50" s="323"/>
      <c r="TNE50" s="1111"/>
      <c r="TNF50" s="324"/>
      <c r="TNG50" s="325"/>
      <c r="TNH50" s="326"/>
      <c r="TNI50" s="327"/>
      <c r="TNJ50" s="328"/>
      <c r="TNK50" s="269"/>
      <c r="TNL50" s="267"/>
      <c r="TNM50" s="322"/>
      <c r="TNN50" s="323"/>
      <c r="TNO50" s="1111"/>
      <c r="TNP50" s="324"/>
      <c r="TNQ50" s="325"/>
      <c r="TNR50" s="326"/>
      <c r="TNS50" s="327"/>
      <c r="TNT50" s="328"/>
      <c r="TNU50" s="269"/>
      <c r="TNV50" s="267"/>
      <c r="TNW50" s="322"/>
      <c r="TNX50" s="323"/>
      <c r="TNY50" s="1111"/>
      <c r="TNZ50" s="324"/>
      <c r="TOA50" s="325"/>
      <c r="TOB50" s="326"/>
      <c r="TOC50" s="327"/>
      <c r="TOD50" s="328"/>
      <c r="TOE50" s="269"/>
      <c r="TOF50" s="267"/>
      <c r="TOG50" s="322"/>
      <c r="TOH50" s="323"/>
      <c r="TOI50" s="1111"/>
      <c r="TOJ50" s="324"/>
      <c r="TOK50" s="325"/>
      <c r="TOL50" s="326"/>
      <c r="TOM50" s="327"/>
      <c r="TON50" s="328"/>
      <c r="TOO50" s="269"/>
      <c r="TOP50" s="267"/>
      <c r="TOQ50" s="322"/>
      <c r="TOR50" s="323"/>
      <c r="TOS50" s="1111"/>
      <c r="TOT50" s="324"/>
      <c r="TOU50" s="325"/>
      <c r="TOV50" s="326"/>
      <c r="TOW50" s="327"/>
      <c r="TOX50" s="328"/>
      <c r="TOY50" s="269"/>
      <c r="TOZ50" s="267"/>
      <c r="TPA50" s="322"/>
      <c r="TPB50" s="323"/>
      <c r="TPC50" s="1111"/>
      <c r="TPD50" s="324"/>
      <c r="TPE50" s="325"/>
      <c r="TPF50" s="326"/>
      <c r="TPG50" s="327"/>
      <c r="TPH50" s="328"/>
      <c r="TPI50" s="269"/>
      <c r="TPJ50" s="267"/>
      <c r="TPK50" s="322"/>
      <c r="TPL50" s="323"/>
      <c r="TPM50" s="1111"/>
      <c r="TPN50" s="324"/>
      <c r="TPO50" s="325"/>
      <c r="TPP50" s="326"/>
      <c r="TPQ50" s="327"/>
      <c r="TPR50" s="328"/>
      <c r="TPS50" s="269"/>
      <c r="TPT50" s="267"/>
      <c r="TPU50" s="322"/>
      <c r="TPV50" s="323"/>
      <c r="TPW50" s="1111"/>
      <c r="TPX50" s="324"/>
      <c r="TPY50" s="325"/>
      <c r="TPZ50" s="326"/>
      <c r="TQA50" s="327"/>
      <c r="TQB50" s="328"/>
      <c r="TQC50" s="269"/>
      <c r="TQD50" s="267"/>
      <c r="TQE50" s="322"/>
      <c r="TQF50" s="323"/>
      <c r="TQG50" s="1111"/>
      <c r="TQH50" s="324"/>
      <c r="TQI50" s="325"/>
      <c r="TQJ50" s="326"/>
      <c r="TQK50" s="327"/>
      <c r="TQL50" s="328"/>
      <c r="TQM50" s="269"/>
      <c r="TQN50" s="267"/>
      <c r="TQO50" s="322"/>
      <c r="TQP50" s="323"/>
      <c r="TQQ50" s="1111"/>
      <c r="TQR50" s="324"/>
      <c r="TQS50" s="325"/>
      <c r="TQT50" s="326"/>
      <c r="TQU50" s="327"/>
      <c r="TQV50" s="328"/>
      <c r="TQW50" s="269"/>
      <c r="TQX50" s="267"/>
      <c r="TQY50" s="322"/>
      <c r="TQZ50" s="323"/>
      <c r="TRA50" s="1111"/>
      <c r="TRB50" s="324"/>
      <c r="TRC50" s="325"/>
      <c r="TRD50" s="326"/>
      <c r="TRE50" s="327"/>
      <c r="TRF50" s="328"/>
      <c r="TRG50" s="269"/>
      <c r="TRH50" s="267"/>
      <c r="TRI50" s="322"/>
      <c r="TRJ50" s="323"/>
      <c r="TRK50" s="1111"/>
      <c r="TRL50" s="324"/>
      <c r="TRM50" s="325"/>
      <c r="TRN50" s="326"/>
      <c r="TRO50" s="327"/>
      <c r="TRP50" s="328"/>
      <c r="TRQ50" s="269"/>
      <c r="TRR50" s="267"/>
      <c r="TRS50" s="322"/>
      <c r="TRT50" s="323"/>
      <c r="TRU50" s="1111"/>
      <c r="TRV50" s="324"/>
      <c r="TRW50" s="325"/>
      <c r="TRX50" s="326"/>
      <c r="TRY50" s="327"/>
      <c r="TRZ50" s="328"/>
      <c r="TSA50" s="269"/>
      <c r="TSB50" s="267"/>
      <c r="TSC50" s="322"/>
      <c r="TSD50" s="323"/>
      <c r="TSE50" s="1111"/>
      <c r="TSF50" s="324"/>
      <c r="TSG50" s="325"/>
      <c r="TSH50" s="326"/>
      <c r="TSI50" s="327"/>
      <c r="TSJ50" s="328"/>
      <c r="TSK50" s="269"/>
      <c r="TSL50" s="267"/>
      <c r="TSM50" s="322"/>
      <c r="TSN50" s="323"/>
      <c r="TSO50" s="1111"/>
      <c r="TSP50" s="324"/>
      <c r="TSQ50" s="325"/>
      <c r="TSR50" s="326"/>
      <c r="TSS50" s="327"/>
      <c r="TST50" s="328"/>
      <c r="TSU50" s="269"/>
      <c r="TSV50" s="267"/>
      <c r="TSW50" s="322"/>
      <c r="TSX50" s="323"/>
      <c r="TSY50" s="1111"/>
      <c r="TSZ50" s="324"/>
      <c r="TTA50" s="325"/>
      <c r="TTB50" s="326"/>
      <c r="TTC50" s="327"/>
      <c r="TTD50" s="328"/>
      <c r="TTE50" s="269"/>
      <c r="TTF50" s="267"/>
      <c r="TTG50" s="322"/>
      <c r="TTH50" s="323"/>
      <c r="TTI50" s="1111"/>
      <c r="TTJ50" s="324"/>
      <c r="TTK50" s="325"/>
      <c r="TTL50" s="326"/>
      <c r="TTM50" s="327"/>
      <c r="TTN50" s="328"/>
      <c r="TTO50" s="269"/>
      <c r="TTP50" s="267"/>
      <c r="TTQ50" s="322"/>
      <c r="TTR50" s="323"/>
      <c r="TTS50" s="1111"/>
      <c r="TTT50" s="324"/>
      <c r="TTU50" s="325"/>
      <c r="TTV50" s="326"/>
      <c r="TTW50" s="327"/>
      <c r="TTX50" s="328"/>
      <c r="TTY50" s="269"/>
      <c r="TTZ50" s="267"/>
      <c r="TUA50" s="322"/>
      <c r="TUB50" s="323"/>
      <c r="TUC50" s="1111"/>
      <c r="TUD50" s="324"/>
      <c r="TUE50" s="325"/>
      <c r="TUF50" s="326"/>
      <c r="TUG50" s="327"/>
      <c r="TUH50" s="328"/>
      <c r="TUI50" s="269"/>
      <c r="TUJ50" s="267"/>
      <c r="TUK50" s="322"/>
      <c r="TUL50" s="323"/>
      <c r="TUM50" s="1111"/>
      <c r="TUN50" s="324"/>
      <c r="TUO50" s="325"/>
      <c r="TUP50" s="326"/>
      <c r="TUQ50" s="327"/>
      <c r="TUR50" s="328"/>
      <c r="TUS50" s="269"/>
      <c r="TUT50" s="267"/>
      <c r="TUU50" s="322"/>
      <c r="TUV50" s="323"/>
      <c r="TUW50" s="1111"/>
      <c r="TUX50" s="324"/>
      <c r="TUY50" s="325"/>
      <c r="TUZ50" s="326"/>
      <c r="TVA50" s="327"/>
      <c r="TVB50" s="328"/>
      <c r="TVC50" s="269"/>
      <c r="TVD50" s="267"/>
      <c r="TVE50" s="322"/>
      <c r="TVF50" s="323"/>
      <c r="TVG50" s="1111"/>
      <c r="TVH50" s="324"/>
      <c r="TVI50" s="325"/>
      <c r="TVJ50" s="326"/>
      <c r="TVK50" s="327"/>
      <c r="TVL50" s="328"/>
      <c r="TVM50" s="269"/>
      <c r="TVN50" s="267"/>
      <c r="TVO50" s="322"/>
      <c r="TVP50" s="323"/>
      <c r="TVQ50" s="1111"/>
      <c r="TVR50" s="324"/>
      <c r="TVS50" s="325"/>
      <c r="TVT50" s="326"/>
      <c r="TVU50" s="327"/>
      <c r="TVV50" s="328"/>
      <c r="TVW50" s="269"/>
      <c r="TVX50" s="267"/>
      <c r="TVY50" s="322"/>
      <c r="TVZ50" s="323"/>
      <c r="TWA50" s="1111"/>
      <c r="TWB50" s="324"/>
      <c r="TWC50" s="325"/>
      <c r="TWD50" s="326"/>
      <c r="TWE50" s="327"/>
      <c r="TWF50" s="328"/>
      <c r="TWG50" s="269"/>
      <c r="TWH50" s="267"/>
      <c r="TWI50" s="322"/>
      <c r="TWJ50" s="323"/>
      <c r="TWK50" s="1111"/>
      <c r="TWL50" s="324"/>
      <c r="TWM50" s="325"/>
      <c r="TWN50" s="326"/>
      <c r="TWO50" s="327"/>
      <c r="TWP50" s="328"/>
      <c r="TWQ50" s="269"/>
      <c r="TWR50" s="267"/>
      <c r="TWS50" s="322"/>
      <c r="TWT50" s="323"/>
      <c r="TWU50" s="1111"/>
      <c r="TWV50" s="324"/>
      <c r="TWW50" s="325"/>
      <c r="TWX50" s="326"/>
      <c r="TWY50" s="327"/>
      <c r="TWZ50" s="328"/>
      <c r="TXA50" s="269"/>
      <c r="TXB50" s="267"/>
      <c r="TXC50" s="322"/>
      <c r="TXD50" s="323"/>
      <c r="TXE50" s="1111"/>
      <c r="TXF50" s="324"/>
      <c r="TXG50" s="325"/>
      <c r="TXH50" s="326"/>
      <c r="TXI50" s="327"/>
      <c r="TXJ50" s="328"/>
      <c r="TXK50" s="269"/>
      <c r="TXL50" s="267"/>
      <c r="TXM50" s="322"/>
      <c r="TXN50" s="323"/>
      <c r="TXO50" s="1111"/>
      <c r="TXP50" s="324"/>
      <c r="TXQ50" s="325"/>
      <c r="TXR50" s="326"/>
      <c r="TXS50" s="327"/>
      <c r="TXT50" s="328"/>
      <c r="TXU50" s="269"/>
      <c r="TXV50" s="267"/>
      <c r="TXW50" s="322"/>
      <c r="TXX50" s="323"/>
      <c r="TXY50" s="1111"/>
      <c r="TXZ50" s="324"/>
      <c r="TYA50" s="325"/>
      <c r="TYB50" s="326"/>
      <c r="TYC50" s="327"/>
      <c r="TYD50" s="328"/>
      <c r="TYE50" s="269"/>
      <c r="TYF50" s="267"/>
      <c r="TYG50" s="322"/>
      <c r="TYH50" s="323"/>
      <c r="TYI50" s="1111"/>
      <c r="TYJ50" s="324"/>
      <c r="TYK50" s="325"/>
      <c r="TYL50" s="326"/>
      <c r="TYM50" s="327"/>
      <c r="TYN50" s="328"/>
      <c r="TYO50" s="269"/>
      <c r="TYP50" s="267"/>
      <c r="TYQ50" s="322"/>
      <c r="TYR50" s="323"/>
      <c r="TYS50" s="1111"/>
      <c r="TYT50" s="324"/>
      <c r="TYU50" s="325"/>
      <c r="TYV50" s="326"/>
      <c r="TYW50" s="327"/>
      <c r="TYX50" s="328"/>
      <c r="TYY50" s="269"/>
      <c r="TYZ50" s="267"/>
      <c r="TZA50" s="322"/>
      <c r="TZB50" s="323"/>
      <c r="TZC50" s="1111"/>
      <c r="TZD50" s="324"/>
      <c r="TZE50" s="325"/>
      <c r="TZF50" s="326"/>
      <c r="TZG50" s="327"/>
      <c r="TZH50" s="328"/>
      <c r="TZI50" s="269"/>
      <c r="TZJ50" s="267"/>
      <c r="TZK50" s="322"/>
      <c r="TZL50" s="323"/>
      <c r="TZM50" s="1111"/>
      <c r="TZN50" s="324"/>
      <c r="TZO50" s="325"/>
      <c r="TZP50" s="326"/>
      <c r="TZQ50" s="327"/>
      <c r="TZR50" s="328"/>
      <c r="TZS50" s="269"/>
      <c r="TZT50" s="267"/>
      <c r="TZU50" s="322"/>
      <c r="TZV50" s="323"/>
      <c r="TZW50" s="1111"/>
      <c r="TZX50" s="324"/>
      <c r="TZY50" s="325"/>
      <c r="TZZ50" s="326"/>
      <c r="UAA50" s="327"/>
      <c r="UAB50" s="328"/>
      <c r="UAC50" s="269"/>
      <c r="UAD50" s="267"/>
      <c r="UAE50" s="322"/>
      <c r="UAF50" s="323"/>
      <c r="UAG50" s="1111"/>
      <c r="UAH50" s="324"/>
      <c r="UAI50" s="325"/>
      <c r="UAJ50" s="326"/>
      <c r="UAK50" s="327"/>
      <c r="UAL50" s="328"/>
      <c r="UAM50" s="269"/>
      <c r="UAN50" s="267"/>
      <c r="UAO50" s="322"/>
      <c r="UAP50" s="323"/>
      <c r="UAQ50" s="1111"/>
      <c r="UAR50" s="324"/>
      <c r="UAS50" s="325"/>
      <c r="UAT50" s="326"/>
      <c r="UAU50" s="327"/>
      <c r="UAV50" s="328"/>
      <c r="UAW50" s="269"/>
      <c r="UAX50" s="267"/>
      <c r="UAY50" s="322"/>
      <c r="UAZ50" s="323"/>
      <c r="UBA50" s="1111"/>
      <c r="UBB50" s="324"/>
      <c r="UBC50" s="325"/>
      <c r="UBD50" s="326"/>
      <c r="UBE50" s="327"/>
      <c r="UBF50" s="328"/>
      <c r="UBG50" s="269"/>
      <c r="UBH50" s="267"/>
      <c r="UBI50" s="322"/>
      <c r="UBJ50" s="323"/>
      <c r="UBK50" s="1111"/>
      <c r="UBL50" s="324"/>
      <c r="UBM50" s="325"/>
      <c r="UBN50" s="326"/>
      <c r="UBO50" s="327"/>
      <c r="UBP50" s="328"/>
      <c r="UBQ50" s="269"/>
      <c r="UBR50" s="267"/>
      <c r="UBS50" s="322"/>
      <c r="UBT50" s="323"/>
      <c r="UBU50" s="1111"/>
      <c r="UBV50" s="324"/>
      <c r="UBW50" s="325"/>
      <c r="UBX50" s="326"/>
      <c r="UBY50" s="327"/>
      <c r="UBZ50" s="328"/>
      <c r="UCA50" s="269"/>
      <c r="UCB50" s="267"/>
      <c r="UCC50" s="322"/>
      <c r="UCD50" s="323"/>
      <c r="UCE50" s="1111"/>
      <c r="UCF50" s="324"/>
      <c r="UCG50" s="325"/>
      <c r="UCH50" s="326"/>
      <c r="UCI50" s="327"/>
      <c r="UCJ50" s="328"/>
      <c r="UCK50" s="269"/>
      <c r="UCL50" s="267"/>
      <c r="UCM50" s="322"/>
      <c r="UCN50" s="323"/>
      <c r="UCO50" s="1111"/>
      <c r="UCP50" s="324"/>
      <c r="UCQ50" s="325"/>
      <c r="UCR50" s="326"/>
      <c r="UCS50" s="327"/>
      <c r="UCT50" s="328"/>
      <c r="UCU50" s="269"/>
      <c r="UCV50" s="267"/>
      <c r="UCW50" s="322"/>
      <c r="UCX50" s="323"/>
      <c r="UCY50" s="1111"/>
      <c r="UCZ50" s="324"/>
      <c r="UDA50" s="325"/>
      <c r="UDB50" s="326"/>
      <c r="UDC50" s="327"/>
      <c r="UDD50" s="328"/>
      <c r="UDE50" s="269"/>
      <c r="UDF50" s="267"/>
      <c r="UDG50" s="322"/>
      <c r="UDH50" s="323"/>
      <c r="UDI50" s="1111"/>
      <c r="UDJ50" s="324"/>
      <c r="UDK50" s="325"/>
      <c r="UDL50" s="326"/>
      <c r="UDM50" s="327"/>
      <c r="UDN50" s="328"/>
      <c r="UDO50" s="269"/>
      <c r="UDP50" s="267"/>
      <c r="UDQ50" s="322"/>
      <c r="UDR50" s="323"/>
      <c r="UDS50" s="1111"/>
      <c r="UDT50" s="324"/>
      <c r="UDU50" s="325"/>
      <c r="UDV50" s="326"/>
      <c r="UDW50" s="327"/>
      <c r="UDX50" s="328"/>
      <c r="UDY50" s="269"/>
      <c r="UDZ50" s="267"/>
      <c r="UEA50" s="322"/>
      <c r="UEB50" s="323"/>
      <c r="UEC50" s="1111"/>
      <c r="UED50" s="324"/>
      <c r="UEE50" s="325"/>
      <c r="UEF50" s="326"/>
      <c r="UEG50" s="327"/>
      <c r="UEH50" s="328"/>
      <c r="UEI50" s="269"/>
      <c r="UEJ50" s="267"/>
      <c r="UEK50" s="322"/>
      <c r="UEL50" s="323"/>
      <c r="UEM50" s="1111"/>
      <c r="UEN50" s="324"/>
      <c r="UEO50" s="325"/>
      <c r="UEP50" s="326"/>
      <c r="UEQ50" s="327"/>
      <c r="UER50" s="328"/>
      <c r="UES50" s="269"/>
      <c r="UET50" s="267"/>
      <c r="UEU50" s="322"/>
      <c r="UEV50" s="323"/>
      <c r="UEW50" s="1111"/>
      <c r="UEX50" s="324"/>
      <c r="UEY50" s="325"/>
      <c r="UEZ50" s="326"/>
      <c r="UFA50" s="327"/>
      <c r="UFB50" s="328"/>
      <c r="UFC50" s="269"/>
      <c r="UFD50" s="267"/>
      <c r="UFE50" s="322"/>
      <c r="UFF50" s="323"/>
      <c r="UFG50" s="1111"/>
      <c r="UFH50" s="324"/>
      <c r="UFI50" s="325"/>
      <c r="UFJ50" s="326"/>
      <c r="UFK50" s="327"/>
      <c r="UFL50" s="328"/>
      <c r="UFM50" s="269"/>
      <c r="UFN50" s="267"/>
      <c r="UFO50" s="322"/>
      <c r="UFP50" s="323"/>
      <c r="UFQ50" s="1111"/>
      <c r="UFR50" s="324"/>
      <c r="UFS50" s="325"/>
      <c r="UFT50" s="326"/>
      <c r="UFU50" s="327"/>
      <c r="UFV50" s="328"/>
      <c r="UFW50" s="269"/>
      <c r="UFX50" s="267"/>
      <c r="UFY50" s="322"/>
      <c r="UFZ50" s="323"/>
      <c r="UGA50" s="1111"/>
      <c r="UGB50" s="324"/>
      <c r="UGC50" s="325"/>
      <c r="UGD50" s="326"/>
      <c r="UGE50" s="327"/>
      <c r="UGF50" s="328"/>
      <c r="UGG50" s="269"/>
      <c r="UGH50" s="267"/>
      <c r="UGI50" s="322"/>
      <c r="UGJ50" s="323"/>
      <c r="UGK50" s="1111"/>
      <c r="UGL50" s="324"/>
      <c r="UGM50" s="325"/>
      <c r="UGN50" s="326"/>
      <c r="UGO50" s="327"/>
      <c r="UGP50" s="328"/>
      <c r="UGQ50" s="269"/>
      <c r="UGR50" s="267"/>
      <c r="UGS50" s="322"/>
      <c r="UGT50" s="323"/>
      <c r="UGU50" s="1111"/>
      <c r="UGV50" s="324"/>
      <c r="UGW50" s="325"/>
      <c r="UGX50" s="326"/>
      <c r="UGY50" s="327"/>
      <c r="UGZ50" s="328"/>
      <c r="UHA50" s="269"/>
      <c r="UHB50" s="267"/>
      <c r="UHC50" s="322"/>
      <c r="UHD50" s="323"/>
      <c r="UHE50" s="1111"/>
      <c r="UHF50" s="324"/>
      <c r="UHG50" s="325"/>
      <c r="UHH50" s="326"/>
      <c r="UHI50" s="327"/>
      <c r="UHJ50" s="328"/>
      <c r="UHK50" s="269"/>
      <c r="UHL50" s="267"/>
      <c r="UHM50" s="322"/>
      <c r="UHN50" s="323"/>
      <c r="UHO50" s="1111"/>
      <c r="UHP50" s="324"/>
      <c r="UHQ50" s="325"/>
      <c r="UHR50" s="326"/>
      <c r="UHS50" s="327"/>
      <c r="UHT50" s="328"/>
      <c r="UHU50" s="269"/>
      <c r="UHV50" s="267"/>
      <c r="UHW50" s="322"/>
      <c r="UHX50" s="323"/>
      <c r="UHY50" s="1111"/>
      <c r="UHZ50" s="324"/>
      <c r="UIA50" s="325"/>
      <c r="UIB50" s="326"/>
      <c r="UIC50" s="327"/>
      <c r="UID50" s="328"/>
      <c r="UIE50" s="269"/>
      <c r="UIF50" s="267"/>
      <c r="UIG50" s="322"/>
      <c r="UIH50" s="323"/>
      <c r="UII50" s="1111"/>
      <c r="UIJ50" s="324"/>
      <c r="UIK50" s="325"/>
      <c r="UIL50" s="326"/>
      <c r="UIM50" s="327"/>
      <c r="UIN50" s="328"/>
      <c r="UIO50" s="269"/>
      <c r="UIP50" s="267"/>
      <c r="UIQ50" s="322"/>
      <c r="UIR50" s="323"/>
      <c r="UIS50" s="1111"/>
      <c r="UIT50" s="324"/>
      <c r="UIU50" s="325"/>
      <c r="UIV50" s="326"/>
      <c r="UIW50" s="327"/>
      <c r="UIX50" s="328"/>
      <c r="UIY50" s="269"/>
      <c r="UIZ50" s="267"/>
      <c r="UJA50" s="322"/>
      <c r="UJB50" s="323"/>
      <c r="UJC50" s="1111"/>
      <c r="UJD50" s="324"/>
      <c r="UJE50" s="325"/>
      <c r="UJF50" s="326"/>
      <c r="UJG50" s="327"/>
      <c r="UJH50" s="328"/>
      <c r="UJI50" s="269"/>
      <c r="UJJ50" s="267"/>
      <c r="UJK50" s="322"/>
      <c r="UJL50" s="323"/>
      <c r="UJM50" s="1111"/>
      <c r="UJN50" s="324"/>
      <c r="UJO50" s="325"/>
      <c r="UJP50" s="326"/>
      <c r="UJQ50" s="327"/>
      <c r="UJR50" s="328"/>
      <c r="UJS50" s="269"/>
      <c r="UJT50" s="267"/>
      <c r="UJU50" s="322"/>
      <c r="UJV50" s="323"/>
      <c r="UJW50" s="1111"/>
      <c r="UJX50" s="324"/>
      <c r="UJY50" s="325"/>
      <c r="UJZ50" s="326"/>
      <c r="UKA50" s="327"/>
      <c r="UKB50" s="328"/>
      <c r="UKC50" s="269"/>
      <c r="UKD50" s="267"/>
      <c r="UKE50" s="322"/>
      <c r="UKF50" s="323"/>
      <c r="UKG50" s="1111"/>
      <c r="UKH50" s="324"/>
      <c r="UKI50" s="325"/>
      <c r="UKJ50" s="326"/>
      <c r="UKK50" s="327"/>
      <c r="UKL50" s="328"/>
      <c r="UKM50" s="269"/>
      <c r="UKN50" s="267"/>
      <c r="UKO50" s="322"/>
      <c r="UKP50" s="323"/>
      <c r="UKQ50" s="1111"/>
      <c r="UKR50" s="324"/>
      <c r="UKS50" s="325"/>
      <c r="UKT50" s="326"/>
      <c r="UKU50" s="327"/>
      <c r="UKV50" s="328"/>
      <c r="UKW50" s="269"/>
      <c r="UKX50" s="267"/>
      <c r="UKY50" s="322"/>
      <c r="UKZ50" s="323"/>
      <c r="ULA50" s="1111"/>
      <c r="ULB50" s="324"/>
      <c r="ULC50" s="325"/>
      <c r="ULD50" s="326"/>
      <c r="ULE50" s="327"/>
      <c r="ULF50" s="328"/>
      <c r="ULG50" s="269"/>
      <c r="ULH50" s="267"/>
      <c r="ULI50" s="322"/>
      <c r="ULJ50" s="323"/>
      <c r="ULK50" s="1111"/>
      <c r="ULL50" s="324"/>
      <c r="ULM50" s="325"/>
      <c r="ULN50" s="326"/>
      <c r="ULO50" s="327"/>
      <c r="ULP50" s="328"/>
      <c r="ULQ50" s="269"/>
      <c r="ULR50" s="267"/>
      <c r="ULS50" s="322"/>
      <c r="ULT50" s="323"/>
      <c r="ULU50" s="1111"/>
      <c r="ULV50" s="324"/>
      <c r="ULW50" s="325"/>
      <c r="ULX50" s="326"/>
      <c r="ULY50" s="327"/>
      <c r="ULZ50" s="328"/>
      <c r="UMA50" s="269"/>
      <c r="UMB50" s="267"/>
      <c r="UMC50" s="322"/>
      <c r="UMD50" s="323"/>
      <c r="UME50" s="1111"/>
      <c r="UMF50" s="324"/>
      <c r="UMG50" s="325"/>
      <c r="UMH50" s="326"/>
      <c r="UMI50" s="327"/>
      <c r="UMJ50" s="328"/>
      <c r="UMK50" s="269"/>
      <c r="UML50" s="267"/>
      <c r="UMM50" s="322"/>
      <c r="UMN50" s="323"/>
      <c r="UMO50" s="1111"/>
      <c r="UMP50" s="324"/>
      <c r="UMQ50" s="325"/>
      <c r="UMR50" s="326"/>
      <c r="UMS50" s="327"/>
      <c r="UMT50" s="328"/>
      <c r="UMU50" s="269"/>
      <c r="UMV50" s="267"/>
      <c r="UMW50" s="322"/>
      <c r="UMX50" s="323"/>
      <c r="UMY50" s="1111"/>
      <c r="UMZ50" s="324"/>
      <c r="UNA50" s="325"/>
      <c r="UNB50" s="326"/>
      <c r="UNC50" s="327"/>
      <c r="UND50" s="328"/>
      <c r="UNE50" s="269"/>
      <c r="UNF50" s="267"/>
      <c r="UNG50" s="322"/>
      <c r="UNH50" s="323"/>
      <c r="UNI50" s="1111"/>
      <c r="UNJ50" s="324"/>
      <c r="UNK50" s="325"/>
      <c r="UNL50" s="326"/>
      <c r="UNM50" s="327"/>
      <c r="UNN50" s="328"/>
      <c r="UNO50" s="269"/>
      <c r="UNP50" s="267"/>
      <c r="UNQ50" s="322"/>
      <c r="UNR50" s="323"/>
      <c r="UNS50" s="1111"/>
      <c r="UNT50" s="324"/>
      <c r="UNU50" s="325"/>
      <c r="UNV50" s="326"/>
      <c r="UNW50" s="327"/>
      <c r="UNX50" s="328"/>
      <c r="UNY50" s="269"/>
      <c r="UNZ50" s="267"/>
      <c r="UOA50" s="322"/>
      <c r="UOB50" s="323"/>
      <c r="UOC50" s="1111"/>
      <c r="UOD50" s="324"/>
      <c r="UOE50" s="325"/>
      <c r="UOF50" s="326"/>
      <c r="UOG50" s="327"/>
      <c r="UOH50" s="328"/>
      <c r="UOI50" s="269"/>
      <c r="UOJ50" s="267"/>
      <c r="UOK50" s="322"/>
      <c r="UOL50" s="323"/>
      <c r="UOM50" s="1111"/>
      <c r="UON50" s="324"/>
      <c r="UOO50" s="325"/>
      <c r="UOP50" s="326"/>
      <c r="UOQ50" s="327"/>
      <c r="UOR50" s="328"/>
      <c r="UOS50" s="269"/>
      <c r="UOT50" s="267"/>
      <c r="UOU50" s="322"/>
      <c r="UOV50" s="323"/>
      <c r="UOW50" s="1111"/>
      <c r="UOX50" s="324"/>
      <c r="UOY50" s="325"/>
      <c r="UOZ50" s="326"/>
      <c r="UPA50" s="327"/>
      <c r="UPB50" s="328"/>
      <c r="UPC50" s="269"/>
      <c r="UPD50" s="267"/>
      <c r="UPE50" s="322"/>
      <c r="UPF50" s="323"/>
      <c r="UPG50" s="1111"/>
      <c r="UPH50" s="324"/>
      <c r="UPI50" s="325"/>
      <c r="UPJ50" s="326"/>
      <c r="UPK50" s="327"/>
      <c r="UPL50" s="328"/>
      <c r="UPM50" s="269"/>
      <c r="UPN50" s="267"/>
      <c r="UPO50" s="322"/>
      <c r="UPP50" s="323"/>
      <c r="UPQ50" s="1111"/>
      <c r="UPR50" s="324"/>
      <c r="UPS50" s="325"/>
      <c r="UPT50" s="326"/>
      <c r="UPU50" s="327"/>
      <c r="UPV50" s="328"/>
      <c r="UPW50" s="269"/>
      <c r="UPX50" s="267"/>
      <c r="UPY50" s="322"/>
      <c r="UPZ50" s="323"/>
      <c r="UQA50" s="1111"/>
      <c r="UQB50" s="324"/>
      <c r="UQC50" s="325"/>
      <c r="UQD50" s="326"/>
      <c r="UQE50" s="327"/>
      <c r="UQF50" s="328"/>
      <c r="UQG50" s="269"/>
      <c r="UQH50" s="267"/>
      <c r="UQI50" s="322"/>
      <c r="UQJ50" s="323"/>
      <c r="UQK50" s="1111"/>
      <c r="UQL50" s="324"/>
      <c r="UQM50" s="325"/>
      <c r="UQN50" s="326"/>
      <c r="UQO50" s="327"/>
      <c r="UQP50" s="328"/>
      <c r="UQQ50" s="269"/>
      <c r="UQR50" s="267"/>
      <c r="UQS50" s="322"/>
      <c r="UQT50" s="323"/>
      <c r="UQU50" s="1111"/>
      <c r="UQV50" s="324"/>
      <c r="UQW50" s="325"/>
      <c r="UQX50" s="326"/>
      <c r="UQY50" s="327"/>
      <c r="UQZ50" s="328"/>
      <c r="URA50" s="269"/>
      <c r="URB50" s="267"/>
      <c r="URC50" s="322"/>
      <c r="URD50" s="323"/>
      <c r="URE50" s="1111"/>
      <c r="URF50" s="324"/>
      <c r="URG50" s="325"/>
      <c r="URH50" s="326"/>
      <c r="URI50" s="327"/>
      <c r="URJ50" s="328"/>
      <c r="URK50" s="269"/>
      <c r="URL50" s="267"/>
      <c r="URM50" s="322"/>
      <c r="URN50" s="323"/>
      <c r="URO50" s="1111"/>
      <c r="URP50" s="324"/>
      <c r="URQ50" s="325"/>
      <c r="URR50" s="326"/>
      <c r="URS50" s="327"/>
      <c r="URT50" s="328"/>
      <c r="URU50" s="269"/>
      <c r="URV50" s="267"/>
      <c r="URW50" s="322"/>
      <c r="URX50" s="323"/>
      <c r="URY50" s="1111"/>
      <c r="URZ50" s="324"/>
      <c r="USA50" s="325"/>
      <c r="USB50" s="326"/>
      <c r="USC50" s="327"/>
      <c r="USD50" s="328"/>
      <c r="USE50" s="269"/>
      <c r="USF50" s="267"/>
      <c r="USG50" s="322"/>
      <c r="USH50" s="323"/>
      <c r="USI50" s="1111"/>
      <c r="USJ50" s="324"/>
      <c r="USK50" s="325"/>
      <c r="USL50" s="326"/>
      <c r="USM50" s="327"/>
      <c r="USN50" s="328"/>
      <c r="USO50" s="269"/>
      <c r="USP50" s="267"/>
      <c r="USQ50" s="322"/>
      <c r="USR50" s="323"/>
      <c r="USS50" s="1111"/>
      <c r="UST50" s="324"/>
      <c r="USU50" s="325"/>
      <c r="USV50" s="326"/>
      <c r="USW50" s="327"/>
      <c r="USX50" s="328"/>
      <c r="USY50" s="269"/>
      <c r="USZ50" s="267"/>
      <c r="UTA50" s="322"/>
      <c r="UTB50" s="323"/>
      <c r="UTC50" s="1111"/>
      <c r="UTD50" s="324"/>
      <c r="UTE50" s="325"/>
      <c r="UTF50" s="326"/>
      <c r="UTG50" s="327"/>
      <c r="UTH50" s="328"/>
      <c r="UTI50" s="269"/>
      <c r="UTJ50" s="267"/>
      <c r="UTK50" s="322"/>
      <c r="UTL50" s="323"/>
      <c r="UTM50" s="1111"/>
      <c r="UTN50" s="324"/>
      <c r="UTO50" s="325"/>
      <c r="UTP50" s="326"/>
      <c r="UTQ50" s="327"/>
      <c r="UTR50" s="328"/>
      <c r="UTS50" s="269"/>
      <c r="UTT50" s="267"/>
      <c r="UTU50" s="322"/>
      <c r="UTV50" s="323"/>
      <c r="UTW50" s="1111"/>
      <c r="UTX50" s="324"/>
      <c r="UTY50" s="325"/>
      <c r="UTZ50" s="326"/>
      <c r="UUA50" s="327"/>
      <c r="UUB50" s="328"/>
      <c r="UUC50" s="269"/>
      <c r="UUD50" s="267"/>
      <c r="UUE50" s="322"/>
      <c r="UUF50" s="323"/>
      <c r="UUG50" s="1111"/>
      <c r="UUH50" s="324"/>
      <c r="UUI50" s="325"/>
      <c r="UUJ50" s="326"/>
      <c r="UUK50" s="327"/>
      <c r="UUL50" s="328"/>
      <c r="UUM50" s="269"/>
      <c r="UUN50" s="267"/>
      <c r="UUO50" s="322"/>
      <c r="UUP50" s="323"/>
      <c r="UUQ50" s="1111"/>
      <c r="UUR50" s="324"/>
      <c r="UUS50" s="325"/>
      <c r="UUT50" s="326"/>
      <c r="UUU50" s="327"/>
      <c r="UUV50" s="328"/>
      <c r="UUW50" s="269"/>
      <c r="UUX50" s="267"/>
      <c r="UUY50" s="322"/>
      <c r="UUZ50" s="323"/>
      <c r="UVA50" s="1111"/>
      <c r="UVB50" s="324"/>
      <c r="UVC50" s="325"/>
      <c r="UVD50" s="326"/>
      <c r="UVE50" s="327"/>
      <c r="UVF50" s="328"/>
      <c r="UVG50" s="269"/>
      <c r="UVH50" s="267"/>
      <c r="UVI50" s="322"/>
      <c r="UVJ50" s="323"/>
      <c r="UVK50" s="1111"/>
      <c r="UVL50" s="324"/>
      <c r="UVM50" s="325"/>
      <c r="UVN50" s="326"/>
      <c r="UVO50" s="327"/>
      <c r="UVP50" s="328"/>
      <c r="UVQ50" s="269"/>
      <c r="UVR50" s="267"/>
      <c r="UVS50" s="322"/>
      <c r="UVT50" s="323"/>
      <c r="UVU50" s="1111"/>
      <c r="UVV50" s="324"/>
      <c r="UVW50" s="325"/>
      <c r="UVX50" s="326"/>
      <c r="UVY50" s="327"/>
      <c r="UVZ50" s="328"/>
      <c r="UWA50" s="269"/>
      <c r="UWB50" s="267"/>
      <c r="UWC50" s="322"/>
      <c r="UWD50" s="323"/>
      <c r="UWE50" s="1111"/>
      <c r="UWF50" s="324"/>
      <c r="UWG50" s="325"/>
      <c r="UWH50" s="326"/>
      <c r="UWI50" s="327"/>
      <c r="UWJ50" s="328"/>
      <c r="UWK50" s="269"/>
      <c r="UWL50" s="267"/>
      <c r="UWM50" s="322"/>
      <c r="UWN50" s="323"/>
      <c r="UWO50" s="1111"/>
      <c r="UWP50" s="324"/>
      <c r="UWQ50" s="325"/>
      <c r="UWR50" s="326"/>
      <c r="UWS50" s="327"/>
      <c r="UWT50" s="328"/>
      <c r="UWU50" s="269"/>
      <c r="UWV50" s="267"/>
      <c r="UWW50" s="322"/>
      <c r="UWX50" s="323"/>
      <c r="UWY50" s="1111"/>
      <c r="UWZ50" s="324"/>
      <c r="UXA50" s="325"/>
      <c r="UXB50" s="326"/>
      <c r="UXC50" s="327"/>
      <c r="UXD50" s="328"/>
      <c r="UXE50" s="269"/>
      <c r="UXF50" s="267"/>
      <c r="UXG50" s="322"/>
      <c r="UXH50" s="323"/>
      <c r="UXI50" s="1111"/>
      <c r="UXJ50" s="324"/>
      <c r="UXK50" s="325"/>
      <c r="UXL50" s="326"/>
      <c r="UXM50" s="327"/>
      <c r="UXN50" s="328"/>
      <c r="UXO50" s="269"/>
      <c r="UXP50" s="267"/>
      <c r="UXQ50" s="322"/>
      <c r="UXR50" s="323"/>
      <c r="UXS50" s="1111"/>
      <c r="UXT50" s="324"/>
      <c r="UXU50" s="325"/>
      <c r="UXV50" s="326"/>
      <c r="UXW50" s="327"/>
      <c r="UXX50" s="328"/>
      <c r="UXY50" s="269"/>
      <c r="UXZ50" s="267"/>
      <c r="UYA50" s="322"/>
      <c r="UYB50" s="323"/>
      <c r="UYC50" s="1111"/>
      <c r="UYD50" s="324"/>
      <c r="UYE50" s="325"/>
      <c r="UYF50" s="326"/>
      <c r="UYG50" s="327"/>
      <c r="UYH50" s="328"/>
      <c r="UYI50" s="269"/>
      <c r="UYJ50" s="267"/>
      <c r="UYK50" s="322"/>
      <c r="UYL50" s="323"/>
      <c r="UYM50" s="1111"/>
      <c r="UYN50" s="324"/>
      <c r="UYO50" s="325"/>
      <c r="UYP50" s="326"/>
      <c r="UYQ50" s="327"/>
      <c r="UYR50" s="328"/>
      <c r="UYS50" s="269"/>
      <c r="UYT50" s="267"/>
      <c r="UYU50" s="322"/>
      <c r="UYV50" s="323"/>
      <c r="UYW50" s="1111"/>
      <c r="UYX50" s="324"/>
      <c r="UYY50" s="325"/>
      <c r="UYZ50" s="326"/>
      <c r="UZA50" s="327"/>
      <c r="UZB50" s="328"/>
      <c r="UZC50" s="269"/>
      <c r="UZD50" s="267"/>
      <c r="UZE50" s="322"/>
      <c r="UZF50" s="323"/>
      <c r="UZG50" s="1111"/>
      <c r="UZH50" s="324"/>
      <c r="UZI50" s="325"/>
      <c r="UZJ50" s="326"/>
      <c r="UZK50" s="327"/>
      <c r="UZL50" s="328"/>
      <c r="UZM50" s="269"/>
      <c r="UZN50" s="267"/>
      <c r="UZO50" s="322"/>
      <c r="UZP50" s="323"/>
      <c r="UZQ50" s="1111"/>
      <c r="UZR50" s="324"/>
      <c r="UZS50" s="325"/>
      <c r="UZT50" s="326"/>
      <c r="UZU50" s="327"/>
      <c r="UZV50" s="328"/>
      <c r="UZW50" s="269"/>
      <c r="UZX50" s="267"/>
      <c r="UZY50" s="322"/>
      <c r="UZZ50" s="323"/>
      <c r="VAA50" s="1111"/>
      <c r="VAB50" s="324"/>
      <c r="VAC50" s="325"/>
      <c r="VAD50" s="326"/>
      <c r="VAE50" s="327"/>
      <c r="VAF50" s="328"/>
      <c r="VAG50" s="269"/>
      <c r="VAH50" s="267"/>
      <c r="VAI50" s="322"/>
      <c r="VAJ50" s="323"/>
      <c r="VAK50" s="1111"/>
      <c r="VAL50" s="324"/>
      <c r="VAM50" s="325"/>
      <c r="VAN50" s="326"/>
      <c r="VAO50" s="327"/>
      <c r="VAP50" s="328"/>
      <c r="VAQ50" s="269"/>
      <c r="VAR50" s="267"/>
      <c r="VAS50" s="322"/>
      <c r="VAT50" s="323"/>
      <c r="VAU50" s="1111"/>
      <c r="VAV50" s="324"/>
      <c r="VAW50" s="325"/>
      <c r="VAX50" s="326"/>
      <c r="VAY50" s="327"/>
      <c r="VAZ50" s="328"/>
      <c r="VBA50" s="269"/>
      <c r="VBB50" s="267"/>
      <c r="VBC50" s="322"/>
      <c r="VBD50" s="323"/>
      <c r="VBE50" s="1111"/>
      <c r="VBF50" s="324"/>
      <c r="VBG50" s="325"/>
      <c r="VBH50" s="326"/>
      <c r="VBI50" s="327"/>
      <c r="VBJ50" s="328"/>
      <c r="VBK50" s="269"/>
      <c r="VBL50" s="267"/>
      <c r="VBM50" s="322"/>
      <c r="VBN50" s="323"/>
      <c r="VBO50" s="1111"/>
      <c r="VBP50" s="324"/>
      <c r="VBQ50" s="325"/>
      <c r="VBR50" s="326"/>
      <c r="VBS50" s="327"/>
      <c r="VBT50" s="328"/>
      <c r="VBU50" s="269"/>
      <c r="VBV50" s="267"/>
      <c r="VBW50" s="322"/>
      <c r="VBX50" s="323"/>
      <c r="VBY50" s="1111"/>
      <c r="VBZ50" s="324"/>
      <c r="VCA50" s="325"/>
      <c r="VCB50" s="326"/>
      <c r="VCC50" s="327"/>
      <c r="VCD50" s="328"/>
      <c r="VCE50" s="269"/>
      <c r="VCF50" s="267"/>
      <c r="VCG50" s="322"/>
      <c r="VCH50" s="323"/>
      <c r="VCI50" s="1111"/>
      <c r="VCJ50" s="324"/>
      <c r="VCK50" s="325"/>
      <c r="VCL50" s="326"/>
      <c r="VCM50" s="327"/>
      <c r="VCN50" s="328"/>
      <c r="VCO50" s="269"/>
      <c r="VCP50" s="267"/>
      <c r="VCQ50" s="322"/>
      <c r="VCR50" s="323"/>
      <c r="VCS50" s="1111"/>
      <c r="VCT50" s="324"/>
      <c r="VCU50" s="325"/>
      <c r="VCV50" s="326"/>
      <c r="VCW50" s="327"/>
      <c r="VCX50" s="328"/>
      <c r="VCY50" s="269"/>
      <c r="VCZ50" s="267"/>
      <c r="VDA50" s="322"/>
      <c r="VDB50" s="323"/>
      <c r="VDC50" s="1111"/>
      <c r="VDD50" s="324"/>
      <c r="VDE50" s="325"/>
      <c r="VDF50" s="326"/>
      <c r="VDG50" s="327"/>
      <c r="VDH50" s="328"/>
      <c r="VDI50" s="269"/>
      <c r="VDJ50" s="267"/>
      <c r="VDK50" s="322"/>
      <c r="VDL50" s="323"/>
      <c r="VDM50" s="1111"/>
      <c r="VDN50" s="324"/>
      <c r="VDO50" s="325"/>
      <c r="VDP50" s="326"/>
      <c r="VDQ50" s="327"/>
      <c r="VDR50" s="328"/>
      <c r="VDS50" s="269"/>
      <c r="VDT50" s="267"/>
      <c r="VDU50" s="322"/>
      <c r="VDV50" s="323"/>
      <c r="VDW50" s="1111"/>
      <c r="VDX50" s="324"/>
      <c r="VDY50" s="325"/>
      <c r="VDZ50" s="326"/>
      <c r="VEA50" s="327"/>
      <c r="VEB50" s="328"/>
      <c r="VEC50" s="269"/>
      <c r="VED50" s="267"/>
      <c r="VEE50" s="322"/>
      <c r="VEF50" s="323"/>
      <c r="VEG50" s="1111"/>
      <c r="VEH50" s="324"/>
      <c r="VEI50" s="325"/>
      <c r="VEJ50" s="326"/>
      <c r="VEK50" s="327"/>
      <c r="VEL50" s="328"/>
      <c r="VEM50" s="269"/>
      <c r="VEN50" s="267"/>
      <c r="VEO50" s="322"/>
      <c r="VEP50" s="323"/>
      <c r="VEQ50" s="1111"/>
      <c r="VER50" s="324"/>
      <c r="VES50" s="325"/>
      <c r="VET50" s="326"/>
      <c r="VEU50" s="327"/>
      <c r="VEV50" s="328"/>
      <c r="VEW50" s="269"/>
      <c r="VEX50" s="267"/>
      <c r="VEY50" s="322"/>
      <c r="VEZ50" s="323"/>
      <c r="VFA50" s="1111"/>
      <c r="VFB50" s="324"/>
      <c r="VFC50" s="325"/>
      <c r="VFD50" s="326"/>
      <c r="VFE50" s="327"/>
      <c r="VFF50" s="328"/>
      <c r="VFG50" s="269"/>
      <c r="VFH50" s="267"/>
      <c r="VFI50" s="322"/>
      <c r="VFJ50" s="323"/>
      <c r="VFK50" s="1111"/>
      <c r="VFL50" s="324"/>
      <c r="VFM50" s="325"/>
      <c r="VFN50" s="326"/>
      <c r="VFO50" s="327"/>
      <c r="VFP50" s="328"/>
      <c r="VFQ50" s="269"/>
      <c r="VFR50" s="267"/>
      <c r="VFS50" s="322"/>
      <c r="VFT50" s="323"/>
      <c r="VFU50" s="1111"/>
      <c r="VFV50" s="324"/>
      <c r="VFW50" s="325"/>
      <c r="VFX50" s="326"/>
      <c r="VFY50" s="327"/>
      <c r="VFZ50" s="328"/>
      <c r="VGA50" s="269"/>
      <c r="VGB50" s="267"/>
      <c r="VGC50" s="322"/>
      <c r="VGD50" s="323"/>
      <c r="VGE50" s="1111"/>
      <c r="VGF50" s="324"/>
      <c r="VGG50" s="325"/>
      <c r="VGH50" s="326"/>
      <c r="VGI50" s="327"/>
      <c r="VGJ50" s="328"/>
      <c r="VGK50" s="269"/>
      <c r="VGL50" s="267"/>
      <c r="VGM50" s="322"/>
      <c r="VGN50" s="323"/>
      <c r="VGO50" s="1111"/>
      <c r="VGP50" s="324"/>
      <c r="VGQ50" s="325"/>
      <c r="VGR50" s="326"/>
      <c r="VGS50" s="327"/>
      <c r="VGT50" s="328"/>
      <c r="VGU50" s="269"/>
      <c r="VGV50" s="267"/>
      <c r="VGW50" s="322"/>
      <c r="VGX50" s="323"/>
      <c r="VGY50" s="1111"/>
      <c r="VGZ50" s="324"/>
      <c r="VHA50" s="325"/>
      <c r="VHB50" s="326"/>
      <c r="VHC50" s="327"/>
      <c r="VHD50" s="328"/>
      <c r="VHE50" s="269"/>
      <c r="VHF50" s="267"/>
      <c r="VHG50" s="322"/>
      <c r="VHH50" s="323"/>
      <c r="VHI50" s="1111"/>
      <c r="VHJ50" s="324"/>
      <c r="VHK50" s="325"/>
      <c r="VHL50" s="326"/>
      <c r="VHM50" s="327"/>
      <c r="VHN50" s="328"/>
      <c r="VHO50" s="269"/>
      <c r="VHP50" s="267"/>
      <c r="VHQ50" s="322"/>
      <c r="VHR50" s="323"/>
      <c r="VHS50" s="1111"/>
      <c r="VHT50" s="324"/>
      <c r="VHU50" s="325"/>
      <c r="VHV50" s="326"/>
      <c r="VHW50" s="327"/>
      <c r="VHX50" s="328"/>
      <c r="VHY50" s="269"/>
      <c r="VHZ50" s="267"/>
      <c r="VIA50" s="322"/>
      <c r="VIB50" s="323"/>
      <c r="VIC50" s="1111"/>
      <c r="VID50" s="324"/>
      <c r="VIE50" s="325"/>
      <c r="VIF50" s="326"/>
      <c r="VIG50" s="327"/>
      <c r="VIH50" s="328"/>
      <c r="VII50" s="269"/>
      <c r="VIJ50" s="267"/>
      <c r="VIK50" s="322"/>
      <c r="VIL50" s="323"/>
      <c r="VIM50" s="1111"/>
      <c r="VIN50" s="324"/>
      <c r="VIO50" s="325"/>
      <c r="VIP50" s="326"/>
      <c r="VIQ50" s="327"/>
      <c r="VIR50" s="328"/>
      <c r="VIS50" s="269"/>
      <c r="VIT50" s="267"/>
      <c r="VIU50" s="322"/>
      <c r="VIV50" s="323"/>
      <c r="VIW50" s="1111"/>
      <c r="VIX50" s="324"/>
      <c r="VIY50" s="325"/>
      <c r="VIZ50" s="326"/>
      <c r="VJA50" s="327"/>
      <c r="VJB50" s="328"/>
      <c r="VJC50" s="269"/>
      <c r="VJD50" s="267"/>
      <c r="VJE50" s="322"/>
      <c r="VJF50" s="323"/>
      <c r="VJG50" s="1111"/>
      <c r="VJH50" s="324"/>
      <c r="VJI50" s="325"/>
      <c r="VJJ50" s="326"/>
      <c r="VJK50" s="327"/>
      <c r="VJL50" s="328"/>
      <c r="VJM50" s="269"/>
      <c r="VJN50" s="267"/>
      <c r="VJO50" s="322"/>
      <c r="VJP50" s="323"/>
      <c r="VJQ50" s="1111"/>
      <c r="VJR50" s="324"/>
      <c r="VJS50" s="325"/>
      <c r="VJT50" s="326"/>
      <c r="VJU50" s="327"/>
      <c r="VJV50" s="328"/>
      <c r="VJW50" s="269"/>
      <c r="VJX50" s="267"/>
      <c r="VJY50" s="322"/>
      <c r="VJZ50" s="323"/>
      <c r="VKA50" s="1111"/>
      <c r="VKB50" s="324"/>
      <c r="VKC50" s="325"/>
      <c r="VKD50" s="326"/>
      <c r="VKE50" s="327"/>
      <c r="VKF50" s="328"/>
      <c r="VKG50" s="269"/>
      <c r="VKH50" s="267"/>
      <c r="VKI50" s="322"/>
      <c r="VKJ50" s="323"/>
      <c r="VKK50" s="1111"/>
      <c r="VKL50" s="324"/>
      <c r="VKM50" s="325"/>
      <c r="VKN50" s="326"/>
      <c r="VKO50" s="327"/>
      <c r="VKP50" s="328"/>
      <c r="VKQ50" s="269"/>
      <c r="VKR50" s="267"/>
      <c r="VKS50" s="322"/>
      <c r="VKT50" s="323"/>
      <c r="VKU50" s="1111"/>
      <c r="VKV50" s="324"/>
      <c r="VKW50" s="325"/>
      <c r="VKX50" s="326"/>
      <c r="VKY50" s="327"/>
      <c r="VKZ50" s="328"/>
      <c r="VLA50" s="269"/>
      <c r="VLB50" s="267"/>
      <c r="VLC50" s="322"/>
      <c r="VLD50" s="323"/>
      <c r="VLE50" s="1111"/>
      <c r="VLF50" s="324"/>
      <c r="VLG50" s="325"/>
      <c r="VLH50" s="326"/>
      <c r="VLI50" s="327"/>
      <c r="VLJ50" s="328"/>
      <c r="VLK50" s="269"/>
      <c r="VLL50" s="267"/>
      <c r="VLM50" s="322"/>
      <c r="VLN50" s="323"/>
      <c r="VLO50" s="1111"/>
      <c r="VLP50" s="324"/>
      <c r="VLQ50" s="325"/>
      <c r="VLR50" s="326"/>
      <c r="VLS50" s="327"/>
      <c r="VLT50" s="328"/>
      <c r="VLU50" s="269"/>
      <c r="VLV50" s="267"/>
      <c r="VLW50" s="322"/>
      <c r="VLX50" s="323"/>
      <c r="VLY50" s="1111"/>
      <c r="VLZ50" s="324"/>
      <c r="VMA50" s="325"/>
      <c r="VMB50" s="326"/>
      <c r="VMC50" s="327"/>
      <c r="VMD50" s="328"/>
      <c r="VME50" s="269"/>
      <c r="VMF50" s="267"/>
      <c r="VMG50" s="322"/>
      <c r="VMH50" s="323"/>
      <c r="VMI50" s="1111"/>
      <c r="VMJ50" s="324"/>
      <c r="VMK50" s="325"/>
      <c r="VML50" s="326"/>
      <c r="VMM50" s="327"/>
      <c r="VMN50" s="328"/>
      <c r="VMO50" s="269"/>
      <c r="VMP50" s="267"/>
      <c r="VMQ50" s="322"/>
      <c r="VMR50" s="323"/>
      <c r="VMS50" s="1111"/>
      <c r="VMT50" s="324"/>
      <c r="VMU50" s="325"/>
      <c r="VMV50" s="326"/>
      <c r="VMW50" s="327"/>
      <c r="VMX50" s="328"/>
      <c r="VMY50" s="269"/>
      <c r="VMZ50" s="267"/>
      <c r="VNA50" s="322"/>
      <c r="VNB50" s="323"/>
      <c r="VNC50" s="1111"/>
      <c r="VND50" s="324"/>
      <c r="VNE50" s="325"/>
      <c r="VNF50" s="326"/>
      <c r="VNG50" s="327"/>
      <c r="VNH50" s="328"/>
      <c r="VNI50" s="269"/>
      <c r="VNJ50" s="267"/>
      <c r="VNK50" s="322"/>
      <c r="VNL50" s="323"/>
      <c r="VNM50" s="1111"/>
      <c r="VNN50" s="324"/>
      <c r="VNO50" s="325"/>
      <c r="VNP50" s="326"/>
      <c r="VNQ50" s="327"/>
      <c r="VNR50" s="328"/>
      <c r="VNS50" s="269"/>
      <c r="VNT50" s="267"/>
      <c r="VNU50" s="322"/>
      <c r="VNV50" s="323"/>
      <c r="VNW50" s="1111"/>
      <c r="VNX50" s="324"/>
      <c r="VNY50" s="325"/>
      <c r="VNZ50" s="326"/>
      <c r="VOA50" s="327"/>
      <c r="VOB50" s="328"/>
      <c r="VOC50" s="269"/>
      <c r="VOD50" s="267"/>
      <c r="VOE50" s="322"/>
      <c r="VOF50" s="323"/>
      <c r="VOG50" s="1111"/>
      <c r="VOH50" s="324"/>
      <c r="VOI50" s="325"/>
      <c r="VOJ50" s="326"/>
      <c r="VOK50" s="327"/>
      <c r="VOL50" s="328"/>
      <c r="VOM50" s="269"/>
      <c r="VON50" s="267"/>
      <c r="VOO50" s="322"/>
      <c r="VOP50" s="323"/>
      <c r="VOQ50" s="1111"/>
      <c r="VOR50" s="324"/>
      <c r="VOS50" s="325"/>
      <c r="VOT50" s="326"/>
      <c r="VOU50" s="327"/>
      <c r="VOV50" s="328"/>
      <c r="VOW50" s="269"/>
      <c r="VOX50" s="267"/>
      <c r="VOY50" s="322"/>
      <c r="VOZ50" s="323"/>
      <c r="VPA50" s="1111"/>
      <c r="VPB50" s="324"/>
      <c r="VPC50" s="325"/>
      <c r="VPD50" s="326"/>
      <c r="VPE50" s="327"/>
      <c r="VPF50" s="328"/>
      <c r="VPG50" s="269"/>
      <c r="VPH50" s="267"/>
      <c r="VPI50" s="322"/>
      <c r="VPJ50" s="323"/>
      <c r="VPK50" s="1111"/>
      <c r="VPL50" s="324"/>
      <c r="VPM50" s="325"/>
      <c r="VPN50" s="326"/>
      <c r="VPO50" s="327"/>
      <c r="VPP50" s="328"/>
      <c r="VPQ50" s="269"/>
      <c r="VPR50" s="267"/>
      <c r="VPS50" s="322"/>
      <c r="VPT50" s="323"/>
      <c r="VPU50" s="1111"/>
      <c r="VPV50" s="324"/>
      <c r="VPW50" s="325"/>
      <c r="VPX50" s="326"/>
      <c r="VPY50" s="327"/>
      <c r="VPZ50" s="328"/>
      <c r="VQA50" s="269"/>
      <c r="VQB50" s="267"/>
      <c r="VQC50" s="322"/>
      <c r="VQD50" s="323"/>
      <c r="VQE50" s="1111"/>
      <c r="VQF50" s="324"/>
      <c r="VQG50" s="325"/>
      <c r="VQH50" s="326"/>
      <c r="VQI50" s="327"/>
      <c r="VQJ50" s="328"/>
      <c r="VQK50" s="269"/>
      <c r="VQL50" s="267"/>
      <c r="VQM50" s="322"/>
      <c r="VQN50" s="323"/>
      <c r="VQO50" s="1111"/>
      <c r="VQP50" s="324"/>
      <c r="VQQ50" s="325"/>
      <c r="VQR50" s="326"/>
      <c r="VQS50" s="327"/>
      <c r="VQT50" s="328"/>
      <c r="VQU50" s="269"/>
      <c r="VQV50" s="267"/>
      <c r="VQW50" s="322"/>
      <c r="VQX50" s="323"/>
      <c r="VQY50" s="1111"/>
      <c r="VQZ50" s="324"/>
      <c r="VRA50" s="325"/>
      <c r="VRB50" s="326"/>
      <c r="VRC50" s="327"/>
      <c r="VRD50" s="328"/>
      <c r="VRE50" s="269"/>
      <c r="VRF50" s="267"/>
      <c r="VRG50" s="322"/>
      <c r="VRH50" s="323"/>
      <c r="VRI50" s="1111"/>
      <c r="VRJ50" s="324"/>
      <c r="VRK50" s="325"/>
      <c r="VRL50" s="326"/>
      <c r="VRM50" s="327"/>
      <c r="VRN50" s="328"/>
      <c r="VRO50" s="269"/>
      <c r="VRP50" s="267"/>
      <c r="VRQ50" s="322"/>
      <c r="VRR50" s="323"/>
      <c r="VRS50" s="1111"/>
      <c r="VRT50" s="324"/>
      <c r="VRU50" s="325"/>
      <c r="VRV50" s="326"/>
      <c r="VRW50" s="327"/>
      <c r="VRX50" s="328"/>
      <c r="VRY50" s="269"/>
      <c r="VRZ50" s="267"/>
      <c r="VSA50" s="322"/>
      <c r="VSB50" s="323"/>
      <c r="VSC50" s="1111"/>
      <c r="VSD50" s="324"/>
      <c r="VSE50" s="325"/>
      <c r="VSF50" s="326"/>
      <c r="VSG50" s="327"/>
      <c r="VSH50" s="328"/>
      <c r="VSI50" s="269"/>
      <c r="VSJ50" s="267"/>
      <c r="VSK50" s="322"/>
      <c r="VSL50" s="323"/>
      <c r="VSM50" s="1111"/>
      <c r="VSN50" s="324"/>
      <c r="VSO50" s="325"/>
      <c r="VSP50" s="326"/>
      <c r="VSQ50" s="327"/>
      <c r="VSR50" s="328"/>
      <c r="VSS50" s="269"/>
      <c r="VST50" s="267"/>
      <c r="VSU50" s="322"/>
      <c r="VSV50" s="323"/>
      <c r="VSW50" s="1111"/>
      <c r="VSX50" s="324"/>
      <c r="VSY50" s="325"/>
      <c r="VSZ50" s="326"/>
      <c r="VTA50" s="327"/>
      <c r="VTB50" s="328"/>
      <c r="VTC50" s="269"/>
      <c r="VTD50" s="267"/>
      <c r="VTE50" s="322"/>
      <c r="VTF50" s="323"/>
      <c r="VTG50" s="1111"/>
      <c r="VTH50" s="324"/>
      <c r="VTI50" s="325"/>
      <c r="VTJ50" s="326"/>
      <c r="VTK50" s="327"/>
      <c r="VTL50" s="328"/>
      <c r="VTM50" s="269"/>
      <c r="VTN50" s="267"/>
      <c r="VTO50" s="322"/>
      <c r="VTP50" s="323"/>
      <c r="VTQ50" s="1111"/>
      <c r="VTR50" s="324"/>
      <c r="VTS50" s="325"/>
      <c r="VTT50" s="326"/>
      <c r="VTU50" s="327"/>
      <c r="VTV50" s="328"/>
      <c r="VTW50" s="269"/>
      <c r="VTX50" s="267"/>
      <c r="VTY50" s="322"/>
      <c r="VTZ50" s="323"/>
      <c r="VUA50" s="1111"/>
      <c r="VUB50" s="324"/>
      <c r="VUC50" s="325"/>
      <c r="VUD50" s="326"/>
      <c r="VUE50" s="327"/>
      <c r="VUF50" s="328"/>
      <c r="VUG50" s="269"/>
      <c r="VUH50" s="267"/>
      <c r="VUI50" s="322"/>
      <c r="VUJ50" s="323"/>
      <c r="VUK50" s="1111"/>
      <c r="VUL50" s="324"/>
      <c r="VUM50" s="325"/>
      <c r="VUN50" s="326"/>
      <c r="VUO50" s="327"/>
      <c r="VUP50" s="328"/>
      <c r="VUQ50" s="269"/>
      <c r="VUR50" s="267"/>
      <c r="VUS50" s="322"/>
      <c r="VUT50" s="323"/>
      <c r="VUU50" s="1111"/>
      <c r="VUV50" s="324"/>
      <c r="VUW50" s="325"/>
      <c r="VUX50" s="326"/>
      <c r="VUY50" s="327"/>
      <c r="VUZ50" s="328"/>
      <c r="VVA50" s="269"/>
      <c r="VVB50" s="267"/>
      <c r="VVC50" s="322"/>
      <c r="VVD50" s="323"/>
      <c r="VVE50" s="1111"/>
      <c r="VVF50" s="324"/>
      <c r="VVG50" s="325"/>
      <c r="VVH50" s="326"/>
      <c r="VVI50" s="327"/>
      <c r="VVJ50" s="328"/>
      <c r="VVK50" s="269"/>
      <c r="VVL50" s="267"/>
      <c r="VVM50" s="322"/>
      <c r="VVN50" s="323"/>
      <c r="VVO50" s="1111"/>
      <c r="VVP50" s="324"/>
      <c r="VVQ50" s="325"/>
      <c r="VVR50" s="326"/>
      <c r="VVS50" s="327"/>
      <c r="VVT50" s="328"/>
      <c r="VVU50" s="269"/>
      <c r="VVV50" s="267"/>
      <c r="VVW50" s="322"/>
      <c r="VVX50" s="323"/>
      <c r="VVY50" s="1111"/>
      <c r="VVZ50" s="324"/>
      <c r="VWA50" s="325"/>
      <c r="VWB50" s="326"/>
      <c r="VWC50" s="327"/>
      <c r="VWD50" s="328"/>
      <c r="VWE50" s="269"/>
      <c r="VWF50" s="267"/>
      <c r="VWG50" s="322"/>
      <c r="VWH50" s="323"/>
      <c r="VWI50" s="1111"/>
      <c r="VWJ50" s="324"/>
      <c r="VWK50" s="325"/>
      <c r="VWL50" s="326"/>
      <c r="VWM50" s="327"/>
      <c r="VWN50" s="328"/>
      <c r="VWO50" s="269"/>
      <c r="VWP50" s="267"/>
      <c r="VWQ50" s="322"/>
      <c r="VWR50" s="323"/>
      <c r="VWS50" s="1111"/>
      <c r="VWT50" s="324"/>
      <c r="VWU50" s="325"/>
      <c r="VWV50" s="326"/>
      <c r="VWW50" s="327"/>
      <c r="VWX50" s="328"/>
      <c r="VWY50" s="269"/>
      <c r="VWZ50" s="267"/>
      <c r="VXA50" s="322"/>
      <c r="VXB50" s="323"/>
      <c r="VXC50" s="1111"/>
      <c r="VXD50" s="324"/>
      <c r="VXE50" s="325"/>
      <c r="VXF50" s="326"/>
      <c r="VXG50" s="327"/>
      <c r="VXH50" s="328"/>
      <c r="VXI50" s="269"/>
      <c r="VXJ50" s="267"/>
      <c r="VXK50" s="322"/>
      <c r="VXL50" s="323"/>
      <c r="VXM50" s="1111"/>
      <c r="VXN50" s="324"/>
      <c r="VXO50" s="325"/>
      <c r="VXP50" s="326"/>
      <c r="VXQ50" s="327"/>
      <c r="VXR50" s="328"/>
      <c r="VXS50" s="269"/>
      <c r="VXT50" s="267"/>
      <c r="VXU50" s="322"/>
      <c r="VXV50" s="323"/>
      <c r="VXW50" s="1111"/>
      <c r="VXX50" s="324"/>
      <c r="VXY50" s="325"/>
      <c r="VXZ50" s="326"/>
      <c r="VYA50" s="327"/>
      <c r="VYB50" s="328"/>
      <c r="VYC50" s="269"/>
      <c r="VYD50" s="267"/>
      <c r="VYE50" s="322"/>
      <c r="VYF50" s="323"/>
      <c r="VYG50" s="1111"/>
      <c r="VYH50" s="324"/>
      <c r="VYI50" s="325"/>
      <c r="VYJ50" s="326"/>
      <c r="VYK50" s="327"/>
      <c r="VYL50" s="328"/>
      <c r="VYM50" s="269"/>
      <c r="VYN50" s="267"/>
      <c r="VYO50" s="322"/>
      <c r="VYP50" s="323"/>
      <c r="VYQ50" s="1111"/>
      <c r="VYR50" s="324"/>
      <c r="VYS50" s="325"/>
      <c r="VYT50" s="326"/>
      <c r="VYU50" s="327"/>
      <c r="VYV50" s="328"/>
      <c r="VYW50" s="269"/>
      <c r="VYX50" s="267"/>
      <c r="VYY50" s="322"/>
      <c r="VYZ50" s="323"/>
      <c r="VZA50" s="1111"/>
      <c r="VZB50" s="324"/>
      <c r="VZC50" s="325"/>
      <c r="VZD50" s="326"/>
      <c r="VZE50" s="327"/>
      <c r="VZF50" s="328"/>
      <c r="VZG50" s="269"/>
      <c r="VZH50" s="267"/>
      <c r="VZI50" s="322"/>
      <c r="VZJ50" s="323"/>
      <c r="VZK50" s="1111"/>
      <c r="VZL50" s="324"/>
      <c r="VZM50" s="325"/>
      <c r="VZN50" s="326"/>
      <c r="VZO50" s="327"/>
      <c r="VZP50" s="328"/>
      <c r="VZQ50" s="269"/>
      <c r="VZR50" s="267"/>
      <c r="VZS50" s="322"/>
      <c r="VZT50" s="323"/>
      <c r="VZU50" s="1111"/>
      <c r="VZV50" s="324"/>
      <c r="VZW50" s="325"/>
      <c r="VZX50" s="326"/>
      <c r="VZY50" s="327"/>
      <c r="VZZ50" s="328"/>
      <c r="WAA50" s="269"/>
      <c r="WAB50" s="267"/>
      <c r="WAC50" s="322"/>
      <c r="WAD50" s="323"/>
      <c r="WAE50" s="1111"/>
      <c r="WAF50" s="324"/>
      <c r="WAG50" s="325"/>
      <c r="WAH50" s="326"/>
      <c r="WAI50" s="327"/>
      <c r="WAJ50" s="328"/>
      <c r="WAK50" s="269"/>
      <c r="WAL50" s="267"/>
      <c r="WAM50" s="322"/>
      <c r="WAN50" s="323"/>
      <c r="WAO50" s="1111"/>
      <c r="WAP50" s="324"/>
      <c r="WAQ50" s="325"/>
      <c r="WAR50" s="326"/>
      <c r="WAS50" s="327"/>
      <c r="WAT50" s="328"/>
      <c r="WAU50" s="269"/>
      <c r="WAV50" s="267"/>
      <c r="WAW50" s="322"/>
      <c r="WAX50" s="323"/>
      <c r="WAY50" s="1111"/>
      <c r="WAZ50" s="324"/>
      <c r="WBA50" s="325"/>
      <c r="WBB50" s="326"/>
      <c r="WBC50" s="327"/>
      <c r="WBD50" s="328"/>
      <c r="WBE50" s="269"/>
      <c r="WBF50" s="267"/>
      <c r="WBG50" s="322"/>
      <c r="WBH50" s="323"/>
      <c r="WBI50" s="1111"/>
      <c r="WBJ50" s="324"/>
      <c r="WBK50" s="325"/>
      <c r="WBL50" s="326"/>
      <c r="WBM50" s="327"/>
      <c r="WBN50" s="328"/>
      <c r="WBO50" s="269"/>
      <c r="WBP50" s="267"/>
      <c r="WBQ50" s="322"/>
      <c r="WBR50" s="323"/>
      <c r="WBS50" s="1111"/>
      <c r="WBT50" s="324"/>
      <c r="WBU50" s="325"/>
      <c r="WBV50" s="326"/>
      <c r="WBW50" s="327"/>
      <c r="WBX50" s="328"/>
      <c r="WBY50" s="269"/>
      <c r="WBZ50" s="267"/>
      <c r="WCA50" s="322"/>
      <c r="WCB50" s="323"/>
      <c r="WCC50" s="1111"/>
      <c r="WCD50" s="324"/>
      <c r="WCE50" s="325"/>
      <c r="WCF50" s="326"/>
      <c r="WCG50" s="327"/>
      <c r="WCH50" s="328"/>
      <c r="WCI50" s="269"/>
      <c r="WCJ50" s="267"/>
      <c r="WCK50" s="322"/>
      <c r="WCL50" s="323"/>
      <c r="WCM50" s="1111"/>
      <c r="WCN50" s="324"/>
      <c r="WCO50" s="325"/>
      <c r="WCP50" s="326"/>
      <c r="WCQ50" s="327"/>
      <c r="WCR50" s="328"/>
      <c r="WCS50" s="269"/>
      <c r="WCT50" s="267"/>
      <c r="WCU50" s="322"/>
      <c r="WCV50" s="323"/>
      <c r="WCW50" s="1111"/>
      <c r="WCX50" s="324"/>
      <c r="WCY50" s="325"/>
      <c r="WCZ50" s="326"/>
      <c r="WDA50" s="327"/>
      <c r="WDB50" s="328"/>
      <c r="WDC50" s="269"/>
      <c r="WDD50" s="267"/>
      <c r="WDE50" s="322"/>
      <c r="WDF50" s="323"/>
      <c r="WDG50" s="1111"/>
      <c r="WDH50" s="324"/>
      <c r="WDI50" s="325"/>
      <c r="WDJ50" s="326"/>
      <c r="WDK50" s="327"/>
      <c r="WDL50" s="328"/>
      <c r="WDM50" s="269"/>
      <c r="WDN50" s="267"/>
      <c r="WDO50" s="322"/>
      <c r="WDP50" s="323"/>
      <c r="WDQ50" s="1111"/>
      <c r="WDR50" s="324"/>
      <c r="WDS50" s="325"/>
      <c r="WDT50" s="326"/>
      <c r="WDU50" s="327"/>
      <c r="WDV50" s="328"/>
      <c r="WDW50" s="269"/>
      <c r="WDX50" s="267"/>
      <c r="WDY50" s="322"/>
      <c r="WDZ50" s="323"/>
      <c r="WEA50" s="1111"/>
      <c r="WEB50" s="324"/>
      <c r="WEC50" s="325"/>
      <c r="WED50" s="326"/>
      <c r="WEE50" s="327"/>
      <c r="WEF50" s="328"/>
      <c r="WEG50" s="269"/>
      <c r="WEH50" s="267"/>
      <c r="WEI50" s="322"/>
      <c r="WEJ50" s="323"/>
      <c r="WEK50" s="1111"/>
      <c r="WEL50" s="324"/>
      <c r="WEM50" s="325"/>
      <c r="WEN50" s="326"/>
      <c r="WEO50" s="327"/>
      <c r="WEP50" s="328"/>
      <c r="WEQ50" s="269"/>
      <c r="WER50" s="267"/>
      <c r="WES50" s="322"/>
      <c r="WET50" s="323"/>
      <c r="WEU50" s="1111"/>
      <c r="WEV50" s="324"/>
      <c r="WEW50" s="325"/>
      <c r="WEX50" s="326"/>
      <c r="WEY50" s="327"/>
      <c r="WEZ50" s="328"/>
      <c r="WFA50" s="269"/>
      <c r="WFB50" s="267"/>
      <c r="WFC50" s="322"/>
      <c r="WFD50" s="323"/>
      <c r="WFE50" s="1111"/>
      <c r="WFF50" s="324"/>
      <c r="WFG50" s="325"/>
      <c r="WFH50" s="326"/>
      <c r="WFI50" s="327"/>
      <c r="WFJ50" s="328"/>
      <c r="WFK50" s="269"/>
      <c r="WFL50" s="267"/>
      <c r="WFM50" s="322"/>
      <c r="WFN50" s="323"/>
      <c r="WFO50" s="1111"/>
      <c r="WFP50" s="324"/>
      <c r="WFQ50" s="325"/>
      <c r="WFR50" s="326"/>
      <c r="WFS50" s="327"/>
      <c r="WFT50" s="328"/>
      <c r="WFU50" s="269"/>
      <c r="WFV50" s="267"/>
      <c r="WFW50" s="322"/>
      <c r="WFX50" s="323"/>
      <c r="WFY50" s="1111"/>
      <c r="WFZ50" s="324"/>
      <c r="WGA50" s="325"/>
      <c r="WGB50" s="326"/>
      <c r="WGC50" s="327"/>
      <c r="WGD50" s="328"/>
      <c r="WGE50" s="269"/>
      <c r="WGF50" s="267"/>
      <c r="WGG50" s="322"/>
      <c r="WGH50" s="323"/>
      <c r="WGI50" s="1111"/>
      <c r="WGJ50" s="324"/>
      <c r="WGK50" s="325"/>
      <c r="WGL50" s="326"/>
      <c r="WGM50" s="327"/>
      <c r="WGN50" s="328"/>
      <c r="WGO50" s="269"/>
      <c r="WGP50" s="267"/>
      <c r="WGQ50" s="322"/>
      <c r="WGR50" s="323"/>
      <c r="WGS50" s="1111"/>
      <c r="WGT50" s="324"/>
      <c r="WGU50" s="325"/>
      <c r="WGV50" s="326"/>
      <c r="WGW50" s="327"/>
      <c r="WGX50" s="328"/>
      <c r="WGY50" s="269"/>
      <c r="WGZ50" s="267"/>
      <c r="WHA50" s="322"/>
      <c r="WHB50" s="323"/>
      <c r="WHC50" s="1111"/>
      <c r="WHD50" s="324"/>
      <c r="WHE50" s="325"/>
      <c r="WHF50" s="326"/>
      <c r="WHG50" s="327"/>
      <c r="WHH50" s="328"/>
      <c r="WHI50" s="269"/>
      <c r="WHJ50" s="267"/>
      <c r="WHK50" s="322"/>
      <c r="WHL50" s="323"/>
      <c r="WHM50" s="1111"/>
      <c r="WHN50" s="324"/>
      <c r="WHO50" s="325"/>
      <c r="WHP50" s="326"/>
      <c r="WHQ50" s="327"/>
      <c r="WHR50" s="328"/>
      <c r="WHS50" s="269"/>
      <c r="WHT50" s="267"/>
      <c r="WHU50" s="322"/>
      <c r="WHV50" s="323"/>
      <c r="WHW50" s="1111"/>
      <c r="WHX50" s="324"/>
      <c r="WHY50" s="325"/>
      <c r="WHZ50" s="326"/>
      <c r="WIA50" s="327"/>
      <c r="WIB50" s="328"/>
      <c r="WIC50" s="269"/>
      <c r="WID50" s="267"/>
      <c r="WIE50" s="322"/>
      <c r="WIF50" s="323"/>
      <c r="WIG50" s="1111"/>
      <c r="WIH50" s="324"/>
      <c r="WII50" s="325"/>
      <c r="WIJ50" s="326"/>
      <c r="WIK50" s="327"/>
      <c r="WIL50" s="328"/>
      <c r="WIM50" s="269"/>
      <c r="WIN50" s="267"/>
      <c r="WIO50" s="322"/>
      <c r="WIP50" s="323"/>
      <c r="WIQ50" s="1111"/>
      <c r="WIR50" s="324"/>
      <c r="WIS50" s="325"/>
      <c r="WIT50" s="326"/>
      <c r="WIU50" s="327"/>
      <c r="WIV50" s="328"/>
      <c r="WIW50" s="269"/>
      <c r="WIX50" s="267"/>
      <c r="WIY50" s="322"/>
      <c r="WIZ50" s="323"/>
      <c r="WJA50" s="1111"/>
      <c r="WJB50" s="324"/>
      <c r="WJC50" s="325"/>
      <c r="WJD50" s="326"/>
      <c r="WJE50" s="327"/>
      <c r="WJF50" s="328"/>
      <c r="WJG50" s="269"/>
      <c r="WJH50" s="267"/>
      <c r="WJI50" s="322"/>
      <c r="WJJ50" s="323"/>
      <c r="WJK50" s="1111"/>
      <c r="WJL50" s="324"/>
      <c r="WJM50" s="325"/>
      <c r="WJN50" s="326"/>
      <c r="WJO50" s="327"/>
      <c r="WJP50" s="328"/>
      <c r="WJQ50" s="269"/>
      <c r="WJR50" s="267"/>
      <c r="WJS50" s="322"/>
      <c r="WJT50" s="323"/>
      <c r="WJU50" s="1111"/>
      <c r="WJV50" s="324"/>
      <c r="WJW50" s="325"/>
      <c r="WJX50" s="326"/>
      <c r="WJY50" s="327"/>
      <c r="WJZ50" s="328"/>
      <c r="WKA50" s="269"/>
      <c r="WKB50" s="267"/>
      <c r="WKC50" s="322"/>
      <c r="WKD50" s="323"/>
      <c r="WKE50" s="1111"/>
      <c r="WKF50" s="324"/>
      <c r="WKG50" s="325"/>
      <c r="WKH50" s="326"/>
      <c r="WKI50" s="327"/>
      <c r="WKJ50" s="328"/>
      <c r="WKK50" s="269"/>
      <c r="WKL50" s="267"/>
      <c r="WKM50" s="322"/>
      <c r="WKN50" s="323"/>
      <c r="WKO50" s="1111"/>
      <c r="WKP50" s="324"/>
      <c r="WKQ50" s="325"/>
      <c r="WKR50" s="326"/>
      <c r="WKS50" s="327"/>
      <c r="WKT50" s="328"/>
      <c r="WKU50" s="269"/>
      <c r="WKV50" s="267"/>
      <c r="WKW50" s="322"/>
      <c r="WKX50" s="323"/>
      <c r="WKY50" s="1111"/>
      <c r="WKZ50" s="324"/>
      <c r="WLA50" s="325"/>
      <c r="WLB50" s="326"/>
      <c r="WLC50" s="327"/>
      <c r="WLD50" s="328"/>
      <c r="WLE50" s="269"/>
      <c r="WLF50" s="267"/>
      <c r="WLG50" s="322"/>
      <c r="WLH50" s="323"/>
      <c r="WLI50" s="1111"/>
      <c r="WLJ50" s="324"/>
      <c r="WLK50" s="325"/>
      <c r="WLL50" s="326"/>
      <c r="WLM50" s="327"/>
      <c r="WLN50" s="328"/>
      <c r="WLO50" s="269"/>
      <c r="WLP50" s="267"/>
      <c r="WLQ50" s="322"/>
      <c r="WLR50" s="323"/>
      <c r="WLS50" s="1111"/>
      <c r="WLT50" s="324"/>
      <c r="WLU50" s="325"/>
      <c r="WLV50" s="326"/>
      <c r="WLW50" s="327"/>
      <c r="WLX50" s="328"/>
      <c r="WLY50" s="269"/>
      <c r="WLZ50" s="267"/>
      <c r="WMA50" s="322"/>
      <c r="WMB50" s="323"/>
      <c r="WMC50" s="1111"/>
      <c r="WMD50" s="324"/>
      <c r="WME50" s="325"/>
      <c r="WMF50" s="326"/>
      <c r="WMG50" s="327"/>
      <c r="WMH50" s="328"/>
      <c r="WMI50" s="269"/>
      <c r="WMJ50" s="267"/>
      <c r="WMK50" s="322"/>
      <c r="WML50" s="323"/>
      <c r="WMM50" s="1111"/>
      <c r="WMN50" s="324"/>
      <c r="WMO50" s="325"/>
      <c r="WMP50" s="326"/>
      <c r="WMQ50" s="327"/>
      <c r="WMR50" s="328"/>
      <c r="WMS50" s="269"/>
      <c r="WMT50" s="267"/>
      <c r="WMU50" s="322"/>
      <c r="WMV50" s="323"/>
      <c r="WMW50" s="1111"/>
      <c r="WMX50" s="324"/>
      <c r="WMY50" s="325"/>
      <c r="WMZ50" s="326"/>
      <c r="WNA50" s="327"/>
      <c r="WNB50" s="328"/>
      <c r="WNC50" s="269"/>
      <c r="WND50" s="267"/>
      <c r="WNE50" s="322"/>
      <c r="WNF50" s="323"/>
      <c r="WNG50" s="1111"/>
      <c r="WNH50" s="324"/>
      <c r="WNI50" s="325"/>
      <c r="WNJ50" s="326"/>
      <c r="WNK50" s="327"/>
      <c r="WNL50" s="328"/>
      <c r="WNM50" s="269"/>
      <c r="WNN50" s="267"/>
      <c r="WNO50" s="322"/>
      <c r="WNP50" s="323"/>
      <c r="WNQ50" s="1111"/>
      <c r="WNR50" s="324"/>
      <c r="WNS50" s="325"/>
      <c r="WNT50" s="326"/>
      <c r="WNU50" s="327"/>
      <c r="WNV50" s="328"/>
      <c r="WNW50" s="269"/>
      <c r="WNX50" s="267"/>
      <c r="WNY50" s="322"/>
      <c r="WNZ50" s="323"/>
      <c r="WOA50" s="1111"/>
      <c r="WOB50" s="324"/>
      <c r="WOC50" s="325"/>
      <c r="WOD50" s="326"/>
      <c r="WOE50" s="327"/>
      <c r="WOF50" s="328"/>
      <c r="WOG50" s="269"/>
      <c r="WOH50" s="267"/>
      <c r="WOI50" s="322"/>
      <c r="WOJ50" s="323"/>
      <c r="WOK50" s="1111"/>
      <c r="WOL50" s="324"/>
      <c r="WOM50" s="325"/>
      <c r="WON50" s="326"/>
      <c r="WOO50" s="327"/>
      <c r="WOP50" s="328"/>
      <c r="WOQ50" s="269"/>
      <c r="WOR50" s="267"/>
      <c r="WOS50" s="322"/>
      <c r="WOT50" s="323"/>
      <c r="WOU50" s="1111"/>
      <c r="WOV50" s="324"/>
      <c r="WOW50" s="325"/>
      <c r="WOX50" s="326"/>
      <c r="WOY50" s="327"/>
      <c r="WOZ50" s="328"/>
      <c r="WPA50" s="269"/>
      <c r="WPB50" s="267"/>
      <c r="WPC50" s="322"/>
      <c r="WPD50" s="323"/>
      <c r="WPE50" s="1111"/>
      <c r="WPF50" s="324"/>
      <c r="WPG50" s="325"/>
      <c r="WPH50" s="326"/>
      <c r="WPI50" s="327"/>
      <c r="WPJ50" s="328"/>
      <c r="WPK50" s="269"/>
      <c r="WPL50" s="267"/>
      <c r="WPM50" s="322"/>
      <c r="WPN50" s="323"/>
      <c r="WPO50" s="1111"/>
      <c r="WPP50" s="324"/>
      <c r="WPQ50" s="325"/>
      <c r="WPR50" s="326"/>
      <c r="WPS50" s="327"/>
      <c r="WPT50" s="328"/>
      <c r="WPU50" s="269"/>
      <c r="WPV50" s="267"/>
      <c r="WPW50" s="322"/>
      <c r="WPX50" s="323"/>
      <c r="WPY50" s="1111"/>
      <c r="WPZ50" s="324"/>
      <c r="WQA50" s="325"/>
      <c r="WQB50" s="326"/>
      <c r="WQC50" s="327"/>
      <c r="WQD50" s="328"/>
      <c r="WQE50" s="269"/>
      <c r="WQF50" s="267"/>
      <c r="WQG50" s="322"/>
      <c r="WQH50" s="323"/>
      <c r="WQI50" s="1111"/>
      <c r="WQJ50" s="324"/>
      <c r="WQK50" s="325"/>
      <c r="WQL50" s="326"/>
      <c r="WQM50" s="327"/>
      <c r="WQN50" s="328"/>
      <c r="WQO50" s="269"/>
      <c r="WQP50" s="267"/>
      <c r="WQQ50" s="322"/>
      <c r="WQR50" s="323"/>
      <c r="WQS50" s="1111"/>
      <c r="WQT50" s="324"/>
      <c r="WQU50" s="325"/>
      <c r="WQV50" s="326"/>
      <c r="WQW50" s="327"/>
      <c r="WQX50" s="328"/>
      <c r="WQY50" s="269"/>
      <c r="WQZ50" s="267"/>
      <c r="WRA50" s="322"/>
      <c r="WRB50" s="323"/>
      <c r="WRC50" s="1111"/>
      <c r="WRD50" s="324"/>
      <c r="WRE50" s="325"/>
      <c r="WRF50" s="326"/>
      <c r="WRG50" s="327"/>
      <c r="WRH50" s="328"/>
      <c r="WRI50" s="269"/>
      <c r="WRJ50" s="267"/>
      <c r="WRK50" s="322"/>
      <c r="WRL50" s="323"/>
      <c r="WRM50" s="1111"/>
      <c r="WRN50" s="324"/>
      <c r="WRO50" s="325"/>
      <c r="WRP50" s="326"/>
      <c r="WRQ50" s="327"/>
      <c r="WRR50" s="328"/>
      <c r="WRS50" s="269"/>
      <c r="WRT50" s="267"/>
      <c r="WRU50" s="322"/>
      <c r="WRV50" s="323"/>
      <c r="WRW50" s="1111"/>
      <c r="WRX50" s="324"/>
      <c r="WRY50" s="325"/>
      <c r="WRZ50" s="326"/>
      <c r="WSA50" s="327"/>
      <c r="WSB50" s="328"/>
      <c r="WSC50" s="269"/>
      <c r="WSD50" s="267"/>
      <c r="WSE50" s="322"/>
      <c r="WSF50" s="323"/>
      <c r="WSG50" s="1111"/>
      <c r="WSH50" s="324"/>
      <c r="WSI50" s="325"/>
      <c r="WSJ50" s="326"/>
      <c r="WSK50" s="327"/>
      <c r="WSL50" s="328"/>
      <c r="WSM50" s="269"/>
      <c r="WSN50" s="267"/>
      <c r="WSO50" s="322"/>
      <c r="WSP50" s="323"/>
      <c r="WSQ50" s="1111"/>
      <c r="WSR50" s="324"/>
      <c r="WSS50" s="325"/>
      <c r="WST50" s="326"/>
      <c r="WSU50" s="327"/>
      <c r="WSV50" s="328"/>
      <c r="WSW50" s="269"/>
      <c r="WSX50" s="267"/>
      <c r="WSY50" s="322"/>
      <c r="WSZ50" s="323"/>
      <c r="WTA50" s="1111"/>
      <c r="WTB50" s="324"/>
      <c r="WTC50" s="325"/>
      <c r="WTD50" s="326"/>
      <c r="WTE50" s="327"/>
      <c r="WTF50" s="328"/>
      <c r="WTG50" s="269"/>
      <c r="WTH50" s="267"/>
      <c r="WTI50" s="322"/>
      <c r="WTJ50" s="323"/>
      <c r="WTK50" s="1111"/>
      <c r="WTL50" s="324"/>
      <c r="WTM50" s="325"/>
      <c r="WTN50" s="326"/>
      <c r="WTO50" s="327"/>
      <c r="WTP50" s="328"/>
      <c r="WTQ50" s="269"/>
      <c r="WTR50" s="267"/>
      <c r="WTS50" s="322"/>
      <c r="WTT50" s="323"/>
      <c r="WTU50" s="1111"/>
      <c r="WTV50" s="324"/>
      <c r="WTW50" s="325"/>
      <c r="WTX50" s="326"/>
      <c r="WTY50" s="327"/>
      <c r="WTZ50" s="328"/>
      <c r="WUA50" s="269"/>
      <c r="WUB50" s="267"/>
      <c r="WUC50" s="322"/>
      <c r="WUD50" s="323"/>
      <c r="WUE50" s="1111"/>
      <c r="WUF50" s="324"/>
      <c r="WUG50" s="325"/>
      <c r="WUH50" s="326"/>
      <c r="WUI50" s="327"/>
      <c r="WUJ50" s="328"/>
      <c r="WUK50" s="269"/>
      <c r="WUL50" s="267"/>
      <c r="WUM50" s="322"/>
      <c r="WUN50" s="323"/>
      <c r="WUO50" s="1111"/>
      <c r="WUP50" s="324"/>
      <c r="WUQ50" s="325"/>
      <c r="WUR50" s="326"/>
      <c r="WUS50" s="327"/>
      <c r="WUT50" s="328"/>
      <c r="WUU50" s="269"/>
      <c r="WUV50" s="267"/>
      <c r="WUW50" s="322"/>
      <c r="WUX50" s="323"/>
      <c r="WUY50" s="1111"/>
      <c r="WUZ50" s="324"/>
      <c r="WVA50" s="325"/>
      <c r="WVB50" s="326"/>
      <c r="WVC50" s="327"/>
      <c r="WVD50" s="328"/>
      <c r="WVE50" s="269"/>
      <c r="WVF50" s="267"/>
      <c r="WVG50" s="322"/>
      <c r="WVH50" s="323"/>
      <c r="WVI50" s="1111"/>
      <c r="WVJ50" s="324"/>
      <c r="WVK50" s="325"/>
      <c r="WVL50" s="326"/>
      <c r="WVM50" s="327"/>
      <c r="WVN50" s="328"/>
      <c r="WVO50" s="269"/>
      <c r="WVP50" s="267"/>
      <c r="WVQ50" s="322"/>
      <c r="WVR50" s="323"/>
      <c r="WVS50" s="1111"/>
      <c r="WVT50" s="324"/>
      <c r="WVU50" s="325"/>
      <c r="WVV50" s="326"/>
      <c r="WVW50" s="327"/>
      <c r="WVX50" s="328"/>
      <c r="WVY50" s="269"/>
      <c r="WVZ50" s="267"/>
      <c r="WWA50" s="322"/>
      <c r="WWB50" s="323"/>
      <c r="WWC50" s="1111"/>
      <c r="WWD50" s="324"/>
      <c r="WWE50" s="325"/>
      <c r="WWF50" s="326"/>
      <c r="WWG50" s="327"/>
      <c r="WWH50" s="328"/>
      <c r="WWI50" s="269"/>
      <c r="WWJ50" s="267"/>
      <c r="WWK50" s="322"/>
      <c r="WWL50" s="323"/>
      <c r="WWM50" s="1111"/>
      <c r="WWN50" s="324"/>
      <c r="WWO50" s="325"/>
      <c r="WWP50" s="326"/>
      <c r="WWQ50" s="327"/>
      <c r="WWR50" s="328"/>
      <c r="WWS50" s="269"/>
      <c r="WWT50" s="267"/>
      <c r="WWU50" s="322"/>
      <c r="WWV50" s="323"/>
      <c r="WWW50" s="1111"/>
      <c r="WWX50" s="324"/>
      <c r="WWY50" s="325"/>
      <c r="WWZ50" s="326"/>
      <c r="WXA50" s="327"/>
      <c r="WXB50" s="328"/>
      <c r="WXC50" s="269"/>
      <c r="WXD50" s="267"/>
      <c r="WXE50" s="322"/>
      <c r="WXF50" s="323"/>
      <c r="WXG50" s="1111"/>
      <c r="WXH50" s="324"/>
      <c r="WXI50" s="325"/>
      <c r="WXJ50" s="326"/>
      <c r="WXK50" s="327"/>
      <c r="WXL50" s="328"/>
      <c r="WXM50" s="269"/>
      <c r="WXN50" s="267"/>
      <c r="WXO50" s="322"/>
      <c r="WXP50" s="323"/>
      <c r="WXQ50" s="1111"/>
      <c r="WXR50" s="324"/>
      <c r="WXS50" s="325"/>
      <c r="WXT50" s="326"/>
      <c r="WXU50" s="327"/>
      <c r="WXV50" s="328"/>
      <c r="WXW50" s="269"/>
      <c r="WXX50" s="267"/>
      <c r="WXY50" s="322"/>
      <c r="WXZ50" s="323"/>
      <c r="WYA50" s="1111"/>
      <c r="WYB50" s="324"/>
      <c r="WYC50" s="325"/>
      <c r="WYD50" s="326"/>
      <c r="WYE50" s="327"/>
      <c r="WYF50" s="328"/>
      <c r="WYG50" s="269"/>
      <c r="WYH50" s="267"/>
      <c r="WYI50" s="322"/>
      <c r="WYJ50" s="323"/>
      <c r="WYK50" s="1111"/>
      <c r="WYL50" s="324"/>
      <c r="WYM50" s="325"/>
      <c r="WYN50" s="326"/>
      <c r="WYO50" s="327"/>
      <c r="WYP50" s="328"/>
      <c r="WYQ50" s="269"/>
      <c r="WYR50" s="267"/>
      <c r="WYS50" s="322"/>
      <c r="WYT50" s="323"/>
      <c r="WYU50" s="1111"/>
      <c r="WYV50" s="324"/>
      <c r="WYW50" s="325"/>
      <c r="WYX50" s="326"/>
      <c r="WYY50" s="327"/>
      <c r="WYZ50" s="328"/>
      <c r="WZA50" s="269"/>
      <c r="WZB50" s="267"/>
      <c r="WZC50" s="322"/>
      <c r="WZD50" s="323"/>
      <c r="WZE50" s="1111"/>
      <c r="WZF50" s="324"/>
      <c r="WZG50" s="325"/>
      <c r="WZH50" s="326"/>
      <c r="WZI50" s="327"/>
      <c r="WZJ50" s="328"/>
      <c r="WZK50" s="269"/>
      <c r="WZL50" s="267"/>
      <c r="WZM50" s="322"/>
      <c r="WZN50" s="323"/>
      <c r="WZO50" s="1111"/>
      <c r="WZP50" s="324"/>
      <c r="WZQ50" s="325"/>
      <c r="WZR50" s="326"/>
      <c r="WZS50" s="327"/>
      <c r="WZT50" s="328"/>
      <c r="WZU50" s="269"/>
      <c r="WZV50" s="267"/>
      <c r="WZW50" s="322"/>
      <c r="WZX50" s="323"/>
      <c r="WZY50" s="1111"/>
      <c r="WZZ50" s="324"/>
      <c r="XAA50" s="325"/>
      <c r="XAB50" s="326"/>
      <c r="XAC50" s="327"/>
      <c r="XAD50" s="328"/>
      <c r="XAE50" s="269"/>
      <c r="XAF50" s="267"/>
      <c r="XAG50" s="322"/>
      <c r="XAH50" s="323"/>
      <c r="XAI50" s="1111"/>
      <c r="XAJ50" s="324"/>
      <c r="XAK50" s="325"/>
      <c r="XAL50" s="326"/>
      <c r="XAM50" s="327"/>
      <c r="XAN50" s="328"/>
      <c r="XAO50" s="269"/>
      <c r="XAP50" s="267"/>
      <c r="XAQ50" s="322"/>
      <c r="XAR50" s="323"/>
      <c r="XAS50" s="1111"/>
      <c r="XAT50" s="324"/>
      <c r="XAU50" s="325"/>
      <c r="XAV50" s="326"/>
      <c r="XAW50" s="327"/>
      <c r="XAX50" s="328"/>
      <c r="XAY50" s="269"/>
      <c r="XAZ50" s="267"/>
      <c r="XBA50" s="322"/>
      <c r="XBB50" s="323"/>
      <c r="XBC50" s="1111"/>
      <c r="XBD50" s="324"/>
      <c r="XBE50" s="325"/>
      <c r="XBF50" s="326"/>
      <c r="XBG50" s="327"/>
      <c r="XBH50" s="328"/>
      <c r="XBI50" s="269"/>
      <c r="XBJ50" s="267"/>
      <c r="XBK50" s="322"/>
      <c r="XBL50" s="323"/>
      <c r="XBM50" s="1111"/>
      <c r="XBN50" s="324"/>
      <c r="XBO50" s="325"/>
      <c r="XBP50" s="326"/>
      <c r="XBQ50" s="327"/>
      <c r="XBR50" s="328"/>
      <c r="XBS50" s="269"/>
      <c r="XBT50" s="267"/>
      <c r="XBU50" s="322"/>
      <c r="XBV50" s="323"/>
      <c r="XBW50" s="1111"/>
      <c r="XBX50" s="324"/>
      <c r="XBY50" s="325"/>
      <c r="XBZ50" s="326"/>
      <c r="XCA50" s="327"/>
      <c r="XCB50" s="328"/>
      <c r="XCC50" s="269"/>
      <c r="XCD50" s="267"/>
      <c r="XCE50" s="322"/>
      <c r="XCF50" s="323"/>
      <c r="XCG50" s="1111"/>
      <c r="XCH50" s="324"/>
      <c r="XCI50" s="325"/>
      <c r="XCJ50" s="326"/>
      <c r="XCK50" s="327"/>
      <c r="XCL50" s="328"/>
      <c r="XCM50" s="269"/>
      <c r="XCN50" s="267"/>
      <c r="XCO50" s="322"/>
      <c r="XCP50" s="323"/>
      <c r="XCQ50" s="1111"/>
      <c r="XCR50" s="324"/>
      <c r="XCS50" s="325"/>
      <c r="XCT50" s="326"/>
      <c r="XCU50" s="327"/>
      <c r="XCV50" s="328"/>
      <c r="XCW50" s="269"/>
      <c r="XCX50" s="267"/>
      <c r="XCY50" s="322"/>
      <c r="XCZ50" s="323"/>
      <c r="XDA50" s="1111"/>
      <c r="XDB50" s="324"/>
      <c r="XDC50" s="325"/>
      <c r="XDD50" s="326"/>
      <c r="XDE50" s="327"/>
      <c r="XDF50" s="328"/>
      <c r="XDG50" s="269"/>
      <c r="XDH50" s="267"/>
      <c r="XDI50" s="322"/>
      <c r="XDJ50" s="323"/>
      <c r="XDK50" s="1111"/>
      <c r="XDL50" s="324"/>
      <c r="XDM50" s="325"/>
      <c r="XDN50" s="326"/>
      <c r="XDO50" s="327"/>
      <c r="XDP50" s="328"/>
      <c r="XDQ50" s="269"/>
      <c r="XDR50" s="267"/>
      <c r="XDS50" s="322"/>
      <c r="XDT50" s="323"/>
      <c r="XDU50" s="1111"/>
      <c r="XDV50" s="324"/>
      <c r="XDW50" s="325"/>
      <c r="XDX50" s="326"/>
      <c r="XDY50" s="327"/>
      <c r="XDZ50" s="328"/>
      <c r="XEA50" s="269"/>
      <c r="XEB50" s="267"/>
      <c r="XEC50" s="322"/>
      <c r="XED50" s="323"/>
      <c r="XEE50" s="1111"/>
      <c r="XEF50" s="324"/>
      <c r="XEG50" s="325"/>
      <c r="XEH50" s="326"/>
      <c r="XEI50" s="327"/>
      <c r="XEJ50" s="328"/>
      <c r="XEK50" s="269"/>
      <c r="XEL50" s="267"/>
      <c r="XEM50" s="322"/>
      <c r="XEN50" s="323"/>
      <c r="XEO50" s="1111"/>
      <c r="XEP50" s="324"/>
      <c r="XEQ50" s="325"/>
      <c r="XER50" s="326"/>
      <c r="XES50" s="327"/>
      <c r="XET50" s="328"/>
      <c r="XEU50" s="269"/>
      <c r="XEV50" s="267"/>
      <c r="XEW50" s="322"/>
      <c r="XEX50" s="323"/>
      <c r="XEY50" s="1111"/>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543</v>
      </c>
      <c r="AL51" s="321"/>
      <c r="AM51" s="329">
        <v>92513759</v>
      </c>
      <c r="AN51" s="330">
        <v>66261</v>
      </c>
      <c r="AO51" s="331">
        <v>-6</v>
      </c>
      <c r="AP51" s="332">
        <v>77936</v>
      </c>
      <c r="AQ51" s="333">
        <v>7.3</v>
      </c>
      <c r="AR51" s="334">
        <v>-13.3</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544</v>
      </c>
      <c r="AM52" s="337">
        <v>21882852</v>
      </c>
      <c r="AN52" s="338">
        <v>15673</v>
      </c>
      <c r="AO52" s="339">
        <v>-15.5</v>
      </c>
      <c r="AP52" s="340">
        <v>19401</v>
      </c>
      <c r="AQ52" s="341">
        <v>6.2</v>
      </c>
      <c r="AR52" s="342">
        <v>-21.7</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545</v>
      </c>
      <c r="AL53" s="321"/>
      <c r="AM53" s="329">
        <v>88527741</v>
      </c>
      <c r="AN53" s="330">
        <v>64008</v>
      </c>
      <c r="AO53" s="331">
        <v>-3.4</v>
      </c>
      <c r="AP53" s="332">
        <v>82531</v>
      </c>
      <c r="AQ53" s="333">
        <v>5.9</v>
      </c>
      <c r="AR53" s="334">
        <v>-9.3000000000000007</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544</v>
      </c>
      <c r="AM54" s="337">
        <v>23305117</v>
      </c>
      <c r="AN54" s="338">
        <v>16850</v>
      </c>
      <c r="AO54" s="339">
        <v>7.5</v>
      </c>
      <c r="AP54" s="340">
        <v>19102</v>
      </c>
      <c r="AQ54" s="341">
        <v>-1.5</v>
      </c>
      <c r="AR54" s="342">
        <v>9</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546</v>
      </c>
      <c r="AL55" s="321"/>
      <c r="AM55" s="329">
        <v>107775449</v>
      </c>
      <c r="AN55" s="330">
        <v>78675</v>
      </c>
      <c r="AO55" s="331">
        <v>22.9</v>
      </c>
      <c r="AP55" s="332">
        <v>91743</v>
      </c>
      <c r="AQ55" s="333">
        <v>11.2</v>
      </c>
      <c r="AR55" s="334">
        <v>11.7</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544</v>
      </c>
      <c r="AM56" s="337">
        <v>32495970</v>
      </c>
      <c r="AN56" s="338">
        <v>23722</v>
      </c>
      <c r="AO56" s="339">
        <v>40.799999999999997</v>
      </c>
      <c r="AP56" s="340">
        <v>21872</v>
      </c>
      <c r="AQ56" s="341">
        <v>14.5</v>
      </c>
      <c r="AR56" s="342">
        <v>26.3</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547</v>
      </c>
      <c r="AL57" s="321"/>
      <c r="AM57" s="329">
        <v>105536727</v>
      </c>
      <c r="AN57" s="330">
        <v>77821</v>
      </c>
      <c r="AO57" s="331">
        <v>-1.1000000000000001</v>
      </c>
      <c r="AP57" s="332">
        <v>95429</v>
      </c>
      <c r="AQ57" s="333">
        <v>4</v>
      </c>
      <c r="AR57" s="334">
        <v>-5.0999999999999996</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544</v>
      </c>
      <c r="AM58" s="337">
        <v>24522420</v>
      </c>
      <c r="AN58" s="338">
        <v>18082</v>
      </c>
      <c r="AO58" s="339">
        <v>-23.8</v>
      </c>
      <c r="AP58" s="340">
        <v>19371</v>
      </c>
      <c r="AQ58" s="341">
        <v>-11.4</v>
      </c>
      <c r="AR58" s="342">
        <v>-12.4</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548</v>
      </c>
      <c r="AL59" s="321"/>
      <c r="AM59" s="329">
        <v>105820196</v>
      </c>
      <c r="AN59" s="330">
        <v>78943</v>
      </c>
      <c r="AO59" s="331">
        <v>1.4</v>
      </c>
      <c r="AP59" s="332">
        <v>93540</v>
      </c>
      <c r="AQ59" s="333">
        <v>-2</v>
      </c>
      <c r="AR59" s="334">
        <v>3.4</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544</v>
      </c>
      <c r="AM60" s="337">
        <v>25152111</v>
      </c>
      <c r="AN60" s="338">
        <v>18764</v>
      </c>
      <c r="AO60" s="339">
        <v>3.8</v>
      </c>
      <c r="AP60" s="340">
        <v>20617</v>
      </c>
      <c r="AQ60" s="341">
        <v>6.4</v>
      </c>
      <c r="AR60" s="342">
        <v>-2.6</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549</v>
      </c>
      <c r="AL61" s="343"/>
      <c r="AM61" s="344">
        <v>100034774</v>
      </c>
      <c r="AN61" s="345">
        <v>73142</v>
      </c>
      <c r="AO61" s="346">
        <v>2.8</v>
      </c>
      <c r="AP61" s="347">
        <v>88236</v>
      </c>
      <c r="AQ61" s="348">
        <v>5.3</v>
      </c>
      <c r="AR61" s="334">
        <v>-2.5</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544</v>
      </c>
      <c r="AM62" s="337">
        <v>25471694</v>
      </c>
      <c r="AN62" s="338">
        <v>18618</v>
      </c>
      <c r="AO62" s="339">
        <v>2.6</v>
      </c>
      <c r="AP62" s="340">
        <v>20073</v>
      </c>
      <c r="AQ62" s="341">
        <v>2.8</v>
      </c>
      <c r="AR62" s="342">
        <v>-0.2</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pWx/en0iNT+eiitcU0hmoaqdYPek+wh2CZ0+uu0VgpVKR0etGGiOcQHlGRxj48tXRIiEVvQdYYkSQ6Ll1wPAnw==" saltValue="dDk+r1gf7pLjnst1fa3PPg=="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76" zoomScaleNormal="100" zoomScaleSheetLayoutView="55" workbookViewId="0">
      <selection activeCell="CQ32" sqref="CQ32:DE32"/>
    </sheetView>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550</v>
      </c>
    </row>
    <row r="121" spans="125:125" ht="13.5" hidden="1" customHeight="1" x14ac:dyDescent="0.2">
      <c r="DU121" s="260"/>
    </row>
  </sheetData>
  <sheetProtection algorithmName="SHA-512" hashValue="OCbAtOf0WA4UKNjDHGFwt/oiqi3lZdlbUPbwHBWritqJrKK/pUyGkA+d/jF91fJbJhHxxmtbhWafl4t88bY+bw==" saltValue="2uL3cHWDJLD3ESS8aoKe1w==" spinCount="100000" sheet="1" objects="1" scenarios="1"/>
  <dataConsolidate/>
  <phoneticPr fontId="2"/>
  <printOptions horizontalCentered="1" verticalCentered="1"/>
  <pageMargins left="0" right="0" top="0.19685039370078741" bottom="0" header="0.39370078740157483" footer="0"/>
  <pageSetup paperSize="9" scale="39" orientation="landscape"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58" zoomScale="70" zoomScaleNormal="70" zoomScaleSheetLayoutView="55" workbookViewId="0">
      <selection activeCell="CQ32" sqref="CQ32:DE32"/>
    </sheetView>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551</v>
      </c>
    </row>
  </sheetData>
  <sheetProtection algorithmName="SHA-512" hashValue="Gv1ZG8dfXPIMPiZmKKTpB1s4YNyBiTAU9jz0Xp6ag6MBMIHjlg+2KY45+9E1bmqUK/U6SJUKY02Gu5GjGTH+ow==" saltValue="Mw/EpxQmWK+7NEGUAx/M+Q==" spinCount="100000" sheet="1" objects="1" scenarios="1"/>
  <dataConsolidate/>
  <phoneticPr fontId="2"/>
  <printOptions horizontalCentered="1" verticalCentered="1"/>
  <pageMargins left="0" right="0" top="0.19685039370078741" bottom="0" header="0.39370078740157483" footer="0"/>
  <pageSetup paperSize="9" scale="39" orientation="landscape"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A16" zoomScale="70" zoomScaleNormal="70" zoomScaleSheetLayoutView="100" workbookViewId="0">
      <selection activeCell="CQ32" sqref="CQ32:DE32"/>
    </sheetView>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552</v>
      </c>
      <c r="G46" s="352" t="s">
        <v>553</v>
      </c>
      <c r="H46" s="352" t="s">
        <v>554</v>
      </c>
      <c r="I46" s="352" t="s">
        <v>555</v>
      </c>
      <c r="J46" s="353" t="s">
        <v>556</v>
      </c>
    </row>
    <row r="47" spans="2:10" ht="57.75" customHeight="1" x14ac:dyDescent="0.2">
      <c r="B47" s="7"/>
      <c r="C47" s="1121" t="s">
        <v>4</v>
      </c>
      <c r="D47" s="1121"/>
      <c r="E47" s="1122"/>
      <c r="F47" s="354">
        <v>0.95</v>
      </c>
      <c r="G47" s="355">
        <v>1.57</v>
      </c>
      <c r="H47" s="355">
        <v>2.2000000000000002</v>
      </c>
      <c r="I47" s="355">
        <v>3.76</v>
      </c>
      <c r="J47" s="356">
        <v>5.17</v>
      </c>
    </row>
    <row r="48" spans="2:10" ht="57.75" customHeight="1" x14ac:dyDescent="0.2">
      <c r="B48" s="8"/>
      <c r="C48" s="1123" t="s">
        <v>5</v>
      </c>
      <c r="D48" s="1123"/>
      <c r="E48" s="1124"/>
      <c r="F48" s="357">
        <v>1.25</v>
      </c>
      <c r="G48" s="358">
        <v>1.3</v>
      </c>
      <c r="H48" s="358">
        <v>2.42</v>
      </c>
      <c r="I48" s="358">
        <v>4.67</v>
      </c>
      <c r="J48" s="359">
        <v>7.08</v>
      </c>
    </row>
    <row r="49" spans="2:10" ht="57.75" customHeight="1" thickBot="1" x14ac:dyDescent="0.25">
      <c r="B49" s="9"/>
      <c r="C49" s="1125" t="s">
        <v>6</v>
      </c>
      <c r="D49" s="1125"/>
      <c r="E49" s="1126"/>
      <c r="F49" s="360">
        <v>7.0000000000000007E-2</v>
      </c>
      <c r="G49" s="361">
        <v>0.65</v>
      </c>
      <c r="H49" s="361">
        <v>1.75</v>
      </c>
      <c r="I49" s="361">
        <v>3.82</v>
      </c>
      <c r="J49" s="362">
        <v>4.7300000000000004</v>
      </c>
    </row>
    <row r="50" spans="2:10" ht="13.5" customHeight="1" x14ac:dyDescent="0.2"/>
  </sheetData>
  <sheetProtection algorithmName="SHA-512" hashValue="fihdE0ycmomELJeWYdMUaMMU6tmKgPOVhexL1Bj1WAvqH5dBYRt59U03/oFRu61NYAFQdIMHrcTOPPZK0EGb3Q==" saltValue="EJN7lxu9KmpwkKWMXGnNr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2023-03-13T04:46:47Z</cp:lastPrinted>
  <dcterms:created xsi:type="dcterms:W3CDTF">2023-02-20T00:30:40Z</dcterms:created>
  <dcterms:modified xsi:type="dcterms:W3CDTF">2023-09-29T08:00:49Z</dcterms:modified>
  <cp:category/>
</cp:coreProperties>
</file>