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公表まち\"/>
    </mc:Choice>
  </mc:AlternateContent>
  <xr:revisionPtr revIDLastSave="0" documentId="13_ncr:1_{A0E411C2-7112-4ED0-AB6C-E3CA8665FABD}" xr6:coauthVersionLast="36" xr6:coauthVersionMax="36" xr10:uidLastSave="{00000000-0000-0000-0000-000000000000}"/>
  <bookViews>
    <workbookView xWindow="0" yWindow="0" windowWidth="17800" windowHeight="7450" firstSheet="14"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3" i="12" l="1"/>
  <c r="AP63" i="12"/>
  <c r="AP23" i="12"/>
  <c r="AA23" i="12"/>
  <c r="V23" i="12"/>
  <c r="Q23" i="12"/>
  <c r="DQ102" i="12" l="1"/>
  <c r="DL102" i="12"/>
  <c r="DG102" i="12"/>
  <c r="DB102" i="12"/>
  <c r="CW102" i="12"/>
  <c r="CR102" i="12"/>
  <c r="BG32" i="10" l="1"/>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C34" i="10"/>
  <c r="C35" i="10" s="1"/>
  <c r="BW33" i="10"/>
  <c r="BE33" i="10"/>
  <c r="U33" i="10"/>
  <c r="C33" i="10"/>
  <c r="BW32" i="10"/>
  <c r="C32" i="10"/>
  <c r="C36" i="10" l="1"/>
  <c r="C37" i="10" s="1"/>
  <c r="C38" i="10" s="1"/>
  <c r="C39" i="10" s="1"/>
  <c r="C40" i="10" s="1"/>
  <c r="C41" i="10" s="1"/>
  <c r="AM32" i="10" s="1"/>
  <c r="AM33" i="10" s="1"/>
  <c r="AM34" i="10" s="1"/>
  <c r="U32"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<sst xmlns="http://schemas.openxmlformats.org/spreadsheetml/2006/main" count="1247" uniqueCount="610">
  <si>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</si>
  <si>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</si>
  <si>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</si>
  <si>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</si>
  <si>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</si>
  <si>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</si>
  <si>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</si>
  <si>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</si>
  <si>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</si>
  <si>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</si>
  <si>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</si>
  <si>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</si>
  <si>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</si>
  <si>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</si>
  <si>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</si>
  <si>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</si>
  <si>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</si>
  <si>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</si>
  <si>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</si>
  <si>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</si>
  <si>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</si>
  <si>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</si>
  <si>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</si>
  <si>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</si>
  <si>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</si>
  <si>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</si>
  <si>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</si>
  <si>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</si>
  <si>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</si>
  <si>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</si>
  <si>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</si>
  <si>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</si>
  <si>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</si>
  <si>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</si>
  <si>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</si>
  <si>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</si>
  <si>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</si>
  <si>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</si>
  <si>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</si>
  <si>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</si>
  <si>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</si>
  <si>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</si>
  <si>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</si>
  <si>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</si>
  <si>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</si>
  <si>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</si>
  <si>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</si>
  <si>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</si>
  <si>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</si>
  <si>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</si>
  <si>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</si>
  <si>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</si>
  <si>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</si>
  <si>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</si>
  <si>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</si>
  <si>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</si>
  <si>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</si>
  <si>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</si>
  <si>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</si>
  <si>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</si>
  <si>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</si>
  <si>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</si>
  <si>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</si>
  <si>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</si>
  <si>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</si>
  <si>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</si>
  <si>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</si>
  <si>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</si>
  <si>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</si>
  <si>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</si>
  <si>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</si>
  <si>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</si>
  <si>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</si>
  <si>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</si>
  <si>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</si>
  <si>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</si>
  <si>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</si>
  <si>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</si>
  <si>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</si>
  <si>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</si>
  <si>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</si>
  <si>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愛媛県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</si>
  <si>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</si>
  <si>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</si>
  <si>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</si>
  <si>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</si>
  <si>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</si>
  <si>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</si>
  <si>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</si>
  <si>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</si>
  <si>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</si>
  <si>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</si>
  <si>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</si>
  <si>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</si>
  <si>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</si>
  <si>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</si>
  <si>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</si>
  <si>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</si>
  <si>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</si>
  <si>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</si>
  <si>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</si>
  <si>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</si>
  <si>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</si>
  <si>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</si>
  <si>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</si>
  <si>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</si>
  <si>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</si>
  <si>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</si>
  <si>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</si>
  <si>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</si>
  <si>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</si>
  <si>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</si>
  <si>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</si>
  <si>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</si>
  <si>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</si>
  <si>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</si>
  <si>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</si>
  <si>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</si>
  <si>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</si>
  <si>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</si>
  <si>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</si>
  <si>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</si>
  <si>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</si>
  <si>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</si>
  <si>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</si>
  <si>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</si>
  <si>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</si>
  <si>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</si>
  <si>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</si>
  <si>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</si>
  <si>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</si>
  <si>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</si>
  <si>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</si>
  <si>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</si>
  <si>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</si>
  <si>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</si>
  <si>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</si>
  <si>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</si>
  <si>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</si>
  <si>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</si>
  <si>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</si>
  <si>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</si>
  <si>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</si>
  <si>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</si>
  <si>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</si>
  <si>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</si>
  <si>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</si>
  <si>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</si>
  <si>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</si>
  <si>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</si>
  <si>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</si>
  <si>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</si>
  <si>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</si>
  <si>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</si>
  <si>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</si>
  <si>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</si>
  <si>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</si>
  <si>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</si>
  <si>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</si>
  <si>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</si>
  <si>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</si>
  <si>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</si>
  <si>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</si>
  <si>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</si>
  <si>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</si>
  <si>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</si>
  <si>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</si>
  <si>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</si>
  <si>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</si>
  <si>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</si>
  <si>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</si>
  <si>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</si>
  <si>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</si>
  <si>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</si>
  <si>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</si>
  <si>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</si>
  <si>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</si>
  <si>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</si>
  <si>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</si>
  <si>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</si>
  <si>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</si>
  <si>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</si>
  <si>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</si>
  <si>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</si>
  <si>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</si>
  <si>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</si>
  <si>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愛媛県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</si>
  <si>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</si>
  <si>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</si>
  <si>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</si>
  <si>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</si>
  <si>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</si>
  <si>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</si>
  <si>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</si>
  <si>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</si>
  <si>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</si>
  <si>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</si>
  <si>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</si>
  <si>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</si>
  <si>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</si>
  <si>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</si>
  <si>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</si>
  <si>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</si>
  <si>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</si>
  <si>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</si>
  <si>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</si>
  <si>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</si>
  <si>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</si>
  <si>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</si>
  <si>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</si>
  <si>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</si>
  <si>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</si>
  <si>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</si>
  <si>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</si>
  <si>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</si>
  <si>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</si>
  <si>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</si>
  <si>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</si>
  <si>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</si>
  <si>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</si>
  <si>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</si>
  <si>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</si>
  <si>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</si>
  <si>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</si>
  <si>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</si>
  <si>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</si>
  <si>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</si>
  <si>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</si>
  <si>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</si>
  <si>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</si>
  <si>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</si>
  <si>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</si>
  <si>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</si>
  <si>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</si>
  <si>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</si>
  <si>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</si>
  <si>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</si>
  <si>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</si>
  <si>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</si>
  <si>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</si>
  <si>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</si>
  <si>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</si>
  <si>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</si>
  <si>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</si>
  <si>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</si>
  <si>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</si>
  <si>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</si>
  <si>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</si>
  <si>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</si>
  <si>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</si>
  <si>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</si>
  <si>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</si>
  <si>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</si>
  <si>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</si>
  <si>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</si>
  <si>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</si>
  <si>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</si>
  <si>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</si>
  <si>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</si>
  <si>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</si>
  <si>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</si>
  <si>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</si>
  <si>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</si>
  <si>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</si>
  <si>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</si>
  <si>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</si>
  <si>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</si>
  <si>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</si>
  <si>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</si>
  <si>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</si>
  <si>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</si>
  <si>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</si>
  <si>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</si>
  <si>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</si>
  <si>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</si>
  <si>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</si>
  <si>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</si>
  <si>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</si>
  <si>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</si>
  <si>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</si>
  <si>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</si>
  <si>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</si>
  <si>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</si>
  <si>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</si>
  <si>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</si>
  <si>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</si>
  <si>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</si>
  <si>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</si>
  <si>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</si>
  <si>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</si>
  <si>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</si>
  <si>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</si>
  <si>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</si>
  <si>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</si>
  <si>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</si>
  <si>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</si>
  <si>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</si>
  <si>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</si>
  <si>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</si>
  <si>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</si>
  <si>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</si>
  <si>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</si>
  <si>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</si>
  <si>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</si>
  <si>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</si>
  <si>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</si>
  <si>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</si>
  <si>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</si>
  <si>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</si>
  <si>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</si>
  <si>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</si>
  <si>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</si>
  <si>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</si>
  <si>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</si>
  <si>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</si>
  <si>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</si>
  <si>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</si>
  <si>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</si>
  <si>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</si>
  <si>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</si>
  <si>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</si>
  <si>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</si>
  <si>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</si>
  <si>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</si>
  <si>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</si>
  <si>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</si>
  <si>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</si>
  <si>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</si>
  <si>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</si>
  <si>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</si>
  <si>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</si>
  <si>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</si>
  <si>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</si>
  <si>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</si>
  <si>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</si>
  <si>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</si>
  <si>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</si>
  <si>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</si>
  <si>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</si>
  <si>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</si>
  <si>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</si>
  <si>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</si>
  <si>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</si>
  <si>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愛媛県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</si>
  <si>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</si>
  <si>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</si>
  <si>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</si>
  <si>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</si>
  <si>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</si>
  <si>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</si>
  <si>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</si>
  <si>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</si>
  <si>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</si>
  <si>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</si>
  <si>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</si>
  <si>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</si>
  <si>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</si>
  <si>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</si>
  <si>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</si>
  <si>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</si>
  <si>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</si>
  <si>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</si>
  <si>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</si>
  <si>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</si>
  <si>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災害救助基金</t>
    <phoneticPr fontId="3"/>
  </si>
  <si>
    <t>母子父子寡婦福祉資金</t>
    <phoneticPr fontId="3"/>
  </si>
  <si>
    <t>-</t>
    <phoneticPr fontId="3"/>
  </si>
  <si>
    <t>中小企業振興資金</t>
    <phoneticPr fontId="3"/>
  </si>
  <si>
    <t>農業改良資金</t>
    <phoneticPr fontId="3"/>
  </si>
  <si>
    <t>国営農業水利事業負担金</t>
    <phoneticPr fontId="3"/>
  </si>
  <si>
    <t>県有林経営事業</t>
    <phoneticPr fontId="3"/>
  </si>
  <si>
    <t>林業改善資金</t>
    <phoneticPr fontId="3"/>
  </si>
  <si>
    <t>沿岸漁業改善資金</t>
    <phoneticPr fontId="3"/>
  </si>
  <si>
    <t>公共用地整備事業</t>
    <phoneticPr fontId="3"/>
  </si>
  <si>
    <t>用品調達（重複会計）</t>
    <phoneticPr fontId="3"/>
  </si>
  <si>
    <t>自動車集中管理（重複会計）</t>
    <phoneticPr fontId="3"/>
  </si>
  <si>
    <t>奨学資金</t>
    <phoneticPr fontId="3"/>
  </si>
  <si>
    <t>公債管理</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</si>
  <si>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</si>
  <si>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</si>
  <si>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</si>
  <si>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</si>
  <si>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</si>
  <si>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</si>
  <si>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</si>
  <si>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</si>
  <si>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</si>
  <si>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</si>
  <si>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</si>
  <si>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</si>
  <si>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</si>
  <si>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t>
    <phoneticPr fontId="3"/>
  </si>
  <si>
    <t>電気事業会計</t>
    <phoneticPr fontId="3"/>
  </si>
  <si>
    <t>法適用企業</t>
    <phoneticPr fontId="3"/>
  </si>
  <si>
    <t>病院事業会計</t>
    <phoneticPr fontId="3"/>
  </si>
  <si>
    <t>工業用水道事業会計</t>
    <phoneticPr fontId="3"/>
  </si>
  <si>
    <t>港湾施設整備事業特別会計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</si>
  <si>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</si>
  <si>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</si>
  <si>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</si>
  <si>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</si>
  <si>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</si>
  <si>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</si>
  <si>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</si>
  <si>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</si>
  <si>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</si>
  <si>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</si>
  <si>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</si>
  <si>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</si>
  <si>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</si>
  <si>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</si>
  <si>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</si>
  <si>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</si>
  <si>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</si>
  <si>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</si>
  <si>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</si>
  <si>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</si>
  <si>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</si>
  <si>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</si>
  <si>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</si>
  <si>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</si>
  <si>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</si>
  <si>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</si>
  <si>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</si>
  <si>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</si>
  <si>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</si>
  <si>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</si>
  <si>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</si>
  <si>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</si>
  <si>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</si>
  <si>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</si>
  <si>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</si>
  <si>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</si>
  <si>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</si>
  <si>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</si>
  <si>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</si>
  <si>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</si>
  <si>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</si>
  <si>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</si>
  <si>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</si>
  <si>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</si>
  <si>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</si>
  <si>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</si>
  <si>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</si>
  <si>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</si>
  <si>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</si>
  <si>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</si>
  <si>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</si>
  <si>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</si>
  <si>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</si>
  <si>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</si>
  <si>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</si>
  <si>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</si>
  <si>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</si>
  <si>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</si>
  <si>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工業用水道事業会計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</si>
  <si>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</si>
  <si>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港湾施設整備事業特別会計</t>
    <phoneticPr fontId="3"/>
  </si>
  <si>
    <t>(Ｆ)</t>
    <phoneticPr fontId="3"/>
  </si>
  <si>
    <t>国民健康保険事業特別会計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</si>
  <si>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</si>
  <si>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</si>
  <si>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</si>
  <si>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</si>
  <si>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</si>
  <si>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</si>
  <si>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</si>
  <si>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</si>
  <si>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</si>
  <si>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</si>
  <si>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</si>
  <si>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</si>
  <si>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</si>
  <si>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</si>
  <si>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</si>
  <si>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</si>
  <si>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</si>
  <si>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</si>
  <si>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</si>
  <si>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</si>
  <si>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</si>
  <si>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</si>
  <si>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</si>
  <si>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</si>
  <si>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</si>
  <si>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</si>
  <si>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</si>
  <si>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</si>
  <si>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</si>
  <si>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</si>
  <si>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</si>
  <si>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</si>
  <si>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</si>
  <si>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</si>
  <si>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</si>
  <si>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</si>
  <si>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</si>
  <si>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</si>
  <si>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</si>
  <si>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</si>
  <si>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</si>
  <si>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</si>
  <si>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</si>
  <si>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</si>
  <si>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</si>
  <si>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</si>
  <si>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</si>
  <si>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</si>
  <si>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</si>
  <si>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</si>
  <si>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</si>
  <si>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</si>
  <si>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</si>
  <si>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</si>
  <si>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</si>
  <si>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</si>
  <si>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</si>
  <si>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</si>
  <si>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</si>
  <si>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</si>
  <si>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</si>
  <si>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</si>
  <si>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</si>
  <si>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</si>
  <si>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</si>
  <si>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</si>
  <si>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</si>
  <si>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</si>
  <si>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</si>
  <si>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</si>
  <si>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</si>
  <si>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</si>
  <si>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</si>
  <si>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</si>
  <si>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</si>
  <si>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</si>
  <si>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</si>
  <si>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</si>
  <si>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</si>
  <si>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</si>
  <si>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</si>
  <si>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</si>
  <si>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</si>
  <si>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1.10</t>
  </si>
  <si>
    <t>▲ 2.63</t>
  </si>
  <si>
    <t>県有林経営事業</t>
  </si>
  <si>
    <t>▲ 0.65</t>
  </si>
  <si>
    <t>▲ 0.64</t>
  </si>
  <si>
    <t>▲ 0.63</t>
  </si>
  <si>
    <t>▲ 0.61</t>
  </si>
  <si>
    <t>▲ 0.57</t>
  </si>
  <si>
    <t>自動車集中管理（重複会計）</t>
  </si>
  <si>
    <t>▲ 0.00</t>
  </si>
  <si>
    <t>国民健康保険事業</t>
  </si>
  <si>
    <t>電気事業会計</t>
  </si>
  <si>
    <t>一般会計</t>
  </si>
  <si>
    <t>工業用水道事業会計</t>
  </si>
  <si>
    <t>病院事業会計</t>
  </si>
  <si>
    <t>港湾施設整備事業特別会計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</si>
  <si>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</si>
  <si>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</si>
  <si>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</si>
  <si>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</si>
  <si>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</si>
  <si>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</si>
  <si>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</si>
  <si>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</si>
  <si>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県有施設更新整備基金</t>
    <rPh sb="0" eb="2">
      <t>ケンユウ</t>
    </rPh>
    <rPh sb="2" eb="4">
      <t>シセツ</t>
    </rPh>
    <rPh sb="4" eb="6">
      <t>コウシン</t>
    </rPh>
    <rPh sb="6" eb="8">
      <t>セイビ</t>
    </rPh>
    <rPh sb="8" eb="10">
      <t>キキン</t>
    </rPh>
    <phoneticPr fontId="2"/>
  </si>
  <si>
    <t>デジタル社会形成推進基金</t>
    <rPh sb="4" eb="6">
      <t>シャカイ</t>
    </rPh>
    <rPh sb="6" eb="8">
      <t>ケイセイ</t>
    </rPh>
    <rPh sb="8" eb="10">
      <t>スイシン</t>
    </rPh>
    <rPh sb="10" eb="12">
      <t>キキン</t>
    </rPh>
    <phoneticPr fontId="2"/>
  </si>
  <si>
    <t>地域医療介護総合確保基金</t>
    <rPh sb="0" eb="2">
      <t>チイキ</t>
    </rPh>
    <rPh sb="2" eb="4">
      <t>イリョウ</t>
    </rPh>
    <rPh sb="4" eb="6">
      <t>カイゴ</t>
    </rPh>
    <rPh sb="6" eb="8">
      <t>ソウゴウ</t>
    </rPh>
    <rPh sb="8" eb="10">
      <t>カクホ</t>
    </rPh>
    <rPh sb="10" eb="12">
      <t>キキン</t>
    </rPh>
    <phoneticPr fontId="2"/>
  </si>
  <si>
    <t>災害に強い愛媛づくり基金</t>
    <rPh sb="0" eb="2">
      <t>サイガイ</t>
    </rPh>
    <rPh sb="3" eb="4">
      <t>ツヨ</t>
    </rPh>
    <rPh sb="5" eb="7">
      <t>エヒメ</t>
    </rPh>
    <rPh sb="10" eb="12">
      <t>キキン</t>
    </rPh>
    <phoneticPr fontId="2"/>
  </si>
  <si>
    <t>農林水産業体質強化緊急対策基金</t>
    <rPh sb="0" eb="2">
      <t>ノウリン</t>
    </rPh>
    <rPh sb="2" eb="5">
      <t>スイサンギョウ</t>
    </rPh>
    <rPh sb="5" eb="7">
      <t>タイシツ</t>
    </rPh>
    <rPh sb="7" eb="9">
      <t>キョウカ</t>
    </rPh>
    <rPh sb="9" eb="11">
      <t>キンキュウ</t>
    </rPh>
    <rPh sb="11" eb="13">
      <t>タイサク</t>
    </rPh>
    <rPh sb="13" eb="15">
      <t>キキン</t>
    </rPh>
    <phoneticPr fontId="2"/>
  </si>
  <si>
    <t>‐</t>
  </si>
  <si>
    <t>基金から8,838百万円繰入</t>
    <rPh sb="0" eb="2">
      <t>キキン</t>
    </rPh>
    <rPh sb="9" eb="12">
      <t>ヒャクマンエン</t>
    </rPh>
    <rPh sb="12" eb="13">
      <t>ク</t>
    </rPh>
    <rPh sb="13" eb="14">
      <t>イ</t>
    </rPh>
    <phoneticPr fontId="2"/>
  </si>
  <si>
    <t>○</t>
  </si>
  <si>
    <t>（公財）愛媛県文化振興財団</t>
    <rPh sb="1" eb="2">
      <t>オオヤケ</t>
    </rPh>
    <rPh sb="2" eb="3">
      <t>ザイ</t>
    </rPh>
    <rPh sb="4" eb="6">
      <t>エヒメ</t>
    </rPh>
    <rPh sb="6" eb="7">
      <t>ケン</t>
    </rPh>
    <rPh sb="7" eb="9">
      <t>ブンカ</t>
    </rPh>
    <rPh sb="9" eb="11">
      <t>シンコウ</t>
    </rPh>
    <rPh sb="11" eb="13">
      <t>ザイダン</t>
    </rPh>
    <phoneticPr fontId="3"/>
  </si>
  <si>
    <t>（公財）愛媛県スポーツ振興事業団</t>
    <rPh sb="1" eb="2">
      <t>オオヤケ</t>
    </rPh>
    <rPh sb="2" eb="3">
      <t>ザイ</t>
    </rPh>
    <rPh sb="4" eb="6">
      <t>エヒメ</t>
    </rPh>
    <rPh sb="6" eb="7">
      <t>ケン</t>
    </rPh>
    <rPh sb="11" eb="13">
      <t>シンコウ</t>
    </rPh>
    <rPh sb="13" eb="16">
      <t>ジギョウダン</t>
    </rPh>
    <phoneticPr fontId="3"/>
  </si>
  <si>
    <t>（公財）えひめ女性財団</t>
    <rPh sb="1" eb="2">
      <t>オオヤケ</t>
    </rPh>
    <rPh sb="2" eb="3">
      <t>ザイ</t>
    </rPh>
    <rPh sb="7" eb="9">
      <t>ジョセイ</t>
    </rPh>
    <rPh sb="9" eb="11">
      <t>ザイダン</t>
    </rPh>
    <phoneticPr fontId="3"/>
  </si>
  <si>
    <t>愛媛県廃棄物処理センター</t>
    <rPh sb="0" eb="3">
      <t>エヒメケン</t>
    </rPh>
    <rPh sb="3" eb="8">
      <t>ハイキブツショリ</t>
    </rPh>
    <phoneticPr fontId="2"/>
  </si>
  <si>
    <t>（公財）伊方原子力広報センター</t>
    <rPh sb="1" eb="2">
      <t>オオヤケ</t>
    </rPh>
    <rPh sb="2" eb="3">
      <t>ザイ</t>
    </rPh>
    <rPh sb="4" eb="6">
      <t>イカタ</t>
    </rPh>
    <rPh sb="6" eb="9">
      <t>ゲンシリョク</t>
    </rPh>
    <rPh sb="9" eb="11">
      <t>コウホウ</t>
    </rPh>
    <phoneticPr fontId="3"/>
  </si>
  <si>
    <t>（公財）えひめ産業振興財団</t>
    <rPh sb="1" eb="2">
      <t>オオヤケ</t>
    </rPh>
    <rPh sb="2" eb="3">
      <t>ザイ</t>
    </rPh>
    <rPh sb="7" eb="9">
      <t>サンギョウ</t>
    </rPh>
    <rPh sb="9" eb="11">
      <t>シンコウ</t>
    </rPh>
    <rPh sb="11" eb="13">
      <t>ザイダン</t>
    </rPh>
    <phoneticPr fontId="3"/>
  </si>
  <si>
    <t>（公財）松山観光コンベンション協会</t>
    <rPh sb="1" eb="2">
      <t>オオヤケ</t>
    </rPh>
    <rPh sb="2" eb="3">
      <t>ザイ</t>
    </rPh>
    <rPh sb="4" eb="6">
      <t>マツヤマ</t>
    </rPh>
    <rPh sb="6" eb="8">
      <t>カンコウ</t>
    </rPh>
    <rPh sb="15" eb="17">
      <t>キョウカイ</t>
    </rPh>
    <phoneticPr fontId="3"/>
  </si>
  <si>
    <t>（公財）愛媛県国際交流協会</t>
    <rPh sb="1" eb="2">
      <t>オオヤケ</t>
    </rPh>
    <rPh sb="2" eb="3">
      <t>ザイ</t>
    </rPh>
    <rPh sb="4" eb="6">
      <t>エヒメ</t>
    </rPh>
    <rPh sb="6" eb="7">
      <t>ケン</t>
    </rPh>
    <rPh sb="7" eb="9">
      <t>コクサイ</t>
    </rPh>
    <rPh sb="9" eb="11">
      <t>コウリュウ</t>
    </rPh>
    <rPh sb="11" eb="13">
      <t>キョウカイ</t>
    </rPh>
    <phoneticPr fontId="3"/>
  </si>
  <si>
    <t>（公財）えひめ農林漁業振興機構</t>
    <rPh sb="1" eb="2">
      <t>オオヤケ</t>
    </rPh>
    <rPh sb="2" eb="3">
      <t>ザイ</t>
    </rPh>
    <rPh sb="7" eb="9">
      <t>ノウリン</t>
    </rPh>
    <rPh sb="9" eb="11">
      <t>ギョギョウ</t>
    </rPh>
    <rPh sb="11" eb="13">
      <t>シンコウ</t>
    </rPh>
    <rPh sb="13" eb="15">
      <t>キコウ</t>
    </rPh>
    <phoneticPr fontId="3"/>
  </si>
  <si>
    <t>（公財）愛媛の森林基金</t>
    <rPh sb="1" eb="2">
      <t>オオヤケ</t>
    </rPh>
    <rPh sb="2" eb="3">
      <t>ザイ</t>
    </rPh>
    <rPh sb="4" eb="6">
      <t>エヒメ</t>
    </rPh>
    <rPh sb="7" eb="9">
      <t>シンリン</t>
    </rPh>
    <rPh sb="9" eb="11">
      <t>キキン</t>
    </rPh>
    <phoneticPr fontId="3"/>
  </si>
  <si>
    <t>（公社）愛媛県園芸振興基金協会</t>
    <rPh sb="1" eb="2">
      <t>コウ</t>
    </rPh>
    <rPh sb="2" eb="3">
      <t>シャ</t>
    </rPh>
    <rPh sb="4" eb="6">
      <t>エヒメ</t>
    </rPh>
    <rPh sb="6" eb="7">
      <t>ケン</t>
    </rPh>
    <rPh sb="7" eb="9">
      <t>エンゲイ</t>
    </rPh>
    <rPh sb="9" eb="11">
      <t>シンコウ</t>
    </rPh>
    <rPh sb="11" eb="13">
      <t>キキン</t>
    </rPh>
    <rPh sb="13" eb="15">
      <t>キョウカイ</t>
    </rPh>
    <phoneticPr fontId="3"/>
  </si>
  <si>
    <t>（公財）えひめ海づくり基金</t>
    <rPh sb="1" eb="2">
      <t>オオヤケ</t>
    </rPh>
    <rPh sb="2" eb="3">
      <t>ザイ</t>
    </rPh>
    <rPh sb="7" eb="8">
      <t>ウミ</t>
    </rPh>
    <rPh sb="11" eb="13">
      <t>キキン</t>
    </rPh>
    <phoneticPr fontId="3"/>
  </si>
  <si>
    <t>（公財）愛媛県動物園協会</t>
    <rPh sb="1" eb="2">
      <t>コウ</t>
    </rPh>
    <rPh sb="2" eb="3">
      <t>ザイ</t>
    </rPh>
    <rPh sb="4" eb="6">
      <t>エヒメ</t>
    </rPh>
    <rPh sb="6" eb="7">
      <t>ケン</t>
    </rPh>
    <rPh sb="7" eb="10">
      <t>ドウブツエン</t>
    </rPh>
    <rPh sb="10" eb="12">
      <t>キョウカイ</t>
    </rPh>
    <phoneticPr fontId="3"/>
  </si>
  <si>
    <t>（公財）愛媛県埋蔵文化財センター</t>
    <rPh sb="1" eb="2">
      <t>コウ</t>
    </rPh>
    <rPh sb="2" eb="3">
      <t>ザイ</t>
    </rPh>
    <rPh sb="4" eb="6">
      <t>エヒメ</t>
    </rPh>
    <rPh sb="6" eb="7">
      <t>ケン</t>
    </rPh>
    <rPh sb="7" eb="9">
      <t>マイゾウ</t>
    </rPh>
    <rPh sb="9" eb="12">
      <t>ブンカザイ</t>
    </rPh>
    <phoneticPr fontId="3"/>
  </si>
  <si>
    <t>（公財）愛媛県暴力追放推進センター</t>
    <rPh sb="1" eb="2">
      <t>コウ</t>
    </rPh>
    <rPh sb="2" eb="3">
      <t>ザイ</t>
    </rPh>
    <rPh sb="4" eb="6">
      <t>エヒメ</t>
    </rPh>
    <rPh sb="6" eb="7">
      <t>ケン</t>
    </rPh>
    <rPh sb="7" eb="9">
      <t>ボウリョク</t>
    </rPh>
    <rPh sb="9" eb="11">
      <t>ツイホウ</t>
    </rPh>
    <rPh sb="11" eb="13">
      <t>スイシン</t>
    </rPh>
    <phoneticPr fontId="3"/>
  </si>
  <si>
    <t>松山空港ビル（株）</t>
    <rPh sb="0" eb="2">
      <t>マツヤマ</t>
    </rPh>
    <rPh sb="2" eb="4">
      <t>クウコウ</t>
    </rPh>
    <rPh sb="7" eb="8">
      <t>カブ</t>
    </rPh>
    <phoneticPr fontId="3"/>
  </si>
  <si>
    <t>愛媛エフ・エー・ゼット（株）</t>
    <rPh sb="0" eb="2">
      <t>エヒメ</t>
    </rPh>
    <rPh sb="12" eb="13">
      <t>カブ</t>
    </rPh>
    <phoneticPr fontId="3"/>
  </si>
  <si>
    <t>松山観光港ターミナル（株）</t>
    <rPh sb="0" eb="2">
      <t>マツヤマ</t>
    </rPh>
    <rPh sb="2" eb="4">
      <t>カンコウ</t>
    </rPh>
    <rPh sb="4" eb="5">
      <t>ミナト</t>
    </rPh>
    <rPh sb="11" eb="12">
      <t>カブ</t>
    </rPh>
    <phoneticPr fontId="3"/>
  </si>
  <si>
    <t>南レク（株）</t>
    <rPh sb="0" eb="1">
      <t>ミナミ</t>
    </rPh>
    <rPh sb="4" eb="5">
      <t>カブ</t>
    </rPh>
    <phoneticPr fontId="3"/>
  </si>
  <si>
    <t>愛媛県土地開発公社</t>
    <rPh sb="0" eb="2">
      <t>エヒメ</t>
    </rPh>
    <rPh sb="2" eb="3">
      <t>ケン</t>
    </rPh>
    <rPh sb="3" eb="5">
      <t>トチ</t>
    </rPh>
    <rPh sb="5" eb="7">
      <t>カイハツ</t>
    </rPh>
    <rPh sb="7" eb="9">
      <t>コウシャ</t>
    </rPh>
    <phoneticPr fontId="3"/>
  </si>
  <si>
    <t>公立大学法人愛媛県立医療技術大学</t>
    <rPh sb="0" eb="2">
      <t>コウリツ</t>
    </rPh>
    <rPh sb="2" eb="4">
      <t>ダイガク</t>
    </rPh>
    <rPh sb="4" eb="6">
      <t>ホウジン</t>
    </rPh>
    <rPh sb="6" eb="10">
      <t>エヒメケンリツ</t>
    </rPh>
    <rPh sb="10" eb="12">
      <t>イリョウ</t>
    </rPh>
    <rPh sb="12" eb="14">
      <t>ギジュツ</t>
    </rPh>
    <rPh sb="14" eb="16">
      <t>ダイガク</t>
    </rPh>
    <phoneticPr fontId="3"/>
  </si>
  <si>
    <t>-</t>
    <phoneticPr fontId="2"/>
  </si>
  <si>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</si>
  <si>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</si>
  <si>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</si>
  <si>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</si>
  <si>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</si>
  <si>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</si>
  <si>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</si>
  <si>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類似団体と比較して、実質公債費比率、将来負担比率ともに低い水準にある。
　 将来負担比率は、事業の計画的な執行による建設地方債残高の減少などにより改善傾向であり、実質公債費比率は、過去の景気対策等に伴い発行した臨時財政対策債を除く地方債の元利償還のピークを過ぎたことなどから低下してきている。
 　今後も、将来負担に配慮した計画的な地方債発行や、交付税措置のある地方債の優先活用、公債費の平準化による公債費負担の軽減に努める。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</si>
  <si>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</si>
  <si>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</si>
  <si>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</si>
  <si>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３年度の将来負担比率は事業の計画的な執行による建設地方債残高の減少や職員数の減等による退職手当負担見込額の減少などにより、類似団体平均を下回っている。一方で、資産の老朽化が進んだことにより、有形固定資産減価償却率は上昇傾向にある。
　 引き続き財政運営の適正化を図りながら、予防保全による長寿命化を進めていくなど、公共施設等の適正管理に努める。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</si>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</sst>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A255A7CB-7F9A-41AE-9E2F-15EDFE6A63EE}"/>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397A2CB0-4552-4D41-9B88-D4D3E948C821}"/>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5A20-4EAB-8FA9-4C7DCC44101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73030</c:v>
                </c:pt>
                <c:pt idx="1">
                  <c:v>69612</c:v>
                </c:pt>
                <c:pt idx="2">
                  <c:v>78657</c:v>
                </c:pt>
                <c:pt idx="3">
                  <c:v>85550</c:v>
                </c:pt>
                <c:pt idx="4">
                  <c:v>90718</c:v>
                </c:pt>
              </c:numCache>
            </c:numRef>
          </c:val>
          <c:smooth val="0"/>
          <c:extLst>
            <c:ext xmlns:c16="http://schemas.microsoft.com/office/drawing/2014/chart" uri="{C3380CC4-5D6E-409C-BE32-E72D297353CC}">
              <c16:uniqueId val="{00000001-5A20-4EAB-8FA9-4C7DCC44101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0.6</c:v>
                </c:pt>
                <c:pt idx="1">
                  <c:v>0.63</c:v>
                </c:pt>
                <c:pt idx="2">
                  <c:v>0.54</c:v>
                </c:pt>
                <c:pt idx="3">
                  <c:v>0.7</c:v>
                </c:pt>
                <c:pt idx="4">
                  <c:v>0.69</c:v>
                </c:pt>
              </c:numCache>
            </c:numRef>
          </c:val>
          <c:extLst>
            <c:ext xmlns:c16="http://schemas.microsoft.com/office/drawing/2014/chart" uri="{C3380CC4-5D6E-409C-BE32-E72D297353CC}">
              <c16:uniqueId val="{00000000-5555-4364-80EF-FB5E66408D34}"/>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7.55</c:v>
                </c:pt>
                <c:pt idx="1">
                  <c:v>4.9000000000000004</c:v>
                </c:pt>
                <c:pt idx="2">
                  <c:v>5.86</c:v>
                </c:pt>
                <c:pt idx="3">
                  <c:v>6.34</c:v>
                </c:pt>
                <c:pt idx="4">
                  <c:v>6.99</c:v>
                </c:pt>
              </c:numCache>
            </c:numRef>
          </c:val>
          <c:extLst>
            <c:ext xmlns:c16="http://schemas.microsoft.com/office/drawing/2014/chart" uri="{C3380CC4-5D6E-409C-BE32-E72D297353CC}">
              <c16:uniqueId val="{00000001-5555-4364-80EF-FB5E66408D34}"/>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-1.1000000000000001</c:v>
                </c:pt>
                <c:pt idx="1">
                  <c:v>-2.63</c:v>
                </c:pt>
                <c:pt idx="2">
                  <c:v>0.84</c:v>
                </c:pt>
                <c:pt idx="3">
                  <c:v>0.76</c:v>
                </c:pt>
                <c:pt idx="4">
                  <c:v>0.92</c:v>
                </c:pt>
              </c:numCache>
            </c:numRef>
          </c:val>
          <c:smooth val="0"/>
          <c:extLst>
            <c:ext xmlns:c16="http://schemas.microsoft.com/office/drawing/2014/chart" uri="{C3380CC4-5D6E-409C-BE32-E72D297353CC}">
              <c16:uniqueId val="{00000002-5555-4364-80EF-FB5E66408D34}"/>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798E-462D-B593-D3922094FBD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98E-462D-B593-D3922094FBDB}"/>
            </c:ext>
          </c:extLst>
        </c:ser>
        <c:ser>
          <c:idx val="2"/>
          <c:order val="2"/>
          <c:tx>
            <c:strRef>
              <c:f>データシート!$A$29</c:f>
              <c:strCache>
                <c:ptCount val="1"/>
                <c:pt idx="0">
                  <c:v>港湾施設整備事業特別会計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0.16</c:v>
                </c:pt>
                <c:pt idx="2">
                  <c:v>#N/A</c:v>
                </c:pt>
                <c:pt idx="3">
                  <c:v>0.18</c:v>
                </c:pt>
                <c:pt idx="4">
                  <c:v>#N/A</c:v>
                </c:pt>
                <c:pt idx="5">
                  <c:v>0.19</c:v>
                </c:pt>
                <c:pt idx="6">
                  <c:v>#N/A</c:v>
                </c:pt>
                <c:pt idx="7">
                  <c:v>0.2</c:v>
                </c:pt>
                <c:pt idx="8">
                  <c:v>#N/A</c:v>
                </c:pt>
                <c:pt idx="9">
                  <c:v>0.21</c:v>
                </c:pt>
              </c:numCache>
            </c:numRef>
          </c:val>
          <c:extLst>
            <c:ext xmlns:c16="http://schemas.microsoft.com/office/drawing/2014/chart" uri="{C3380CC4-5D6E-409C-BE32-E72D297353CC}">
              <c16:uniqueId val="{00000002-798E-462D-B593-D3922094FBDB}"/>
            </c:ext>
          </c:extLst>
        </c:ser>
        <c:ser>
          <c:idx val="3"/>
          <c:order val="3"/>
          <c:tx>
            <c:strRef>
              <c:f>データシート!$A$30</c:f>
              <c:strCache>
                <c:ptCount val="1"/>
                <c:pt idx="0">
                  <c:v>病院事業会計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1.1399999999999999</c:v>
                </c:pt>
                <c:pt idx="2">
                  <c:v>#N/A</c:v>
                </c:pt>
                <c:pt idx="3">
                  <c:v>0.87</c:v>
                </c:pt>
                <c:pt idx="4">
                  <c:v>#N/A</c:v>
                </c:pt>
                <c:pt idx="5">
                  <c:v>0.63</c:v>
                </c:pt>
                <c:pt idx="6">
                  <c:v>#N/A</c:v>
                </c:pt>
                <c:pt idx="7">
                  <c:v>0.56999999999999995</c:v>
                </c:pt>
                <c:pt idx="8">
                  <c:v>#N/A</c:v>
                </c:pt>
                <c:pt idx="9">
                  <c:v>0.67</c:v>
                </c:pt>
              </c:numCache>
            </c:numRef>
          </c:val>
          <c:extLst>
            <c:ext xmlns:c16="http://schemas.microsoft.com/office/drawing/2014/chart" uri="{C3380CC4-5D6E-409C-BE32-E72D297353CC}">
              <c16:uniqueId val="{00000003-798E-462D-B593-D3922094FBDB}"/>
            </c:ext>
          </c:extLst>
        </c:ser>
        <c:ser>
          <c:idx val="4"/>
          <c:order val="4"/>
          <c:tx>
            <c:strRef>
              <c:f>データシート!$A$31</c:f>
              <c:strCache>
                <c:ptCount val="1"/>
                <c:pt idx="0">
                  <c:v>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1.4</c:v>
                </c:pt>
                <c:pt idx="2">
                  <c:v>#N/A</c:v>
                </c:pt>
                <c:pt idx="3">
                  <c:v>1.45</c:v>
                </c:pt>
                <c:pt idx="4">
                  <c:v>#N/A</c:v>
                </c:pt>
                <c:pt idx="5">
                  <c:v>1.47</c:v>
                </c:pt>
                <c:pt idx="6">
                  <c:v>#N/A</c:v>
                </c:pt>
                <c:pt idx="7">
                  <c:v>1.54</c:v>
                </c:pt>
                <c:pt idx="8">
                  <c:v>#N/A</c:v>
                </c:pt>
                <c:pt idx="9">
                  <c:v>0.96</c:v>
                </c:pt>
              </c:numCache>
            </c:numRef>
          </c:val>
          <c:extLst>
            <c:ext xmlns:c16="http://schemas.microsoft.com/office/drawing/2014/chart" uri="{C3380CC4-5D6E-409C-BE32-E72D297353CC}">
              <c16:uniqueId val="{00000004-798E-462D-B593-D3922094FBDB}"/>
            </c:ext>
          </c:extLst>
        </c:ser>
        <c:ser>
          <c:idx val="5"/>
          <c:order val="5"/>
          <c:tx>
            <c:strRef>
              <c:f>データシート!$A$32</c:f>
              <c:strCache>
                <c:ptCount val="1"/>
                <c:pt idx="0">
                  <c:v>一般会計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1.24</c:v>
                </c:pt>
                <c:pt idx="2">
                  <c:v>#N/A</c:v>
                </c:pt>
                <c:pt idx="3">
                  <c:v>1.27</c:v>
                </c:pt>
                <c:pt idx="4">
                  <c:v>#N/A</c:v>
                </c:pt>
                <c:pt idx="5">
                  <c:v>1.17</c:v>
                </c:pt>
                <c:pt idx="6">
                  <c:v>#N/A</c:v>
                </c:pt>
                <c:pt idx="7">
                  <c:v>1.31</c:v>
                </c:pt>
                <c:pt idx="8">
                  <c:v>#N/A</c:v>
                </c:pt>
                <c:pt idx="9">
                  <c:v>1.27</c:v>
                </c:pt>
              </c:numCache>
            </c:numRef>
          </c:val>
          <c:extLst>
            <c:ext xmlns:c16="http://schemas.microsoft.com/office/drawing/2014/chart" uri="{C3380CC4-5D6E-409C-BE32-E72D297353CC}">
              <c16:uniqueId val="{00000005-798E-462D-B593-D3922094FBDB}"/>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1.54</c:v>
                </c:pt>
                <c:pt idx="2">
                  <c:v>#N/A</c:v>
                </c:pt>
                <c:pt idx="3">
                  <c:v>1.8</c:v>
                </c:pt>
                <c:pt idx="4">
                  <c:v>#N/A</c:v>
                </c:pt>
                <c:pt idx="5">
                  <c:v>1.71</c:v>
                </c:pt>
                <c:pt idx="6">
                  <c:v>#N/A</c:v>
                </c:pt>
                <c:pt idx="7">
                  <c:v>1.57</c:v>
                </c:pt>
                <c:pt idx="8">
                  <c:v>#N/A</c:v>
                </c:pt>
                <c:pt idx="9">
                  <c:v>1.43</c:v>
                </c:pt>
              </c:numCache>
            </c:numRef>
          </c:val>
          <c:extLst>
            <c:ext xmlns:c16="http://schemas.microsoft.com/office/drawing/2014/chart" uri="{C3380CC4-5D6E-409C-BE32-E72D297353CC}">
              <c16:uniqueId val="{00000006-798E-462D-B593-D3922094FBDB}"/>
            </c:ext>
          </c:extLst>
        </c:ser>
        <c:ser>
          <c:idx val="7"/>
          <c:order val="7"/>
          <c:tx>
            <c:strRef>
              <c:f>データシート!$A$34</c:f>
              <c:strCache>
                <c:ptCount val="1"/>
                <c:pt idx="0">
                  <c:v>国民健康保険事業</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0.34</c:v>
                </c:pt>
                <c:pt idx="4">
                  <c:v>#N/A</c:v>
                </c:pt>
                <c:pt idx="5">
                  <c:v>0.5</c:v>
                </c:pt>
                <c:pt idx="6">
                  <c:v>#N/A</c:v>
                </c:pt>
                <c:pt idx="7">
                  <c:v>2.0299999999999998</c:v>
                </c:pt>
                <c:pt idx="8">
                  <c:v>#N/A</c:v>
                </c:pt>
                <c:pt idx="9">
                  <c:v>2.65</c:v>
                </c:pt>
              </c:numCache>
            </c:numRef>
          </c:val>
          <c:extLst>
            <c:ext xmlns:c16="http://schemas.microsoft.com/office/drawing/2014/chart" uri="{C3380CC4-5D6E-409C-BE32-E72D297353CC}">
              <c16:uniqueId val="{00000007-798E-462D-B593-D3922094FBDB}"/>
            </c:ext>
          </c:extLst>
        </c:ser>
        <c:ser>
          <c:idx val="8"/>
          <c:order val="8"/>
          <c:tx>
            <c:strRef>
              <c:f>データシート!$A$35</c:f>
              <c:strCache>
                <c:ptCount val="1"/>
                <c:pt idx="0">
                  <c:v>自動車集中管理（重複会計）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8-798E-462D-B593-D3922094FBDB}"/>
            </c:ext>
          </c:extLst>
        </c:ser>
        <c:ser>
          <c:idx val="9"/>
          <c:order val="9"/>
          <c:tx>
            <c:strRef>
              <c:f>データシート!$A$36</c:f>
              <c:strCache>
                <c:ptCount val="1"/>
                <c:pt idx="0">
                  <c:v>県有林経営事業</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0.65</c:v>
                </c:pt>
                <c:pt idx="1">
                  <c:v>#N/A</c:v>
                </c:pt>
                <c:pt idx="2">
                  <c:v>0.64</c:v>
                </c:pt>
                <c:pt idx="3">
                  <c:v>#N/A</c:v>
                </c:pt>
                <c:pt idx="4">
                  <c:v>0.63</c:v>
                </c:pt>
                <c:pt idx="5">
                  <c:v>#N/A</c:v>
                </c:pt>
                <c:pt idx="6">
                  <c:v>0.61</c:v>
                </c:pt>
                <c:pt idx="7">
                  <c:v>#N/A</c:v>
                </c:pt>
                <c:pt idx="8">
                  <c:v>0.56999999999999995</c:v>
                </c:pt>
                <c:pt idx="9">
                  <c:v>#N/A</c:v>
                </c:pt>
              </c:numCache>
            </c:numRef>
          </c:val>
          <c:extLst>
            <c:ext xmlns:c16="http://schemas.microsoft.com/office/drawing/2014/chart" uri="{C3380CC4-5D6E-409C-BE32-E72D297353CC}">
              <c16:uniqueId val="{00000009-798E-462D-B593-D3922094FBD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58015</c:v>
                </c:pt>
                <c:pt idx="5">
                  <c:v>57403</c:v>
                </c:pt>
                <c:pt idx="8">
                  <c:v>58779</c:v>
                </c:pt>
                <c:pt idx="11">
                  <c:v>54265</c:v>
                </c:pt>
                <c:pt idx="14">
                  <c:v>52825</c:v>
                </c:pt>
              </c:numCache>
            </c:numRef>
          </c:val>
          <c:extLst>
            <c:ext xmlns:c16="http://schemas.microsoft.com/office/drawing/2014/chart" uri="{C3380CC4-5D6E-409C-BE32-E72D297353CC}">
              <c16:uniqueId val="{00000000-F399-4714-B053-9B71EC2915AF}"/>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F399-4714-B053-9B71EC2915AF}"/>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291</c:v>
                </c:pt>
                <c:pt idx="3">
                  <c:v>280</c:v>
                </c:pt>
                <c:pt idx="6">
                  <c:v>253</c:v>
                </c:pt>
                <c:pt idx="9">
                  <c:v>213</c:v>
                </c:pt>
                <c:pt idx="12">
                  <c:v>143</c:v>
                </c:pt>
              </c:numCache>
            </c:numRef>
          </c:val>
          <c:extLst>
            <c:ext xmlns:c16="http://schemas.microsoft.com/office/drawing/2014/chart" uri="{C3380CC4-5D6E-409C-BE32-E72D297353CC}">
              <c16:uniqueId val="{00000002-F399-4714-B053-9B71EC2915AF}"/>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399-4714-B053-9B71EC2915AF}"/>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2217</c:v>
                </c:pt>
                <c:pt idx="3">
                  <c:v>1759</c:v>
                </c:pt>
                <c:pt idx="6">
                  <c:v>2195</c:v>
                </c:pt>
                <c:pt idx="9">
                  <c:v>2202</c:v>
                </c:pt>
                <c:pt idx="12">
                  <c:v>2058</c:v>
                </c:pt>
              </c:numCache>
            </c:numRef>
          </c:val>
          <c:extLst>
            <c:ext xmlns:c16="http://schemas.microsoft.com/office/drawing/2014/chart" uri="{C3380CC4-5D6E-409C-BE32-E72D297353CC}">
              <c16:uniqueId val="{00000004-F399-4714-B053-9B71EC2915AF}"/>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F399-4714-B053-9B71EC2915AF}"/>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F399-4714-B053-9B71EC2915AF}"/>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87582</c:v>
                </c:pt>
                <c:pt idx="3">
                  <c:v>84971</c:v>
                </c:pt>
                <c:pt idx="6">
                  <c:v>85681</c:v>
                </c:pt>
                <c:pt idx="9">
                  <c:v>81951</c:v>
                </c:pt>
                <c:pt idx="12">
                  <c:v>92484</c:v>
                </c:pt>
              </c:numCache>
            </c:numRef>
          </c:val>
          <c:extLst>
            <c:ext xmlns:c16="http://schemas.microsoft.com/office/drawing/2014/chart" uri="{C3380CC4-5D6E-409C-BE32-E72D297353CC}">
              <c16:uniqueId val="{00000007-F399-4714-B053-9B71EC2915AF}"/>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32075</c:v>
                </c:pt>
                <c:pt idx="2">
                  <c:v>#N/A</c:v>
                </c:pt>
                <c:pt idx="3">
                  <c:v>#N/A</c:v>
                </c:pt>
                <c:pt idx="4">
                  <c:v>29607</c:v>
                </c:pt>
                <c:pt idx="5">
                  <c:v>#N/A</c:v>
                </c:pt>
                <c:pt idx="6">
                  <c:v>#N/A</c:v>
                </c:pt>
                <c:pt idx="7">
                  <c:v>29350</c:v>
                </c:pt>
                <c:pt idx="8">
                  <c:v>#N/A</c:v>
                </c:pt>
                <c:pt idx="9">
                  <c:v>#N/A</c:v>
                </c:pt>
                <c:pt idx="10">
                  <c:v>30101</c:v>
                </c:pt>
                <c:pt idx="11">
                  <c:v>#N/A</c:v>
                </c:pt>
                <c:pt idx="12">
                  <c:v>#N/A</c:v>
                </c:pt>
                <c:pt idx="13">
                  <c:v>41860</c:v>
                </c:pt>
                <c:pt idx="14">
                  <c:v>#N/A</c:v>
                </c:pt>
              </c:numCache>
            </c:numRef>
          </c:val>
          <c:smooth val="0"/>
          <c:extLst>
            <c:ext xmlns:c16="http://schemas.microsoft.com/office/drawing/2014/chart" uri="{C3380CC4-5D6E-409C-BE32-E72D297353CC}">
              <c16:uniqueId val="{00000008-F399-4714-B053-9B71EC2915AF}"/>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652965</c:v>
                </c:pt>
                <c:pt idx="5">
                  <c:v>648529</c:v>
                </c:pt>
                <c:pt idx="8">
                  <c:v>644986</c:v>
                </c:pt>
                <c:pt idx="11">
                  <c:v>648967</c:v>
                </c:pt>
                <c:pt idx="14">
                  <c:v>646638</c:v>
                </c:pt>
              </c:numCache>
            </c:numRef>
          </c:val>
          <c:extLst>
            <c:ext xmlns:c16="http://schemas.microsoft.com/office/drawing/2014/chart" uri="{C3380CC4-5D6E-409C-BE32-E72D297353CC}">
              <c16:uniqueId val="{00000000-1A3A-43B6-A0E4-AD8C1B9CC5F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18799</c:v>
                </c:pt>
                <c:pt idx="5">
                  <c:v>23782</c:v>
                </c:pt>
                <c:pt idx="8">
                  <c:v>19857</c:v>
                </c:pt>
                <c:pt idx="11">
                  <c:v>18336</c:v>
                </c:pt>
                <c:pt idx="14">
                  <c:v>16593</c:v>
                </c:pt>
              </c:numCache>
            </c:numRef>
          </c:val>
          <c:extLst>
            <c:ext xmlns:c16="http://schemas.microsoft.com/office/drawing/2014/chart" uri="{C3380CC4-5D6E-409C-BE32-E72D297353CC}">
              <c16:uniqueId val="{00000001-1A3A-43B6-A0E4-AD8C1B9CC5F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103256</c:v>
                </c:pt>
                <c:pt idx="5">
                  <c:v>95322</c:v>
                </c:pt>
                <c:pt idx="8">
                  <c:v>94818</c:v>
                </c:pt>
                <c:pt idx="11">
                  <c:v>101768</c:v>
                </c:pt>
                <c:pt idx="14">
                  <c:v>125092</c:v>
                </c:pt>
              </c:numCache>
            </c:numRef>
          </c:val>
          <c:extLst>
            <c:ext xmlns:c16="http://schemas.microsoft.com/office/drawing/2014/chart" uri="{C3380CC4-5D6E-409C-BE32-E72D297353CC}">
              <c16:uniqueId val="{00000002-1A3A-43B6-A0E4-AD8C1B9CC5F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A3A-43B6-A0E4-AD8C1B9CC5F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A3A-43B6-A0E4-AD8C1B9CC5F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475</c:v>
                </c:pt>
                <c:pt idx="3">
                  <c:v>1688</c:v>
                </c:pt>
                <c:pt idx="6">
                  <c:v>13</c:v>
                </c:pt>
                <c:pt idx="9">
                  <c:v>16</c:v>
                </c:pt>
                <c:pt idx="12">
                  <c:v>5</c:v>
                </c:pt>
              </c:numCache>
            </c:numRef>
          </c:val>
          <c:extLst>
            <c:ext xmlns:c16="http://schemas.microsoft.com/office/drawing/2014/chart" uri="{C3380CC4-5D6E-409C-BE32-E72D297353CC}">
              <c16:uniqueId val="{00000005-1A3A-43B6-A0E4-AD8C1B9CC5F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163473</c:v>
                </c:pt>
                <c:pt idx="3">
                  <c:v>157510</c:v>
                </c:pt>
                <c:pt idx="6">
                  <c:v>151937</c:v>
                </c:pt>
                <c:pt idx="9">
                  <c:v>148632</c:v>
                </c:pt>
                <c:pt idx="12">
                  <c:v>142348</c:v>
                </c:pt>
              </c:numCache>
            </c:numRef>
          </c:val>
          <c:extLst>
            <c:ext xmlns:c16="http://schemas.microsoft.com/office/drawing/2014/chart" uri="{C3380CC4-5D6E-409C-BE32-E72D297353CC}">
              <c16:uniqueId val="{00000006-1A3A-43B6-A0E4-AD8C1B9CC5F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A3A-43B6-A0E4-AD8C1B9CC5F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16462</c:v>
                </c:pt>
                <c:pt idx="3">
                  <c:v>15717</c:v>
                </c:pt>
                <c:pt idx="6">
                  <c:v>17615</c:v>
                </c:pt>
                <c:pt idx="9">
                  <c:v>22602</c:v>
                </c:pt>
                <c:pt idx="12">
                  <c:v>26537</c:v>
                </c:pt>
              </c:numCache>
            </c:numRef>
          </c:val>
          <c:extLst>
            <c:ext xmlns:c16="http://schemas.microsoft.com/office/drawing/2014/chart" uri="{C3380CC4-5D6E-409C-BE32-E72D297353CC}">
              <c16:uniqueId val="{00000008-1A3A-43B6-A0E4-AD8C1B9CC5F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4199</c:v>
                </c:pt>
                <c:pt idx="3">
                  <c:v>3493</c:v>
                </c:pt>
                <c:pt idx="6">
                  <c:v>3067</c:v>
                </c:pt>
                <c:pt idx="9">
                  <c:v>2683</c:v>
                </c:pt>
                <c:pt idx="12">
                  <c:v>2284</c:v>
                </c:pt>
              </c:numCache>
            </c:numRef>
          </c:val>
          <c:extLst>
            <c:ext xmlns:c16="http://schemas.microsoft.com/office/drawing/2014/chart" uri="{C3380CC4-5D6E-409C-BE32-E72D297353CC}">
              <c16:uniqueId val="{00000009-1A3A-43B6-A0E4-AD8C1B9CC5F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1035115</c:v>
                </c:pt>
                <c:pt idx="3">
                  <c:v>1034725</c:v>
                </c:pt>
                <c:pt idx="6">
                  <c:v>1026876</c:v>
                </c:pt>
                <c:pt idx="9">
                  <c:v>1030067</c:v>
                </c:pt>
                <c:pt idx="12">
                  <c:v>1018332</c:v>
                </c:pt>
              </c:numCache>
            </c:numRef>
          </c:val>
          <c:extLst>
            <c:ext xmlns:c16="http://schemas.microsoft.com/office/drawing/2014/chart" uri="{C3380CC4-5D6E-409C-BE32-E72D297353CC}">
              <c16:uniqueId val="{0000000A-1A3A-43B6-A0E4-AD8C1B9CC5F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444704</c:v>
                </c:pt>
                <c:pt idx="2">
                  <c:v>#N/A</c:v>
                </c:pt>
                <c:pt idx="3">
                  <c:v>#N/A</c:v>
                </c:pt>
                <c:pt idx="4">
                  <c:v>445499</c:v>
                </c:pt>
                <c:pt idx="5">
                  <c:v>#N/A</c:v>
                </c:pt>
                <c:pt idx="6">
                  <c:v>#N/A</c:v>
                </c:pt>
                <c:pt idx="7">
                  <c:v>439846</c:v>
                </c:pt>
                <c:pt idx="8">
                  <c:v>#N/A</c:v>
                </c:pt>
                <c:pt idx="9">
                  <c:v>#N/A</c:v>
                </c:pt>
                <c:pt idx="10">
                  <c:v>434929</c:v>
                </c:pt>
                <c:pt idx="11">
                  <c:v>#N/A</c:v>
                </c:pt>
                <c:pt idx="12">
                  <c:v>#N/A</c:v>
                </c:pt>
                <c:pt idx="13">
                  <c:v>401185</c:v>
                </c:pt>
                <c:pt idx="14">
                  <c:v>#N/A</c:v>
                </c:pt>
              </c:numCache>
            </c:numRef>
          </c:val>
          <c:smooth val="0"/>
          <c:extLst>
            <c:ext xmlns:c16="http://schemas.microsoft.com/office/drawing/2014/chart" uri="{C3380CC4-5D6E-409C-BE32-E72D297353CC}">
              <c16:uniqueId val="{0000000B-1A3A-43B6-A0E4-AD8C1B9CC5F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[1]データシート!$B$72:$D$72</c:f>
              <c:numCache>
                <c:formatCode>General</c:formatCode>
                <c:ptCount val="3"/>
                <c:pt idx="0">
                  <c:v>20498</c:v>
                </c:pt>
                <c:pt idx="1">
                  <c:v>22570</c:v>
                </c:pt>
                <c:pt idx="2">
                  <c:v>25932</c:v>
                </c:pt>
              </c:numCache>
            </c:numRef>
          </c:val>
          <c:extLst>
            <c:ext xmlns:c16="http://schemas.microsoft.com/office/drawing/2014/chart" uri="{C3380CC4-5D6E-409C-BE32-E72D297353CC}">
              <c16:uniqueId val="{00000000-03AE-4748-9E9C-2CF630AC6272}"/>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[1]データシート!$B$73:$D$73</c:f>
              <c:numCache>
                <c:formatCode>General</c:formatCode>
                <c:ptCount val="3"/>
                <c:pt idx="0">
                  <c:v>17990</c:v>
                </c:pt>
                <c:pt idx="1">
                  <c:v>17993</c:v>
                </c:pt>
                <c:pt idx="2">
                  <c:v>18786</c:v>
                </c:pt>
              </c:numCache>
            </c:numRef>
          </c:val>
          <c:extLst>
            <c:ext xmlns:c16="http://schemas.microsoft.com/office/drawing/2014/chart" uri="{C3380CC4-5D6E-409C-BE32-E72D297353CC}">
              <c16:uniqueId val="{00000001-03AE-4748-9E9C-2CF630AC6272}"/>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R01</c:v>
                </c:pt>
                <c:pt idx="1">
                  <c:v>R02</c:v>
                </c:pt>
                <c:pt idx="2">
                  <c:v>R03</c:v>
                </c:pt>
              </c:strCache>
            </c:strRef>
          </c:cat>
          <c:val>
            <c:numRef>
              <c:f>[1]データシート!$B$74:$D$74</c:f>
              <c:numCache>
                <c:formatCode>General</c:formatCode>
                <c:ptCount val="3"/>
                <c:pt idx="0">
                  <c:v>44418</c:v>
                </c:pt>
                <c:pt idx="1">
                  <c:v>50412</c:v>
                </c:pt>
                <c:pt idx="2">
                  <c:v>69312</c:v>
                </c:pt>
              </c:numCache>
            </c:numRef>
          </c:val>
          <c:extLst>
            <c:ext xmlns:c16="http://schemas.microsoft.com/office/drawing/2014/chart" uri="{C3380CC4-5D6E-409C-BE32-E72D297353CC}">
              <c16:uniqueId val="{00000002-03AE-4748-9E9C-2CF630AC6272}"/>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{E9D4D80D-1037-480C-ABC4-6BAC8D6CC43D}</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E9D9-4475-BC8A-17C4AD1026B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{509BBDA3-E7F5-4BF4-A8FA-7115EA078806}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9D9-4475-BC8A-17C4AD1026B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{3DCAEF51-6E47-4381-9F3A-B1E198FDE347}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9D9-4475-BC8A-17C4AD1026B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{4ECCC349-44CF-4ED4-8E9A-90AA88B0EF55}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9D9-4475-BC8A-17C4AD1026B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{A54DCADF-2977-4FBB-8533-A5572B2396BE}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9D9-4475-BC8A-17C4AD1026B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{923121A8-9DD1-4093-8F44-77BC6E426520}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E9D9-4475-BC8A-17C4AD1026B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{5B65E8E4-541A-47E4-8F08-309BF9C9049D}</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E9D9-4475-BC8A-17C4AD1026B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{E47BBEC4-CE5F-4ECF-90A9-46F298E404C2}</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E9D9-4475-BC8A-17C4AD1026B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{60592A8F-C7F5-4494-946E-334D805AA17C}</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E9D9-4475-BC8A-17C4AD1026B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55.3</c:v>
                </c:pt>
                <c:pt idx="8">
                  <c:v>56.6</c:v>
                </c:pt>
                <c:pt idx="16">
                  <c:v>56.1</c:v>
                </c:pt>
                <c:pt idx="24">
                  <c:v>59.3</c:v>
                </c:pt>
                <c:pt idx="32">
                  <c:v>61.1</c:v>
                </c:pt>
              </c:numCache>
            </c:numRef>
          </c:xVal>
          <c:yVal>
            <c:numRef>
              <c:f>公会計指標分析・財政指標組合せ分析表!$BP$51:$DC$51</c:f>
              <c:numCache>
                <c:formatCode>#,##0.0;"▲ "#,##0.0</c:formatCode>
                <c:ptCount val="40"/>
                <c:pt idx="0">
                  <c:v>149.69999999999999</c:v>
                </c:pt>
                <c:pt idx="8">
                  <c:v>150</c:v>
                </c:pt>
                <c:pt idx="16">
                  <c:v>149</c:v>
                </c:pt>
                <c:pt idx="24">
                  <c:v>143.4</c:v>
                </c:pt>
                <c:pt idx="32">
                  <c:v>125.3</c:v>
                </c:pt>
              </c:numCache>
            </c:numRef>
          </c:yVal>
          <c:smooth val="0"/>
          <c:extLst>
            <c:ext xmlns:c16="http://schemas.microsoft.com/office/drawing/2014/chart" uri="{C3380CC4-5D6E-409C-BE32-E72D297353CC}">
              <c16:uniqueId val="{00000009-E9D9-4475-BC8A-17C4AD1026B6}"/>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{13AF6E69-2D34-4002-9213-0B69F0A03E64}</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E9D9-4475-BC8A-17C4AD1026B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{A2FA97A0-09EC-4DFB-98C6-4D02A7A7E7C8}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9D9-4475-BC8A-17C4AD1026B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{0DFC34E5-5BFA-4C66-B074-27C6CB0426BB}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9D9-4475-BC8A-17C4AD1026B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{58FB4511-F905-41E7-ABFF-A683DD2D79BF}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9D9-4475-BC8A-17C4AD1026B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{694F2FE9-5B4D-4705-B243-C83788C2F8C6}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9D9-4475-BC8A-17C4AD1026B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{43D2A942-19CA-45FB-81F4-4A904914FBC7}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E9D9-4475-BC8A-17C4AD1026B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{B001BB75-03D5-4EAB-B7BF-040254ED74BC}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E9D9-4475-BC8A-17C4AD1026B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{AB41AF30-DC80-4C64-B0F6-4348FA6891D9}</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E9D9-4475-BC8A-17C4AD1026B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{4D4C67FF-2755-4D14-9561-B496F1AD29F3}</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E9D9-4475-BC8A-17C4AD1026B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E9D9-4475-BC8A-17C4AD1026B6}"/>
            </c:ext>
          </c:extLst>
        </c:ser>
        <c:dLbls>
          <c:showLegendKey val="0"/>
          <c:showVal val="1"/>
          <c:showCatName val="0"/>
          <c:showSerName val="0"/>
          <c:showPercent val="0"/>
          <c:showBubbleSize val="0"/>
        </c:dLbls>
        <c:axId val="46179840"/>
        <c:axId val="46181760"/>
      </c:scatterChart>
      <c:valAx>
        <c:axId val="46179840"/>
        <c:scaling>
          <c:orientation val="maxMin"/>
          <c:max val="62"/>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{5F47D576-BAE9-42E4-BFE2-2002402E6302}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8798-4A06-A820-2900407959B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{622AE466-0FE0-40D9-A811-A2CCCF045053}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798-4A06-A820-2900407959B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{1DACD023-4323-4197-B62A-90F559F20341}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798-4A06-A820-2900407959B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{B8951B14-64B0-4B7D-A4FB-D892339869EE}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798-4A06-A820-2900407959B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{8360127E-429D-4F3D-ACA7-7FB1A875E0C4}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798-4A06-A820-2900407959B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{DE5A2EF6-C1D1-49C4-B016-DFCAE3DA7A8A}</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8798-4A06-A820-2900407959B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{243F3A8F-EE37-4950-BC7A-54D147D44531}</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8798-4A06-A820-2900407959B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{7ACB9E45-74D2-45D9-BFD4-B627246E4EB5}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8798-4A06-A820-2900407959B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{EAD4F6E0-2831-4527-A1F7-771707A3242F}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8798-4A06-A820-2900407959B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11.2</c:v>
                </c:pt>
                <c:pt idx="8">
                  <c:v>10.5</c:v>
                </c:pt>
                <c:pt idx="16">
                  <c:v>10.199999999999999</c:v>
                </c:pt>
                <c:pt idx="24">
                  <c:v>9.9</c:v>
                </c:pt>
                <c:pt idx="32">
                  <c:v>10.9</c:v>
                </c:pt>
              </c:numCache>
            </c:numRef>
          </c:xVal>
          <c:yVal>
            <c:numRef>
              <c:f>公会計指標分析・財政指標組合せ分析表!$BP$73:$DC$73</c:f>
              <c:numCache>
                <c:formatCode>#,##0.0;"▲ "#,##0.0</c:formatCode>
                <c:ptCount val="40"/>
                <c:pt idx="0">
                  <c:v>149.69999999999999</c:v>
                </c:pt>
                <c:pt idx="8">
                  <c:v>150</c:v>
                </c:pt>
                <c:pt idx="16">
                  <c:v>149</c:v>
                </c:pt>
                <c:pt idx="24">
                  <c:v>143.4</c:v>
                </c:pt>
                <c:pt idx="32">
                  <c:v>125.3</c:v>
                </c:pt>
              </c:numCache>
            </c:numRef>
          </c:yVal>
          <c:smooth val="0"/>
          <c:extLst>
            <c:ext xmlns:c16="http://schemas.microsoft.com/office/drawing/2014/chart" uri="{C3380CC4-5D6E-409C-BE32-E72D297353CC}">
              <c16:uniqueId val="{00000009-8798-4A06-A820-2900407959B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{8910C02D-255B-4814-BAC9-E1E5BF95C430}</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8798-4A06-A820-2900407959B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{07A23294-6A29-413B-9491-500C70321B31}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798-4A06-A820-2900407959B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{2CFC78C7-DC2F-4D46-9629-8E0EA28E35AE}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798-4A06-A820-2900407959B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{F65D2252-AF8C-49D5-8A12-0CECC7EE3BEC}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798-4A06-A820-2900407959B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{188F84C0-DC0C-47A6-8C1A-3826C7F4F52A}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798-4A06-A820-2900407959B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{1506A09F-028F-43DE-B909-47BAC4D543A6}</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8798-4A06-A820-2900407959B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{019AF974-3666-4B71-8430-5A68722249D5}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8798-4A06-A820-2900407959B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{1C72C978-9060-4160-A663-BBF1BF278677}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8798-4A06-A820-2900407959B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{0D3A6666-DAD3-4BDA-A6A9-8B83948F9361}</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8798-4A06-A820-2900407959B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8798-4A06-A820-2900407959B0}"/>
            </c:ext>
          </c:extLst>
        </c:ser>
        <c:dLbls>
          <c:showLegendKey val="0"/>
          <c:showVal val="1"/>
          <c:showCatName val="0"/>
          <c:showSerName val="0"/>
          <c:showPercent val="0"/>
          <c:showBubbleSize val="0"/>
        </c:dLbls>
        <c:axId val="84219776"/>
        <c:axId val="84234240"/>
      </c:scatterChart>
      <c:valAx>
        <c:axId val="84219776"/>
        <c:scaling>
          <c:orientation val="maxMin"/>
          <c:max val="16"/>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過去の景気対策等に伴い発行した臨時財政対策債を除く地方債の元利償還がピークを越えたことや、長期金利が低水準で推移し、低利の地方債の割合が上がっていることから、元利償還金は減少傾向にある。ただし、令和３年度は、将来負担軽減のための借換債の借入中止に伴い、元利償還金が増加した。</a:t>
          </a:r>
        </a:p>
        <a:p>
          <a:r>
            <a:rPr kumimoji="1" lang="ja-JP" altLang="en-US" sz="1400">
              <a:latin typeface="ＭＳ ゴシック" pitchFamily="49" charset="-128"/>
              <a:ea typeface="ＭＳ ゴシック" pitchFamily="49" charset="-128"/>
            </a:rPr>
            <a:t>　今後も、交付税措置のある地方債の優先活用や公債費の平準化により、公債費負担の軽減に努める。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満期一括償還地方債は利用していない。</a:t>
          </a:r>
        </a:p>
        <a:p>
          <a:endParaRPr kumimoji="1" lang="ja-JP" altLang="en-US" sz="12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に係る地方債の現在高は、交付税措置のある臨時財政対策債の残高増加により高止まりしているものの、事業の計画的な執行などにより、適切な水準を維持している。このほか、職員数の減等により、退職手当負担見込額が減少している。</a:t>
          </a:r>
        </a:p>
        <a:p>
          <a:r>
            <a:rPr kumimoji="1" lang="ja-JP" altLang="en-US" sz="1400">
              <a:latin typeface="ＭＳ ゴシック" pitchFamily="49" charset="-128"/>
              <a:ea typeface="ＭＳ ゴシック" pitchFamily="49" charset="-128"/>
            </a:rPr>
            <a:t>　また、財政健全化基本方針等に基づく取組みを徹底し、財政調整基金等の積み増しにより、充当可能基金が増加した。</a:t>
          </a:r>
        </a:p>
        <a:p>
          <a:r>
            <a:rPr kumimoji="1" lang="ja-JP" altLang="en-US" sz="1400">
              <a:latin typeface="ＭＳ ゴシック" pitchFamily="49" charset="-128"/>
              <a:ea typeface="ＭＳ ゴシック" pitchFamily="49" charset="-128"/>
            </a:rPr>
            <a:t>　なお、令和３年度には借換債の借入中止により地方債残高が減少した。</a:t>
          </a:r>
        </a:p>
        <a:p>
          <a:r>
            <a:rPr kumimoji="1" lang="ja-JP" altLang="en-US" sz="1400">
              <a:latin typeface="ＭＳ ゴシック" pitchFamily="49" charset="-128"/>
              <a:ea typeface="ＭＳ ゴシック" pitchFamily="49" charset="-128"/>
            </a:rPr>
            <a:t>　今後も、将来負担に配慮した地方債発行を行うなど、引き続き財政運営の適正化に努める。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FDDC5125-21FC-46EB-A62E-A7C6D45B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3F287195-7E6F-44C3-B669-9F132A4AD6BD}"/>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C5E37642-DD18-4973-B5F6-036E4B195A63}"/>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D0D75462-CB5B-46E4-9665-FC7FCB217828}"/>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78BCAB37-3399-46DB-8BF0-1A3FEF24E951}"/>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4885E27D-63CA-420B-87B0-35C3013C56CC}"/>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30E39FBA-9B7C-42F8-9584-50682E927CE4}"/>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愛媛県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6DCAC356-F224-49E3-A92E-E452B78C86DA}"/>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74ACD3B8-4335-45A4-81F8-D31D1615AD4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C47E1224-64C5-4C91-80A2-4470EC5C4F1D}"/>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90FCC9B0-B8FC-475D-8588-1072B0A7E09F}"/>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の計画的な更新整備を推進するための「県有施設更新整備基金」８４億円や、デジタル技術を活用した課題の解決及び新たな価値の創出のための「デジタル社会形成推進基金」１３０億円など、２７５億円を積み立てた一方で、地域の医療課題等の解決に向けた県計画に基づく事業を実施するための「地域医療介護総合確保基金」▲１６億円など、８６億円を取り崩したことで、その他の特定目的基金については１８９億円の増となったほか、財源対策用基金（財政調整基金・減債基金）について、県税収入や地方交付税の増加のほか、執行段階での節減努力により、取崩しを中止するとともに、財政調整基金に３４億円を積み立てたことなどに伴い、基金全体としては対前年度比２３１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財源対策用基金（財政調整基金・減債基金）については、新型コロナウイルス感染症の感染拡大や南海トラフ地震等の大規模災害への備えなどのため、現状の残高の維持・確保に努める。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その他の特定目的基金については、老朽化が進む県有施設の更新整備等の財政需要のため、今後も取崩しの増加が見込まれるところであり、計画的な残高の確保を図ることとしている。</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96E3D87D-9199-4501-A20E-DF89A8FC4553}"/>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141B3396-6110-42DA-981C-B50C6DEFF066}"/>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C87E0FCF-E896-4AF1-9CCC-650BDD34D8C3}"/>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・県有施設更新整備基金：今後増加が予想される県有施設の老朽化対策に備え、改修、建替えその他の整備に要する財源を計画的に確保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・デジタル社会形成推進基金：デジタル技術を活用した課題の解決及び新たな価値の創出を図り、デジタル社会の形成を推進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・災害に強い愛媛づくり基金：南海トラフ地震等による大規模な災害に備え、県民の生命、身体及び財産を災害から守るとともに、地震</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等による被害の軽減を図るための施策を推進</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・県有施設更新整備基金：県庁第二別館など、県有施設の改修、建替えのため８４億円を積立て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・デジタル社会形成推進基金：デジタル技術を活用した課題の解決及び新たな価値の創出のため１３０億円を積立て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・スポーツ推進基金：スポーツ立県の実現に向けた競技スポーツの振興などの事業実施のため８億円を積立て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・農林水産業体質強化緊急対策基金：農林水産業の体質強化に向けた県独自の対策を実施するため６億円を積立て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・県立学校教育環境整備基金：県立学校における教育環境の整備・充実を図るため６億円を取崩し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・県有施設更新整備基金：県庁第二別館の建替整備が本格化するほか、その他の施設の建替整備や用途廃止施設の計画的な除却を推進す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ることとしており、今後、取崩額の増加が見込まれる。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・県立学校教育環境整備基金：今後とも計画的に県立学校施設のＩＣＴ機器整備など教育環境の整備・充実を図る。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06B5961-9247-4774-9069-E4F83271EBA1}"/>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BE59E381-C52F-4D7D-A378-88DB828BA752}"/>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17895443-D707-4910-A2B7-E5E4BE1BC2D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県税収入や地方交付税の増加のほか、執行段階での節減努力により、取崩しを中止するとともに、地方財政法に基づき２年度決算黒字の１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２（２３億円）を積み立てるなど、計３４億円を積み立てたことに伴い、基金残高は対前年度比３４億円の増となった。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８月に策定した財政健全化基本方針（第３ステージ）に基づく歳入・歳出全般にわたる取組みにより、令和３年度末残高は目標値である全国平均（東京都を除く）を上回る４４７億円にまで増加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とも、新型コロナウイルス感染症の感染拡大や、大規模災害などの不測の事態等による財政出動への対応のほか、防災・減災対策などの重要施策の積極的な推進を図るため、令和元年８月に策定した財政健全化基本方針（第３ステージ）に基づき、現状の基金残高の維持・確保に努め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E7299705-2EB6-43BE-B78B-7F2FADA2594A}"/>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2F3608C9-2655-4CDF-8243-6090621795C3}"/>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51188BC7-0BA6-42BC-A3A7-54CE88186856}"/>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の予算編成時点では、財源不足への対応として１０億円の取崩しを予定していたが、執行段階の節減等により捻出した財源を活用して取崩しを中止するとともに、国の補正予算で措置された臨時財政対策債償還基金費を財源に８億円積み立てたことに伴い、基金残高は対前年度比８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上記の財政調整基金と同様</a:t>
          </a: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2D6210F0-A0EA-42B3-8875-A2D01F48ADCD}"/>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C351BE8-AC33-4FD0-BF2C-8EA090CF5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FA0169D-68AC-44B9-A6F4-9F4F82C76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490736F4-8FF3-4446-B351-03579CDF5786}"/>
            </a:ext>
          </a:extLst>
        </xdr:cNvPr>
        <xdr:cNvSpPr/>
      </xdr:nvSpPr>
      <xdr:spPr>
        <a:xfrm>
          <a:off x="355600" y="63500"/>
          <a:ext cx="11401425"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6315CA0E-FC43-4340-BB3D-EA2AA3B60BBD}"/>
            </a:ext>
          </a:extLst>
        </xdr:cNvPr>
        <xdr:cNvSpPr/>
      </xdr:nvSpPr>
      <xdr:spPr>
        <a:xfrm>
          <a:off x="15338425" y="165100"/>
          <a:ext cx="35496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C387BF0-D528-4153-BA05-EF5140A0CF75}"/>
            </a:ext>
          </a:extLst>
        </xdr:cNvPr>
        <xdr:cNvSpPr/>
      </xdr:nvSpPr>
      <xdr:spPr>
        <a:xfrm>
          <a:off x="15357475" y="165100"/>
          <a:ext cx="351155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963D03E-D652-4565-A714-FD02247F5327}"/>
            </a:ext>
          </a:extLst>
        </xdr:cNvPr>
        <xdr:cNvSpPr/>
      </xdr:nvSpPr>
      <xdr:spPr>
        <a:xfrm>
          <a:off x="15370175" y="165100"/>
          <a:ext cx="3467100" cy="14287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CF83859-D7E9-4E92-867E-29A692E433EE}"/>
            </a:ext>
          </a:extLst>
        </xdr:cNvPr>
        <xdr:cNvSpPr/>
      </xdr:nvSpPr>
      <xdr:spPr>
        <a:xfrm>
          <a:off x="12811125" y="165100"/>
          <a:ext cx="23939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DF2A44F-F35D-4D04-ACC0-24EF29A8ED77}"/>
            </a:ext>
          </a:extLst>
        </xdr:cNvPr>
        <xdr:cNvSpPr/>
      </xdr:nvSpPr>
      <xdr:spPr>
        <a:xfrm>
          <a:off x="12836525" y="165100"/>
          <a:ext cx="234950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90DA843-D9E9-409E-958E-4E8899237B65}"/>
            </a:ext>
          </a:extLst>
        </xdr:cNvPr>
        <xdr:cNvSpPr/>
      </xdr:nvSpPr>
      <xdr:spPr>
        <a:xfrm>
          <a:off x="12861925" y="165100"/>
          <a:ext cx="2311400" cy="15557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C202E58-634A-4AF5-8683-96DD28BF8B96}"/>
            </a:ext>
          </a:extLst>
        </xdr:cNvPr>
        <xdr:cNvSpPr/>
      </xdr:nvSpPr>
      <xdr:spPr>
        <a:xfrm>
          <a:off x="444500" y="352425"/>
          <a:ext cx="9083675" cy="1568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D6FDD85E-EAB5-452B-82B1-73777FF478F3}"/>
            </a:ext>
          </a:extLst>
        </xdr:cNvPr>
        <xdr:cNvSpPr/>
      </xdr:nvSpPr>
      <xdr:spPr>
        <a:xfrm>
          <a:off x="568325" y="384175"/>
          <a:ext cx="1244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AB87CEE6-553C-4A20-BB84-D2186E9E4DF3}"/>
            </a:ext>
          </a:extLst>
        </xdr:cNvPr>
        <xdr:cNvSpPr/>
      </xdr:nvSpPr>
      <xdr:spPr>
        <a:xfrm>
          <a:off x="1768475" y="384175"/>
          <a:ext cx="120015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DAA8526-4E38-4CFE-99EF-290C272289C3}"/>
            </a:ext>
          </a:extLst>
        </xdr:cNvPr>
        <xdr:cNvSpPr/>
      </xdr:nvSpPr>
      <xdr:spPr>
        <a:xfrm>
          <a:off x="2968625" y="384175"/>
          <a:ext cx="1371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D02FBF-9E34-4F9E-AA0E-60BC0BFC2787}"/>
            </a:ext>
          </a:extLst>
        </xdr:cNvPr>
        <xdr:cNvSpPr/>
      </xdr:nvSpPr>
      <xdr:spPr>
        <a:xfrm>
          <a:off x="4340225" y="403225"/>
          <a:ext cx="18224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2B2ED9F-3F80-4BC1-B7FC-3032398C8A61}"/>
            </a:ext>
          </a:extLst>
        </xdr:cNvPr>
        <xdr:cNvSpPr/>
      </xdr:nvSpPr>
      <xdr:spPr>
        <a:xfrm>
          <a:off x="6162675" y="403225"/>
          <a:ext cx="11366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E94B5C0-830F-43E8-9988-640EABA01EC5}"/>
            </a:ext>
          </a:extLst>
        </xdr:cNvPr>
        <xdr:cNvSpPr/>
      </xdr:nvSpPr>
      <xdr:spPr>
        <a:xfrm>
          <a:off x="7362825" y="415925"/>
          <a:ext cx="5778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9E1CBDC-CB7D-4197-9614-615F4236C5B2}"/>
            </a:ext>
          </a:extLst>
        </xdr:cNvPr>
        <xdr:cNvSpPr/>
      </xdr:nvSpPr>
      <xdr:spPr>
        <a:xfrm>
          <a:off x="4340225" y="100012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6FDE04F-B398-4FFA-92E9-002CBC0DF345}"/>
            </a:ext>
          </a:extLst>
        </xdr:cNvPr>
        <xdr:cNvSpPr/>
      </xdr:nvSpPr>
      <xdr:spPr>
        <a:xfrm>
          <a:off x="6226175" y="1000125"/>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1E3CDDB-DCB4-4F76-B045-4D7E7D2DC6C9}"/>
            </a:ext>
          </a:extLst>
        </xdr:cNvPr>
        <xdr:cNvSpPr/>
      </xdr:nvSpPr>
      <xdr:spPr>
        <a:xfrm>
          <a:off x="9985375" y="352425"/>
          <a:ext cx="1371600" cy="10795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171971D-44D9-4D85-83F8-C0F59A9590B4}"/>
            </a:ext>
          </a:extLst>
        </xdr:cNvPr>
        <xdr:cNvSpPr/>
      </xdr:nvSpPr>
      <xdr:spPr>
        <a:xfrm>
          <a:off x="10213975" y="415925"/>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E8A8B49-5942-4FD0-B621-C10580F62219}"/>
            </a:ext>
          </a:extLst>
        </xdr:cNvPr>
        <xdr:cNvSpPr/>
      </xdr:nvSpPr>
      <xdr:spPr>
        <a:xfrm>
          <a:off x="10213975" y="52387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5126856-26A2-436B-838A-C91BAFA74E71}"/>
            </a:ext>
          </a:extLst>
        </xdr:cNvPr>
        <xdr:cNvSpPr/>
      </xdr:nvSpPr>
      <xdr:spPr>
        <a:xfrm>
          <a:off x="10213975" y="85407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DC56B6D-63A6-4091-A243-C86B6640B1A5}"/>
            </a:ext>
          </a:extLst>
        </xdr:cNvPr>
        <xdr:cNvCxnSpPr/>
      </xdr:nvCxnSpPr>
      <xdr:spPr>
        <a:xfrm flipH="1">
          <a:off x="10048875" y="4921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29C9320-DFBF-4ECB-85B4-D694F4EB3F4E}"/>
            </a:ext>
          </a:extLst>
        </xdr:cNvPr>
        <xdr:cNvSpPr/>
      </xdr:nvSpPr>
      <xdr:spPr>
        <a:xfrm>
          <a:off x="10102850" y="466725"/>
          <a:ext cx="101600" cy="254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1174122-9328-496A-838C-36A2FE2693C2}"/>
            </a:ext>
          </a:extLst>
        </xdr:cNvPr>
        <xdr:cNvSpPr/>
      </xdr:nvSpPr>
      <xdr:spPr>
        <a:xfrm>
          <a:off x="10102850" y="6127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04109242-441C-45BE-8397-F52EBC5B9489}"/>
            </a:ext>
          </a:extLst>
        </xdr:cNvPr>
        <xdr:cNvCxnSpPr/>
      </xdr:nvCxnSpPr>
      <xdr:spPr>
        <a:xfrm>
          <a:off x="10147300" y="8540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4053FE84-C755-40D2-BB3B-25241FA07FA5}"/>
            </a:ext>
          </a:extLst>
        </xdr:cNvPr>
        <xdr:cNvCxnSpPr/>
      </xdr:nvCxnSpPr>
      <xdr:spPr>
        <a:xfrm>
          <a:off x="10067925" y="8540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8B4B27D-44EF-4077-BF1B-2E34004F7EB3}"/>
            </a:ext>
          </a:extLst>
        </xdr:cNvPr>
        <xdr:cNvCxnSpPr/>
      </xdr:nvCxnSpPr>
      <xdr:spPr>
        <a:xfrm flipV="1">
          <a:off x="10147300" y="10858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922A121-4F73-40CF-8BB5-12B322DA9EE7}"/>
            </a:ext>
          </a:extLst>
        </xdr:cNvPr>
        <xdr:cNvCxnSpPr/>
      </xdr:nvCxnSpPr>
      <xdr:spPr>
        <a:xfrm>
          <a:off x="10067925" y="12223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191B13A-2C8A-4A41-A9E0-6C7EBDA44EA4}"/>
            </a:ext>
          </a:extLst>
        </xdr:cNvPr>
        <xdr:cNvSpPr txBox="1"/>
      </xdr:nvSpPr>
      <xdr:spPr>
        <a:xfrm>
          <a:off x="419100" y="2003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195C8A9-864B-44F0-AE45-98CE0CC92A7A}"/>
            </a:ext>
          </a:extLst>
        </xdr:cNvPr>
        <xdr:cNvSpPr txBox="1"/>
      </xdr:nvSpPr>
      <xdr:spPr>
        <a:xfrm>
          <a:off x="419100" y="2251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5BEA1C43-7B17-4F1C-A954-171428280417}"/>
            </a:ext>
          </a:extLst>
        </xdr:cNvPr>
        <xdr:cNvSpPr/>
      </xdr:nvSpPr>
      <xdr:spPr>
        <a:xfrm>
          <a:off x="688975" y="2276475"/>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F452371-74FF-4D54-9A8B-004FE37B528C}"/>
            </a:ext>
          </a:extLst>
        </xdr:cNvPr>
        <xdr:cNvSpPr txBox="1"/>
      </xdr:nvSpPr>
      <xdr:spPr>
        <a:xfrm>
          <a:off x="419100" y="249237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B5C6B296-45A4-4335-94CA-4B88D4D67E4C}"/>
            </a:ext>
          </a:extLst>
        </xdr:cNvPr>
        <xdr:cNvSpPr txBox="1"/>
      </xdr:nvSpPr>
      <xdr:spPr>
        <a:xfrm>
          <a:off x="419100" y="27400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76C8F22D-4257-4C1E-89BD-6F14207DFFA2}"/>
            </a:ext>
          </a:extLst>
        </xdr:cNvPr>
        <xdr:cNvSpPr txBox="1"/>
      </xdr:nvSpPr>
      <xdr:spPr>
        <a:xfrm>
          <a:off x="419100" y="298132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C619742-00EC-4667-9454-9B19B173BE4B}"/>
            </a:ext>
          </a:extLst>
        </xdr:cNvPr>
        <xdr:cNvSpPr/>
      </xdr:nvSpPr>
      <xdr:spPr>
        <a:xfrm>
          <a:off x="1152525" y="3451225"/>
          <a:ext cx="382270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65038D5-2FB3-4FC5-9B5C-F7FDD2289243}"/>
            </a:ext>
          </a:extLst>
        </xdr:cNvPr>
        <xdr:cNvSpPr/>
      </xdr:nvSpPr>
      <xdr:spPr>
        <a:xfrm>
          <a:off x="1811514" y="371341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962DD6E-2937-47D8-ACD1-6E2709754085}"/>
            </a:ext>
          </a:extLst>
        </xdr:cNvPr>
        <xdr:cNvSpPr/>
      </xdr:nvSpPr>
      <xdr:spPr>
        <a:xfrm>
          <a:off x="3462014" y="369674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E28C327-0A43-4F70-8D10-1603C6EA335C}"/>
            </a:ext>
          </a:extLst>
        </xdr:cNvPr>
        <xdr:cNvSpPr/>
      </xdr:nvSpPr>
      <xdr:spPr>
        <a:xfrm>
          <a:off x="49244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609294B-3AB3-4E6C-AEA7-F3AFE91F8C2F}"/>
            </a:ext>
          </a:extLst>
        </xdr:cNvPr>
        <xdr:cNvSpPr/>
      </xdr:nvSpPr>
      <xdr:spPr>
        <a:xfrm>
          <a:off x="49244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8B5B551F-2B7E-4E8F-9C2E-AC6BE6B78477}"/>
            </a:ext>
          </a:extLst>
        </xdr:cNvPr>
        <xdr:cNvSpPr/>
      </xdr:nvSpPr>
      <xdr:spPr>
        <a:xfrm>
          <a:off x="653097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F35D72F0-FCD4-46F9-9DF4-0521843C3A56}"/>
            </a:ext>
          </a:extLst>
        </xdr:cNvPr>
        <xdr:cNvSpPr/>
      </xdr:nvSpPr>
      <xdr:spPr>
        <a:xfrm>
          <a:off x="653097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9339CCA3-464B-4AB3-9AC3-C5F70BA97F65}"/>
            </a:ext>
          </a:extLst>
        </xdr:cNvPr>
        <xdr:cNvSpPr/>
      </xdr:nvSpPr>
      <xdr:spPr>
        <a:xfrm>
          <a:off x="1152525" y="402907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2D64C884-170A-4175-96BB-89B07AF2C53B}"/>
            </a:ext>
          </a:extLst>
        </xdr:cNvPr>
        <xdr:cNvSpPr/>
      </xdr:nvSpPr>
      <xdr:spPr>
        <a:xfrm>
          <a:off x="522287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3C77E0B-A551-4F01-87D0-C9828A4E26F7}"/>
            </a:ext>
          </a:extLst>
        </xdr:cNvPr>
        <xdr:cNvSpPr/>
      </xdr:nvSpPr>
      <xdr:spPr>
        <a:xfrm>
          <a:off x="522287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00D439EB-7F26-484C-8328-08CC159D1F06}"/>
            </a:ext>
          </a:extLst>
        </xdr:cNvPr>
        <xdr:cNvSpPr txBox="1"/>
      </xdr:nvSpPr>
      <xdr:spPr>
        <a:xfrm>
          <a:off x="5292725" y="430847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３</a:t>
          </a:r>
          <a:r>
            <a:rPr kumimoji="1" lang="ja-JP" altLang="ja-JP"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61.1</a:t>
          </a:r>
          <a:r>
            <a:rPr kumimoji="1" lang="ja-JP" altLang="ja-JP" sz="1100">
              <a:solidFill>
                <a:schemeClr val="dk1"/>
              </a:solidFill>
              <a:effectLst/>
              <a:latin typeface="+mn-lt"/>
              <a:ea typeface="+mn-ea"/>
              <a:cs typeface="+mn-cs"/>
            </a:rPr>
            <a:t>％で、前年度比較で</a:t>
          </a:r>
          <a:r>
            <a:rPr kumimoji="1" lang="en-US" altLang="ja-JP" sz="1100">
              <a:solidFill>
                <a:schemeClr val="dk1"/>
              </a:solidFill>
              <a:effectLst/>
              <a:latin typeface="+mn-lt"/>
              <a:ea typeface="+mn-ea"/>
              <a:cs typeface="+mn-cs"/>
            </a:rPr>
            <a:t>1.8</a:t>
          </a:r>
          <a:r>
            <a:rPr kumimoji="1" lang="ja-JP" altLang="ja-JP" sz="1100">
              <a:solidFill>
                <a:schemeClr val="dk1"/>
              </a:solidFill>
              <a:effectLst/>
              <a:latin typeface="+mn-lt"/>
              <a:ea typeface="+mn-ea"/>
              <a:cs typeface="+mn-cs"/>
            </a:rPr>
            <a:t>ポイント増加している。</a:t>
          </a:r>
          <a:endParaRPr lang="ja-JP" altLang="ja-JP">
            <a:effectLst/>
          </a:endParaRPr>
        </a:p>
        <a:p>
          <a:r>
            <a:rPr kumimoji="1" lang="ja-JP" altLang="ja-JP" sz="1100">
              <a:solidFill>
                <a:schemeClr val="dk1"/>
              </a:solidFill>
              <a:effectLst/>
              <a:latin typeface="+mn-lt"/>
              <a:ea typeface="+mn-ea"/>
              <a:cs typeface="+mn-cs"/>
            </a:rPr>
            <a:t>　減価償却額が新規投資額を上回ったことにより資産が減少しており、資産の老朽化が進んでいると言えるが、公共施設等総合管理計画に基づき、点検・診断や計画的な予防保全による長寿命化を進めていくなど、公共施設等の適正管理に努める。</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3B9ECA90-ABE5-4CF6-9116-18117B038B21}"/>
            </a:ext>
          </a:extLst>
        </xdr:cNvPr>
        <xdr:cNvSpPr txBox="1"/>
      </xdr:nvSpPr>
      <xdr:spPr>
        <a:xfrm>
          <a:off x="11271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2D45E0D2-6466-44FA-9828-EAFE8A5B658A}"/>
            </a:ext>
          </a:extLst>
        </xdr:cNvPr>
        <xdr:cNvCxnSpPr/>
      </xdr:nvCxnSpPr>
      <xdr:spPr>
        <a:xfrm>
          <a:off x="1152525" y="61055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EA0DC2B-A6AE-4DCC-BDF4-4BCC6E44EEFC}"/>
            </a:ext>
          </a:extLst>
        </xdr:cNvPr>
        <xdr:cNvSpPr txBox="1"/>
      </xdr:nvSpPr>
      <xdr:spPr>
        <a:xfrm>
          <a:off x="786781" y="60180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62617487-F3D1-4907-B646-2D9358937C58}"/>
            </a:ext>
          </a:extLst>
        </xdr:cNvPr>
        <xdr:cNvCxnSpPr/>
      </xdr:nvCxnSpPr>
      <xdr:spPr>
        <a:xfrm>
          <a:off x="1152525" y="576474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84533828-643E-46E2-A1DB-0145AF926A60}"/>
            </a:ext>
          </a:extLst>
        </xdr:cNvPr>
        <xdr:cNvSpPr txBox="1"/>
      </xdr:nvSpPr>
      <xdr:spPr>
        <a:xfrm>
          <a:off x="786781" y="56709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66832397-05B8-4DAD-B0B4-6AD13EE5E8AE}"/>
            </a:ext>
          </a:extLst>
        </xdr:cNvPr>
        <xdr:cNvCxnSpPr/>
      </xdr:nvCxnSpPr>
      <xdr:spPr>
        <a:xfrm>
          <a:off x="1152525" y="541760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DF270C46-0153-4829-A987-5F7487C7EEDF}"/>
            </a:ext>
          </a:extLst>
        </xdr:cNvPr>
        <xdr:cNvSpPr txBox="1"/>
      </xdr:nvSpPr>
      <xdr:spPr>
        <a:xfrm>
          <a:off x="786781" y="53238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6DFE0A7F-9E0A-411D-90A8-6809D2BDF38D}"/>
            </a:ext>
          </a:extLst>
        </xdr:cNvPr>
        <xdr:cNvCxnSpPr/>
      </xdr:nvCxnSpPr>
      <xdr:spPr>
        <a:xfrm>
          <a:off x="1152525" y="50704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23CBF10F-593A-458D-AC02-5B6041F9A043}"/>
            </a:ext>
          </a:extLst>
        </xdr:cNvPr>
        <xdr:cNvSpPr txBox="1"/>
      </xdr:nvSpPr>
      <xdr:spPr>
        <a:xfrm>
          <a:off x="786781" y="4976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781A8633-7E43-4409-B4F6-7FBDF71074E4}"/>
            </a:ext>
          </a:extLst>
        </xdr:cNvPr>
        <xdr:cNvCxnSpPr/>
      </xdr:nvCxnSpPr>
      <xdr:spPr>
        <a:xfrm>
          <a:off x="1152525" y="472334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B803F21B-6A49-4085-B3AA-8A85BD8E748C}"/>
            </a:ext>
          </a:extLst>
        </xdr:cNvPr>
        <xdr:cNvSpPr txBox="1"/>
      </xdr:nvSpPr>
      <xdr:spPr>
        <a:xfrm>
          <a:off x="786781" y="46295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79014735-3FD7-4A0D-936E-03072CB7C0FD}"/>
            </a:ext>
          </a:extLst>
        </xdr:cNvPr>
        <xdr:cNvCxnSpPr/>
      </xdr:nvCxnSpPr>
      <xdr:spPr>
        <a:xfrm>
          <a:off x="1152525" y="437620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6BD449A9-4B9D-47DE-AA3D-F6EC2A83E504}"/>
            </a:ext>
          </a:extLst>
        </xdr:cNvPr>
        <xdr:cNvSpPr txBox="1"/>
      </xdr:nvSpPr>
      <xdr:spPr>
        <a:xfrm>
          <a:off x="786781" y="42887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CE6DCD62-F690-40C2-A776-05E234BFEC33}"/>
            </a:ext>
          </a:extLst>
        </xdr:cNvPr>
        <xdr:cNvCxnSpPr/>
      </xdr:nvCxnSpPr>
      <xdr:spPr>
        <a:xfrm>
          <a:off x="1152525" y="40290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75A91219-0F09-4113-82E3-BCA8BAC44F48}"/>
            </a:ext>
          </a:extLst>
        </xdr:cNvPr>
        <xdr:cNvSpPr txBox="1"/>
      </xdr:nvSpPr>
      <xdr:spPr>
        <a:xfrm>
          <a:off x="786781" y="3941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B543F3C6-0BD8-4747-970B-39985663139F}"/>
            </a:ext>
          </a:extLst>
        </xdr:cNvPr>
        <xdr:cNvSpPr/>
      </xdr:nvSpPr>
      <xdr:spPr>
        <a:xfrm>
          <a:off x="1152525" y="402907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6ACAD887-DB9F-4D41-855A-8F71EE0BB080}"/>
            </a:ext>
          </a:extLst>
        </xdr:cNvPr>
        <xdr:cNvCxnSpPr/>
      </xdr:nvCxnSpPr>
      <xdr:spPr>
        <a:xfrm flipV="1">
          <a:off x="4300220" y="4564168"/>
          <a:ext cx="1270" cy="9550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5A94C822-9060-4BAB-97BF-4861F6B9C82C}"/>
            </a:ext>
          </a:extLst>
        </xdr:cNvPr>
        <xdr:cNvSpPr txBox="1"/>
      </xdr:nvSpPr>
      <xdr:spPr>
        <a:xfrm>
          <a:off x="4352925" y="552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0A999BED-8917-45A5-8F41-354D0B49B449}"/>
            </a:ext>
          </a:extLst>
        </xdr:cNvPr>
        <xdr:cNvCxnSpPr/>
      </xdr:nvCxnSpPr>
      <xdr:spPr>
        <a:xfrm>
          <a:off x="4213225" y="551920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47F967E8-7AFC-4438-A16C-C589BA6556AC}"/>
            </a:ext>
          </a:extLst>
        </xdr:cNvPr>
        <xdr:cNvSpPr txBox="1"/>
      </xdr:nvSpPr>
      <xdr:spPr>
        <a:xfrm>
          <a:off x="4352925" y="4345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904D064F-DC60-4240-A7BF-19E83ED52CC4}"/>
            </a:ext>
          </a:extLst>
        </xdr:cNvPr>
        <xdr:cNvCxnSpPr/>
      </xdr:nvCxnSpPr>
      <xdr:spPr>
        <a:xfrm>
          <a:off x="4213225" y="45641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75159</xdr:rowOff>
    </xdr:from>
    <xdr:ext cx="405111" cy="259045"/>
    <xdr:sp macro="" textlink="">
      <xdr:nvSpPr>
        <xdr:cNvPr id="69" name="有形固定資産減価償却率平均値テキスト">
          <a:extLst>
            <a:ext uri="{FF2B5EF4-FFF2-40B4-BE49-F238E27FC236}">
              <a16:creationId xmlns:a16="http://schemas.microsoft.com/office/drawing/2014/main" id="{24E778CD-AB8F-48EA-B3AF-033A8F4F35CF}"/>
            </a:ext>
          </a:extLst>
        </xdr:cNvPr>
        <xdr:cNvSpPr txBox="1"/>
      </xdr:nvSpPr>
      <xdr:spPr>
        <a:xfrm>
          <a:off x="4352925" y="486305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58AE157B-2F68-4815-B9D8-1678B994AE2E}"/>
            </a:ext>
          </a:extLst>
        </xdr:cNvPr>
        <xdr:cNvSpPr/>
      </xdr:nvSpPr>
      <xdr:spPr>
        <a:xfrm>
          <a:off x="4251325" y="5005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7D1DF7CF-C86D-4F33-95BA-A31AD5257697}"/>
            </a:ext>
          </a:extLst>
        </xdr:cNvPr>
        <xdr:cNvSpPr/>
      </xdr:nvSpPr>
      <xdr:spPr>
        <a:xfrm>
          <a:off x="3616325" y="492167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953D2EF1-9CB6-40B8-A5B9-85E6A88DD070}"/>
            </a:ext>
          </a:extLst>
        </xdr:cNvPr>
        <xdr:cNvSpPr/>
      </xdr:nvSpPr>
      <xdr:spPr>
        <a:xfrm>
          <a:off x="2930525" y="487489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C7BEA69D-E7DC-4BD9-AFEA-50952C9B481B}"/>
            </a:ext>
          </a:extLst>
        </xdr:cNvPr>
        <xdr:cNvSpPr/>
      </xdr:nvSpPr>
      <xdr:spPr>
        <a:xfrm>
          <a:off x="2244725" y="483891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A1B3A860-A473-44A3-8C8B-36A394A2CB7C}"/>
            </a:ext>
          </a:extLst>
        </xdr:cNvPr>
        <xdr:cNvSpPr/>
      </xdr:nvSpPr>
      <xdr:spPr>
        <a:xfrm>
          <a:off x="1558925" y="47885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F64C2748-CEA8-4395-82A0-607719C374C3}"/>
            </a:ext>
          </a:extLst>
        </xdr:cNvPr>
        <xdr:cNvSpPr txBox="1"/>
      </xdr:nvSpPr>
      <xdr:spPr>
        <a:xfrm>
          <a:off x="4143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0FB7A4E-B404-47B6-ABA8-A08B5A6553F1}"/>
            </a:ext>
          </a:extLst>
        </xdr:cNvPr>
        <xdr:cNvSpPr txBox="1"/>
      </xdr:nvSpPr>
      <xdr:spPr>
        <a:xfrm>
          <a:off x="3508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1A2A03E-3D06-47DF-8CA9-859F72500412}"/>
            </a:ext>
          </a:extLst>
        </xdr:cNvPr>
        <xdr:cNvSpPr txBox="1"/>
      </xdr:nvSpPr>
      <xdr:spPr>
        <a:xfrm>
          <a:off x="28225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BA22BEAC-70E6-4CEA-93D8-E04E4B7BF5F0}"/>
            </a:ext>
          </a:extLst>
        </xdr:cNvPr>
        <xdr:cNvSpPr txBox="1"/>
      </xdr:nvSpPr>
      <xdr:spPr>
        <a:xfrm>
          <a:off x="21367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788347E7-0813-4049-ACDE-0819E5C5C6FB}"/>
            </a:ext>
          </a:extLst>
        </xdr:cNvPr>
        <xdr:cNvSpPr txBox="1"/>
      </xdr:nvSpPr>
      <xdr:spPr>
        <a:xfrm>
          <a:off x="14509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106257</xdr:rowOff>
    </xdr:from>
    <xdr:to>
      <xdr:col>23</xdr:col>
      <xdr:colOff>136525</xdr:colOff>
      <xdr:row>31</xdr:row>
      <xdr:rowOff>36407</xdr:rowOff>
    </xdr:to>
    <xdr:sp macro="" textlink="">
      <xdr:nvSpPr>
        <xdr:cNvPr id="80" name="楕円 79">
          <a:extLst>
            <a:ext uri="{FF2B5EF4-FFF2-40B4-BE49-F238E27FC236}">
              <a16:creationId xmlns:a16="http://schemas.microsoft.com/office/drawing/2014/main" id="{4511A70B-8068-4FCF-93C2-00239E46992C}"/>
            </a:ext>
          </a:extLst>
        </xdr:cNvPr>
        <xdr:cNvSpPr/>
      </xdr:nvSpPr>
      <xdr:spPr>
        <a:xfrm>
          <a:off x="4251325" y="505925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84684</xdr:rowOff>
    </xdr:from>
    <xdr:ext cx="405111" cy="259045"/>
    <xdr:sp macro="" textlink="">
      <xdr:nvSpPr>
        <xdr:cNvPr id="81" name="有形固定資産減価償却率該当値テキスト">
          <a:extLst>
            <a:ext uri="{FF2B5EF4-FFF2-40B4-BE49-F238E27FC236}">
              <a16:creationId xmlns:a16="http://schemas.microsoft.com/office/drawing/2014/main" id="{E2519B72-9B4A-462D-9DA9-DA5BB0A7703F}"/>
            </a:ext>
          </a:extLst>
        </xdr:cNvPr>
        <xdr:cNvSpPr txBox="1"/>
      </xdr:nvSpPr>
      <xdr:spPr>
        <a:xfrm>
          <a:off x="4352925" y="5037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41487</xdr:rowOff>
    </xdr:from>
    <xdr:to>
      <xdr:col>19</xdr:col>
      <xdr:colOff>187325</xdr:colOff>
      <xdr:row>30</xdr:row>
      <xdr:rowOff>143087</xdr:rowOff>
    </xdr:to>
    <xdr:sp macro="" textlink="">
      <xdr:nvSpPr>
        <xdr:cNvPr id="82" name="楕円 81">
          <a:extLst>
            <a:ext uri="{FF2B5EF4-FFF2-40B4-BE49-F238E27FC236}">
              <a16:creationId xmlns:a16="http://schemas.microsoft.com/office/drawing/2014/main" id="{88B7BCDC-2E7B-480A-AFB7-D6E6349E3311}"/>
            </a:ext>
          </a:extLst>
        </xdr:cNvPr>
        <xdr:cNvSpPr/>
      </xdr:nvSpPr>
      <xdr:spPr>
        <a:xfrm>
          <a:off x="3616325" y="499448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92287</xdr:rowOff>
    </xdr:from>
    <xdr:to>
      <xdr:col>23</xdr:col>
      <xdr:colOff>85725</xdr:colOff>
      <xdr:row>30</xdr:row>
      <xdr:rowOff>157057</xdr:rowOff>
    </xdr:to>
    <xdr:cxnSp macro="">
      <xdr:nvCxnSpPr>
        <xdr:cNvPr id="83" name="直線コネクタ 82">
          <a:extLst>
            <a:ext uri="{FF2B5EF4-FFF2-40B4-BE49-F238E27FC236}">
              <a16:creationId xmlns:a16="http://schemas.microsoft.com/office/drawing/2014/main" id="{43DB5F66-90C4-47DC-9EAA-8081F8CADE28}"/>
            </a:ext>
          </a:extLst>
        </xdr:cNvPr>
        <xdr:cNvCxnSpPr/>
      </xdr:nvCxnSpPr>
      <xdr:spPr>
        <a:xfrm>
          <a:off x="3667125" y="5045287"/>
          <a:ext cx="6350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97790</xdr:rowOff>
    </xdr:from>
    <xdr:to>
      <xdr:col>15</xdr:col>
      <xdr:colOff>187325</xdr:colOff>
      <xdr:row>30</xdr:row>
      <xdr:rowOff>27940</xdr:rowOff>
    </xdr:to>
    <xdr:sp macro="" textlink="">
      <xdr:nvSpPr>
        <xdr:cNvPr id="84" name="楕円 83">
          <a:extLst>
            <a:ext uri="{FF2B5EF4-FFF2-40B4-BE49-F238E27FC236}">
              <a16:creationId xmlns:a16="http://schemas.microsoft.com/office/drawing/2014/main" id="{93652EF7-8F23-40E9-BE98-59625A33F898}"/>
            </a:ext>
          </a:extLst>
        </xdr:cNvPr>
        <xdr:cNvSpPr/>
      </xdr:nvSpPr>
      <xdr:spPr>
        <a:xfrm>
          <a:off x="2930525" y="48856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148590</xdr:rowOff>
    </xdr:from>
    <xdr:to>
      <xdr:col>19</xdr:col>
      <xdr:colOff>136525</xdr:colOff>
      <xdr:row>30</xdr:row>
      <xdr:rowOff>92287</xdr:rowOff>
    </xdr:to>
    <xdr:cxnSp macro="">
      <xdr:nvCxnSpPr>
        <xdr:cNvPr id="85" name="直線コネクタ 84">
          <a:extLst>
            <a:ext uri="{FF2B5EF4-FFF2-40B4-BE49-F238E27FC236}">
              <a16:creationId xmlns:a16="http://schemas.microsoft.com/office/drawing/2014/main" id="{71B4D667-ABFF-4D3B-9089-F073BF6A4B61}"/>
            </a:ext>
          </a:extLst>
        </xdr:cNvPr>
        <xdr:cNvCxnSpPr/>
      </xdr:nvCxnSpPr>
      <xdr:spPr>
        <a:xfrm>
          <a:off x="2981325" y="4936490"/>
          <a:ext cx="685800" cy="108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115782</xdr:rowOff>
    </xdr:from>
    <xdr:to>
      <xdr:col>11</xdr:col>
      <xdr:colOff>187325</xdr:colOff>
      <xdr:row>30</xdr:row>
      <xdr:rowOff>45932</xdr:rowOff>
    </xdr:to>
    <xdr:sp macro="" textlink="">
      <xdr:nvSpPr>
        <xdr:cNvPr id="86" name="楕円 85">
          <a:extLst>
            <a:ext uri="{FF2B5EF4-FFF2-40B4-BE49-F238E27FC236}">
              <a16:creationId xmlns:a16="http://schemas.microsoft.com/office/drawing/2014/main" id="{0679A072-0628-4B01-A8F7-6A42710E7183}"/>
            </a:ext>
          </a:extLst>
        </xdr:cNvPr>
        <xdr:cNvSpPr/>
      </xdr:nvSpPr>
      <xdr:spPr>
        <a:xfrm>
          <a:off x="2244725" y="490368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148590</xdr:rowOff>
    </xdr:from>
    <xdr:to>
      <xdr:col>15</xdr:col>
      <xdr:colOff>136525</xdr:colOff>
      <xdr:row>29</xdr:row>
      <xdr:rowOff>166582</xdr:rowOff>
    </xdr:to>
    <xdr:cxnSp macro="">
      <xdr:nvCxnSpPr>
        <xdr:cNvPr id="87" name="直線コネクタ 86">
          <a:extLst>
            <a:ext uri="{FF2B5EF4-FFF2-40B4-BE49-F238E27FC236}">
              <a16:creationId xmlns:a16="http://schemas.microsoft.com/office/drawing/2014/main" id="{A9B51DC4-8E22-4368-BE2E-1962FE01D7B4}"/>
            </a:ext>
          </a:extLst>
        </xdr:cNvPr>
        <xdr:cNvCxnSpPr/>
      </xdr:nvCxnSpPr>
      <xdr:spPr>
        <a:xfrm flipV="1">
          <a:off x="2295525" y="4936490"/>
          <a:ext cx="685800" cy="17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69003</xdr:rowOff>
    </xdr:from>
    <xdr:to>
      <xdr:col>7</xdr:col>
      <xdr:colOff>187325</xdr:colOff>
      <xdr:row>29</xdr:row>
      <xdr:rowOff>170603</xdr:rowOff>
    </xdr:to>
    <xdr:sp macro="" textlink="">
      <xdr:nvSpPr>
        <xdr:cNvPr id="88" name="楕円 87">
          <a:extLst>
            <a:ext uri="{FF2B5EF4-FFF2-40B4-BE49-F238E27FC236}">
              <a16:creationId xmlns:a16="http://schemas.microsoft.com/office/drawing/2014/main" id="{A1BAC77C-FBF9-4F1D-83B1-B95B21023494}"/>
            </a:ext>
          </a:extLst>
        </xdr:cNvPr>
        <xdr:cNvSpPr/>
      </xdr:nvSpPr>
      <xdr:spPr>
        <a:xfrm>
          <a:off x="1558925" y="485690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119803</xdr:rowOff>
    </xdr:from>
    <xdr:to>
      <xdr:col>11</xdr:col>
      <xdr:colOff>136525</xdr:colOff>
      <xdr:row>29</xdr:row>
      <xdr:rowOff>166582</xdr:rowOff>
    </xdr:to>
    <xdr:cxnSp macro="">
      <xdr:nvCxnSpPr>
        <xdr:cNvPr id="89" name="直線コネクタ 88">
          <a:extLst>
            <a:ext uri="{FF2B5EF4-FFF2-40B4-BE49-F238E27FC236}">
              <a16:creationId xmlns:a16="http://schemas.microsoft.com/office/drawing/2014/main" id="{E63326AE-1846-44EF-96A9-E7C4B38ABABF}"/>
            </a:ext>
          </a:extLst>
        </xdr:cNvPr>
        <xdr:cNvCxnSpPr/>
      </xdr:nvCxnSpPr>
      <xdr:spPr>
        <a:xfrm>
          <a:off x="1609725" y="4907703"/>
          <a:ext cx="685800" cy="4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80450</xdr:rowOff>
    </xdr:from>
    <xdr:ext cx="405111" cy="259045"/>
    <xdr:sp macro="" textlink="">
      <xdr:nvSpPr>
        <xdr:cNvPr id="90" name="n_1aveValue有形固定資産減価償却率">
          <a:extLst>
            <a:ext uri="{FF2B5EF4-FFF2-40B4-BE49-F238E27FC236}">
              <a16:creationId xmlns:a16="http://schemas.microsoft.com/office/drawing/2014/main" id="{E1EC5DD0-6311-455D-8178-83A5C80F028E}"/>
            </a:ext>
          </a:extLst>
        </xdr:cNvPr>
        <xdr:cNvSpPr txBox="1"/>
      </xdr:nvSpPr>
      <xdr:spPr>
        <a:xfrm>
          <a:off x="3470919" y="4703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91" name="n_2aveValue有形固定資産減価償却率">
          <a:extLst>
            <a:ext uri="{FF2B5EF4-FFF2-40B4-BE49-F238E27FC236}">
              <a16:creationId xmlns:a16="http://schemas.microsoft.com/office/drawing/2014/main" id="{0C50EAFE-60D8-4E9E-A781-D2587D8E071A}"/>
            </a:ext>
          </a:extLst>
        </xdr:cNvPr>
        <xdr:cNvSpPr txBox="1"/>
      </xdr:nvSpPr>
      <xdr:spPr>
        <a:xfrm>
          <a:off x="2797819" y="465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92" name="n_3aveValue有形固定資産減価償却率">
          <a:extLst>
            <a:ext uri="{FF2B5EF4-FFF2-40B4-BE49-F238E27FC236}">
              <a16:creationId xmlns:a16="http://schemas.microsoft.com/office/drawing/2014/main" id="{CBEE0910-8C4A-4F00-8909-512150120CCC}"/>
            </a:ext>
          </a:extLst>
        </xdr:cNvPr>
        <xdr:cNvSpPr txBox="1"/>
      </xdr:nvSpPr>
      <xdr:spPr>
        <a:xfrm>
          <a:off x="2112019" y="4620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93" name="n_4aveValue有形固定資産減価償却率">
          <a:extLst>
            <a:ext uri="{FF2B5EF4-FFF2-40B4-BE49-F238E27FC236}">
              <a16:creationId xmlns:a16="http://schemas.microsoft.com/office/drawing/2014/main" id="{0052C6E2-A686-475B-9EF9-3C3C2001F78C}"/>
            </a:ext>
          </a:extLst>
        </xdr:cNvPr>
        <xdr:cNvSpPr txBox="1"/>
      </xdr:nvSpPr>
      <xdr:spPr>
        <a:xfrm>
          <a:off x="1426219" y="4576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134214</xdr:rowOff>
    </xdr:from>
    <xdr:ext cx="405111" cy="259045"/>
    <xdr:sp macro="" textlink="">
      <xdr:nvSpPr>
        <xdr:cNvPr id="94" name="n_1mainValue有形固定資産減価償却率">
          <a:extLst>
            <a:ext uri="{FF2B5EF4-FFF2-40B4-BE49-F238E27FC236}">
              <a16:creationId xmlns:a16="http://schemas.microsoft.com/office/drawing/2014/main" id="{DE8F863B-B067-4C6F-9D8F-F16B86EE20C8}"/>
            </a:ext>
          </a:extLst>
        </xdr:cNvPr>
        <xdr:cNvSpPr txBox="1"/>
      </xdr:nvSpPr>
      <xdr:spPr>
        <a:xfrm>
          <a:off x="3470919" y="5087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19067</xdr:rowOff>
    </xdr:from>
    <xdr:ext cx="405111" cy="259045"/>
    <xdr:sp macro="" textlink="">
      <xdr:nvSpPr>
        <xdr:cNvPr id="95" name="n_2mainValue有形固定資産減価償却率">
          <a:extLst>
            <a:ext uri="{FF2B5EF4-FFF2-40B4-BE49-F238E27FC236}">
              <a16:creationId xmlns:a16="http://schemas.microsoft.com/office/drawing/2014/main" id="{A2D5BC52-10FA-487F-AFED-ABF773A4247A}"/>
            </a:ext>
          </a:extLst>
        </xdr:cNvPr>
        <xdr:cNvSpPr txBox="1"/>
      </xdr:nvSpPr>
      <xdr:spPr>
        <a:xfrm>
          <a:off x="2797819" y="4972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37059</xdr:rowOff>
    </xdr:from>
    <xdr:ext cx="405111" cy="259045"/>
    <xdr:sp macro="" textlink="">
      <xdr:nvSpPr>
        <xdr:cNvPr id="96" name="n_3mainValue有形固定資産減価償却率">
          <a:extLst>
            <a:ext uri="{FF2B5EF4-FFF2-40B4-BE49-F238E27FC236}">
              <a16:creationId xmlns:a16="http://schemas.microsoft.com/office/drawing/2014/main" id="{B9435713-2E10-40DA-A03B-19EF10FA75F0}"/>
            </a:ext>
          </a:extLst>
        </xdr:cNvPr>
        <xdr:cNvSpPr txBox="1"/>
      </xdr:nvSpPr>
      <xdr:spPr>
        <a:xfrm>
          <a:off x="2112019" y="4990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161730</xdr:rowOff>
    </xdr:from>
    <xdr:ext cx="405111" cy="259045"/>
    <xdr:sp macro="" textlink="">
      <xdr:nvSpPr>
        <xdr:cNvPr id="97" name="n_4mainValue有形固定資産減価償却率">
          <a:extLst>
            <a:ext uri="{FF2B5EF4-FFF2-40B4-BE49-F238E27FC236}">
              <a16:creationId xmlns:a16="http://schemas.microsoft.com/office/drawing/2014/main" id="{CD20EEB9-C77A-4521-B07B-CB925EB08E3F}"/>
            </a:ext>
          </a:extLst>
        </xdr:cNvPr>
        <xdr:cNvSpPr txBox="1"/>
      </xdr:nvSpPr>
      <xdr:spPr>
        <a:xfrm>
          <a:off x="1426219" y="4949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275DCBEF-423D-4CDE-BDC0-D17AA883F0A5}"/>
            </a:ext>
          </a:extLst>
        </xdr:cNvPr>
        <xdr:cNvSpPr/>
      </xdr:nvSpPr>
      <xdr:spPr>
        <a:xfrm>
          <a:off x="10194925" y="3451225"/>
          <a:ext cx="380365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D215820B-487B-4A44-A64F-AB4896408318}"/>
            </a:ext>
          </a:extLst>
        </xdr:cNvPr>
        <xdr:cNvSpPr/>
      </xdr:nvSpPr>
      <xdr:spPr>
        <a:xfrm>
          <a:off x="11150868" y="371341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E1332CEA-E07E-4F05-889C-B7AEB5EA4C39}"/>
            </a:ext>
          </a:extLst>
        </xdr:cNvPr>
        <xdr:cNvSpPr/>
      </xdr:nvSpPr>
      <xdr:spPr>
        <a:xfrm>
          <a:off x="12443365" y="3696746"/>
          <a:ext cx="862519"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[ 667.1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AB24A894-F5D4-4EFE-8980-6C3BBEEEF5D6}"/>
            </a:ext>
          </a:extLst>
        </xdr:cNvPr>
        <xdr:cNvSpPr/>
      </xdr:nvSpPr>
      <xdr:spPr>
        <a:xfrm>
          <a:off x="139668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417CB637-D084-4674-952F-20C270552FA2}"/>
            </a:ext>
          </a:extLst>
        </xdr:cNvPr>
        <xdr:cNvSpPr/>
      </xdr:nvSpPr>
      <xdr:spPr>
        <a:xfrm>
          <a:off x="139668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83E9DB14-4EF6-4439-B5FF-30EA7B2A9416}"/>
            </a:ext>
          </a:extLst>
        </xdr:cNvPr>
        <xdr:cNvSpPr/>
      </xdr:nvSpPr>
      <xdr:spPr>
        <a:xfrm>
          <a:off x="155543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F38AB64B-E11B-4180-8DAB-A801FDB77321}"/>
            </a:ext>
          </a:extLst>
        </xdr:cNvPr>
        <xdr:cNvSpPr/>
      </xdr:nvSpPr>
      <xdr:spPr>
        <a:xfrm>
          <a:off x="155543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73325CBB-BFCC-4065-9DC9-EE3BB3A0DFF2}"/>
            </a:ext>
          </a:extLst>
        </xdr:cNvPr>
        <xdr:cNvSpPr/>
      </xdr:nvSpPr>
      <xdr:spPr>
        <a:xfrm>
          <a:off x="10194925" y="402907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9DD28556-DE57-41BB-B5C3-96D1B68D69DA}"/>
            </a:ext>
          </a:extLst>
        </xdr:cNvPr>
        <xdr:cNvSpPr/>
      </xdr:nvSpPr>
      <xdr:spPr>
        <a:xfrm>
          <a:off x="1424622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9741828A-DD23-40BF-B042-52ADABACEC84}"/>
            </a:ext>
          </a:extLst>
        </xdr:cNvPr>
        <xdr:cNvSpPr/>
      </xdr:nvSpPr>
      <xdr:spPr>
        <a:xfrm>
          <a:off x="1424622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3BC6056E-99AE-4CC4-9C16-02BEFE9B9ECD}"/>
            </a:ext>
          </a:extLst>
        </xdr:cNvPr>
        <xdr:cNvSpPr txBox="1"/>
      </xdr:nvSpPr>
      <xdr:spPr>
        <a:xfrm>
          <a:off x="14328775" y="4308475"/>
          <a:ext cx="410845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３</a:t>
          </a:r>
          <a:r>
            <a:rPr kumimoji="1" lang="ja-JP" altLang="ja-JP"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667.1%</a:t>
          </a:r>
          <a:r>
            <a:rPr kumimoji="1" lang="ja-JP" altLang="ja-JP" sz="1100">
              <a:solidFill>
                <a:schemeClr val="dk1"/>
              </a:solidFill>
              <a:effectLst/>
              <a:latin typeface="+mn-lt"/>
              <a:ea typeface="+mn-ea"/>
              <a:cs typeface="+mn-cs"/>
            </a:rPr>
            <a:t>で、類似団体平均や都道府県平均を下回っている。</a:t>
          </a:r>
          <a:endParaRPr lang="ja-JP" altLang="ja-JP">
            <a:effectLst/>
          </a:endParaRPr>
        </a:p>
        <a:p>
          <a:r>
            <a:rPr kumimoji="1" lang="ja-JP" altLang="ja-JP" sz="1100">
              <a:solidFill>
                <a:schemeClr val="dk1"/>
              </a:solidFill>
              <a:effectLst/>
              <a:latin typeface="+mn-lt"/>
              <a:ea typeface="+mn-ea"/>
              <a:cs typeface="+mn-cs"/>
            </a:rPr>
            <a:t>　事業の計画的な執行による建設地方債残高の減少、職員数の減等に伴う退職手当引当金の減少などにより、負債額が他県よりも低い水準にある。</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7EDF0EA7-748A-42CD-A8AB-F44E6A655A19}"/>
            </a:ext>
          </a:extLst>
        </xdr:cNvPr>
        <xdr:cNvSpPr txBox="1"/>
      </xdr:nvSpPr>
      <xdr:spPr>
        <a:xfrm>
          <a:off x="101568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D63523F6-1458-49EB-9105-70B636009A04}"/>
            </a:ext>
          </a:extLst>
        </xdr:cNvPr>
        <xdr:cNvCxnSpPr/>
      </xdr:nvCxnSpPr>
      <xdr:spPr>
        <a:xfrm>
          <a:off x="10194925" y="61055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BC172491-6E81-4018-92E1-0642BB2C4B8F}"/>
            </a:ext>
          </a:extLst>
        </xdr:cNvPr>
        <xdr:cNvSpPr txBox="1"/>
      </xdr:nvSpPr>
      <xdr:spPr>
        <a:xfrm>
          <a:off x="9705751" y="60180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935DEF15-FC4F-4B16-9CCE-005BD47998BD}"/>
            </a:ext>
          </a:extLst>
        </xdr:cNvPr>
        <xdr:cNvCxnSpPr/>
      </xdr:nvCxnSpPr>
      <xdr:spPr>
        <a:xfrm>
          <a:off x="10194925" y="576474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B21459FE-6323-4D94-AFB7-530124432656}"/>
            </a:ext>
          </a:extLst>
        </xdr:cNvPr>
        <xdr:cNvSpPr txBox="1"/>
      </xdr:nvSpPr>
      <xdr:spPr>
        <a:xfrm>
          <a:off x="9705751" y="567094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8D3090B8-8248-4A14-97F2-A999A277874D}"/>
            </a:ext>
          </a:extLst>
        </xdr:cNvPr>
        <xdr:cNvCxnSpPr/>
      </xdr:nvCxnSpPr>
      <xdr:spPr>
        <a:xfrm>
          <a:off x="10194925" y="541760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46220136-649E-4BD8-BB7D-8A9F5BB1A77B}"/>
            </a:ext>
          </a:extLst>
        </xdr:cNvPr>
        <xdr:cNvSpPr txBox="1"/>
      </xdr:nvSpPr>
      <xdr:spPr>
        <a:xfrm>
          <a:off x="9705751" y="53238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6022E39E-41A2-4C27-9642-CDA26F54477E}"/>
            </a:ext>
          </a:extLst>
        </xdr:cNvPr>
        <xdr:cNvCxnSpPr/>
      </xdr:nvCxnSpPr>
      <xdr:spPr>
        <a:xfrm>
          <a:off x="10194925" y="50704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E775F567-83CE-4CFA-A5B2-404BF0E7EC2C}"/>
            </a:ext>
          </a:extLst>
        </xdr:cNvPr>
        <xdr:cNvSpPr txBox="1"/>
      </xdr:nvSpPr>
      <xdr:spPr>
        <a:xfrm>
          <a:off x="9705751" y="49766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7F9C701B-1973-4970-B5BE-C3114D2899AA}"/>
            </a:ext>
          </a:extLst>
        </xdr:cNvPr>
        <xdr:cNvCxnSpPr/>
      </xdr:nvCxnSpPr>
      <xdr:spPr>
        <a:xfrm>
          <a:off x="10194925" y="472334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03BCB0AA-8346-43A0-B3AA-1AAA85226E24}"/>
            </a:ext>
          </a:extLst>
        </xdr:cNvPr>
        <xdr:cNvSpPr txBox="1"/>
      </xdr:nvSpPr>
      <xdr:spPr>
        <a:xfrm>
          <a:off x="9758836" y="462954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76320634-5D13-4E3D-AD27-3B58755D9038}"/>
            </a:ext>
          </a:extLst>
        </xdr:cNvPr>
        <xdr:cNvCxnSpPr/>
      </xdr:nvCxnSpPr>
      <xdr:spPr>
        <a:xfrm>
          <a:off x="10194925" y="437620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073A0426-E9DA-4ABA-BB20-5D4920668E7F}"/>
            </a:ext>
          </a:extLst>
        </xdr:cNvPr>
        <xdr:cNvSpPr txBox="1"/>
      </xdr:nvSpPr>
      <xdr:spPr>
        <a:xfrm>
          <a:off x="9758836" y="42887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FE8A2AE0-AE46-4449-963E-2CF2B35B3074}"/>
            </a:ext>
          </a:extLst>
        </xdr:cNvPr>
        <xdr:cNvCxnSpPr/>
      </xdr:nvCxnSpPr>
      <xdr:spPr>
        <a:xfrm>
          <a:off x="10194925" y="40290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21AD38CE-F86C-48DC-BE40-2B367D0A9B50}"/>
            </a:ext>
          </a:extLst>
        </xdr:cNvPr>
        <xdr:cNvSpPr txBox="1"/>
      </xdr:nvSpPr>
      <xdr:spPr>
        <a:xfrm>
          <a:off x="9758836" y="39416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6D5F51B2-5592-4D0C-9C3B-82B709546C96}"/>
            </a:ext>
          </a:extLst>
        </xdr:cNvPr>
        <xdr:cNvSpPr/>
      </xdr:nvSpPr>
      <xdr:spPr>
        <a:xfrm>
          <a:off x="10194925" y="402907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32882</xdr:rowOff>
    </xdr:from>
    <xdr:to>
      <xdr:col>76</xdr:col>
      <xdr:colOff>21589</xdr:colOff>
      <xdr:row>33</xdr:row>
      <xdr:rowOff>56155</xdr:rowOff>
    </xdr:to>
    <xdr:cxnSp macro="">
      <xdr:nvCxnSpPr>
        <xdr:cNvPr id="125" name="直線コネクタ 124">
          <a:extLst>
            <a:ext uri="{FF2B5EF4-FFF2-40B4-BE49-F238E27FC236}">
              <a16:creationId xmlns:a16="http://schemas.microsoft.com/office/drawing/2014/main" id="{4403FD06-1D14-46E6-8B34-EAD7DDAD344C}"/>
            </a:ext>
          </a:extLst>
        </xdr:cNvPr>
        <xdr:cNvCxnSpPr/>
      </xdr:nvCxnSpPr>
      <xdr:spPr>
        <a:xfrm flipV="1">
          <a:off x="13323570" y="4490582"/>
          <a:ext cx="1269" cy="10138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59982</xdr:rowOff>
    </xdr:from>
    <xdr:ext cx="560923" cy="259045"/>
    <xdr:sp macro="" textlink="">
      <xdr:nvSpPr>
        <xdr:cNvPr id="126" name="債務償還比率最小値テキスト">
          <a:extLst>
            <a:ext uri="{FF2B5EF4-FFF2-40B4-BE49-F238E27FC236}">
              <a16:creationId xmlns:a16="http://schemas.microsoft.com/office/drawing/2014/main" id="{EADDBD0B-22B0-4E84-A844-C67140A5A174}"/>
            </a:ext>
          </a:extLst>
        </xdr:cNvPr>
        <xdr:cNvSpPr txBox="1"/>
      </xdr:nvSpPr>
      <xdr:spPr>
        <a:xfrm>
          <a:off x="13376275" y="55082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56155</xdr:rowOff>
    </xdr:from>
    <xdr:to>
      <xdr:col>76</xdr:col>
      <xdr:colOff>111125</xdr:colOff>
      <xdr:row>33</xdr:row>
      <xdr:rowOff>56155</xdr:rowOff>
    </xdr:to>
    <xdr:cxnSp macro="">
      <xdr:nvCxnSpPr>
        <xdr:cNvPr id="127" name="直線コネクタ 126">
          <a:extLst>
            <a:ext uri="{FF2B5EF4-FFF2-40B4-BE49-F238E27FC236}">
              <a16:creationId xmlns:a16="http://schemas.microsoft.com/office/drawing/2014/main" id="{BC22D072-49EF-4949-A73B-55FBC6343CCB}"/>
            </a:ext>
          </a:extLst>
        </xdr:cNvPr>
        <xdr:cNvCxnSpPr/>
      </xdr:nvCxnSpPr>
      <xdr:spPr>
        <a:xfrm>
          <a:off x="13255625" y="55044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151009</xdr:rowOff>
    </xdr:from>
    <xdr:ext cx="469744" cy="259045"/>
    <xdr:sp macro="" textlink="">
      <xdr:nvSpPr>
        <xdr:cNvPr id="128" name="債務償還比率最大値テキスト">
          <a:extLst>
            <a:ext uri="{FF2B5EF4-FFF2-40B4-BE49-F238E27FC236}">
              <a16:creationId xmlns:a16="http://schemas.microsoft.com/office/drawing/2014/main" id="{BE785C5C-37B5-4949-8B2B-95BCA48F539E}"/>
            </a:ext>
          </a:extLst>
        </xdr:cNvPr>
        <xdr:cNvSpPr txBox="1"/>
      </xdr:nvSpPr>
      <xdr:spPr>
        <a:xfrm>
          <a:off x="13376275" y="4278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32882</xdr:rowOff>
    </xdr:from>
    <xdr:to>
      <xdr:col>76</xdr:col>
      <xdr:colOff>111125</xdr:colOff>
      <xdr:row>27</xdr:row>
      <xdr:rowOff>32882</xdr:rowOff>
    </xdr:to>
    <xdr:cxnSp macro="">
      <xdr:nvCxnSpPr>
        <xdr:cNvPr id="129" name="直線コネクタ 128">
          <a:extLst>
            <a:ext uri="{FF2B5EF4-FFF2-40B4-BE49-F238E27FC236}">
              <a16:creationId xmlns:a16="http://schemas.microsoft.com/office/drawing/2014/main" id="{BACD9CB9-A175-4073-81F0-065BFD257825}"/>
            </a:ext>
          </a:extLst>
        </xdr:cNvPr>
        <xdr:cNvCxnSpPr/>
      </xdr:nvCxnSpPr>
      <xdr:spPr>
        <a:xfrm>
          <a:off x="13255625" y="44905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2822</xdr:rowOff>
    </xdr:from>
    <xdr:ext cx="469744" cy="259045"/>
    <xdr:sp macro="" textlink="">
      <xdr:nvSpPr>
        <xdr:cNvPr id="130" name="債務償還比率平均値テキスト">
          <a:extLst>
            <a:ext uri="{FF2B5EF4-FFF2-40B4-BE49-F238E27FC236}">
              <a16:creationId xmlns:a16="http://schemas.microsoft.com/office/drawing/2014/main" id="{FD4D3BAC-FCFC-4A8C-BBAA-D8AFE2A2D3E5}"/>
            </a:ext>
          </a:extLst>
        </xdr:cNvPr>
        <xdr:cNvSpPr txBox="1"/>
      </xdr:nvSpPr>
      <xdr:spPr>
        <a:xfrm>
          <a:off x="13376275" y="495582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24395</xdr:rowOff>
    </xdr:from>
    <xdr:to>
      <xdr:col>76</xdr:col>
      <xdr:colOff>73025</xdr:colOff>
      <xdr:row>30</xdr:row>
      <xdr:rowOff>125995</xdr:rowOff>
    </xdr:to>
    <xdr:sp macro="" textlink="">
      <xdr:nvSpPr>
        <xdr:cNvPr id="131" name="フローチャート: 判断 130">
          <a:extLst>
            <a:ext uri="{FF2B5EF4-FFF2-40B4-BE49-F238E27FC236}">
              <a16:creationId xmlns:a16="http://schemas.microsoft.com/office/drawing/2014/main" id="{946CB19D-812D-47A9-8E96-861094706003}"/>
            </a:ext>
          </a:extLst>
        </xdr:cNvPr>
        <xdr:cNvSpPr/>
      </xdr:nvSpPr>
      <xdr:spPr>
        <a:xfrm>
          <a:off x="13293725" y="497739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32" name="フローチャート: 判断 131">
          <a:extLst>
            <a:ext uri="{FF2B5EF4-FFF2-40B4-BE49-F238E27FC236}">
              <a16:creationId xmlns:a16="http://schemas.microsoft.com/office/drawing/2014/main" id="{CF97C710-85D3-4DB0-9DAA-CBC1F8BF10C3}"/>
            </a:ext>
          </a:extLst>
        </xdr:cNvPr>
        <xdr:cNvSpPr/>
      </xdr:nvSpPr>
      <xdr:spPr>
        <a:xfrm>
          <a:off x="12639675" y="56421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33" name="フローチャート: 判断 132">
          <a:extLst>
            <a:ext uri="{FF2B5EF4-FFF2-40B4-BE49-F238E27FC236}">
              <a16:creationId xmlns:a16="http://schemas.microsoft.com/office/drawing/2014/main" id="{64152C15-B18E-4033-8267-F55FE7FABFBD}"/>
            </a:ext>
          </a:extLst>
        </xdr:cNvPr>
        <xdr:cNvSpPr/>
      </xdr:nvSpPr>
      <xdr:spPr>
        <a:xfrm>
          <a:off x="11953875" y="573337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34" name="フローチャート: 判断 133">
          <a:extLst>
            <a:ext uri="{FF2B5EF4-FFF2-40B4-BE49-F238E27FC236}">
              <a16:creationId xmlns:a16="http://schemas.microsoft.com/office/drawing/2014/main" id="{0535D5CA-AF0A-4E16-B0A6-855BBDF844CE}"/>
            </a:ext>
          </a:extLst>
        </xdr:cNvPr>
        <xdr:cNvSpPr/>
      </xdr:nvSpPr>
      <xdr:spPr>
        <a:xfrm>
          <a:off x="11268075" y="56594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35" name="フローチャート: 判断 134">
          <a:extLst>
            <a:ext uri="{FF2B5EF4-FFF2-40B4-BE49-F238E27FC236}">
              <a16:creationId xmlns:a16="http://schemas.microsoft.com/office/drawing/2014/main" id="{57DC0DD6-7B7D-477F-A10E-7B7EA03A3B83}"/>
            </a:ext>
          </a:extLst>
        </xdr:cNvPr>
        <xdr:cNvSpPr/>
      </xdr:nvSpPr>
      <xdr:spPr>
        <a:xfrm>
          <a:off x="10582275" y="5657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4A7E862B-A429-4823-9C4C-A4539CDA738E}"/>
            </a:ext>
          </a:extLst>
        </xdr:cNvPr>
        <xdr:cNvSpPr txBox="1"/>
      </xdr:nvSpPr>
      <xdr:spPr>
        <a:xfrm>
          <a:off x="13166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93FAF340-18AC-4077-B204-839EB19A1E61}"/>
            </a:ext>
          </a:extLst>
        </xdr:cNvPr>
        <xdr:cNvSpPr txBox="1"/>
      </xdr:nvSpPr>
      <xdr:spPr>
        <a:xfrm>
          <a:off x="12531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1EF8E4C-1937-4A98-9B14-50D096C67699}"/>
            </a:ext>
          </a:extLst>
        </xdr:cNvPr>
        <xdr:cNvSpPr txBox="1"/>
      </xdr:nvSpPr>
      <xdr:spPr>
        <a:xfrm>
          <a:off x="118459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686168E0-E7BB-4EE7-99C7-98CB942F9985}"/>
            </a:ext>
          </a:extLst>
        </xdr:cNvPr>
        <xdr:cNvSpPr txBox="1"/>
      </xdr:nvSpPr>
      <xdr:spPr>
        <a:xfrm>
          <a:off x="111601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2FD65F3-2886-4704-8B23-3D00AD45B897}"/>
            </a:ext>
          </a:extLst>
        </xdr:cNvPr>
        <xdr:cNvSpPr txBox="1"/>
      </xdr:nvSpPr>
      <xdr:spPr>
        <a:xfrm>
          <a:off x="104743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153532</xdr:rowOff>
    </xdr:from>
    <xdr:to>
      <xdr:col>76</xdr:col>
      <xdr:colOff>73025</xdr:colOff>
      <xdr:row>27</xdr:row>
      <xdr:rowOff>83682</xdr:rowOff>
    </xdr:to>
    <xdr:sp macro="" textlink="">
      <xdr:nvSpPr>
        <xdr:cNvPr id="141" name="楕円 140">
          <a:extLst>
            <a:ext uri="{FF2B5EF4-FFF2-40B4-BE49-F238E27FC236}">
              <a16:creationId xmlns:a16="http://schemas.microsoft.com/office/drawing/2014/main" id="{E7DF7782-1757-4B2C-9528-71F65D5FE389}"/>
            </a:ext>
          </a:extLst>
        </xdr:cNvPr>
        <xdr:cNvSpPr/>
      </xdr:nvSpPr>
      <xdr:spPr>
        <a:xfrm>
          <a:off x="13293725" y="444613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106559</xdr:rowOff>
    </xdr:from>
    <xdr:ext cx="469744" cy="259045"/>
    <xdr:sp macro="" textlink="">
      <xdr:nvSpPr>
        <xdr:cNvPr id="142" name="債務償還比率該当値テキスト">
          <a:extLst>
            <a:ext uri="{FF2B5EF4-FFF2-40B4-BE49-F238E27FC236}">
              <a16:creationId xmlns:a16="http://schemas.microsoft.com/office/drawing/2014/main" id="{6C0DE147-2DF2-4E89-9C0B-F4DBC2C095A9}"/>
            </a:ext>
          </a:extLst>
        </xdr:cNvPr>
        <xdr:cNvSpPr txBox="1"/>
      </xdr:nvSpPr>
      <xdr:spPr>
        <a:xfrm>
          <a:off x="13376275" y="439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92932</xdr:rowOff>
    </xdr:from>
    <xdr:to>
      <xdr:col>72</xdr:col>
      <xdr:colOff>123825</xdr:colOff>
      <xdr:row>30</xdr:row>
      <xdr:rowOff>23082</xdr:rowOff>
    </xdr:to>
    <xdr:sp macro="" textlink="">
      <xdr:nvSpPr>
        <xdr:cNvPr id="143" name="楕円 142">
          <a:extLst>
            <a:ext uri="{FF2B5EF4-FFF2-40B4-BE49-F238E27FC236}">
              <a16:creationId xmlns:a16="http://schemas.microsoft.com/office/drawing/2014/main" id="{8EDF3C04-A8F5-443D-A5C9-CF8012BBDF3D}"/>
            </a:ext>
          </a:extLst>
        </xdr:cNvPr>
        <xdr:cNvSpPr/>
      </xdr:nvSpPr>
      <xdr:spPr>
        <a:xfrm>
          <a:off x="12639675" y="48808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32882</xdr:rowOff>
    </xdr:from>
    <xdr:to>
      <xdr:col>76</xdr:col>
      <xdr:colOff>22225</xdr:colOff>
      <xdr:row>29</xdr:row>
      <xdr:rowOff>143732</xdr:rowOff>
    </xdr:to>
    <xdr:cxnSp macro="">
      <xdr:nvCxnSpPr>
        <xdr:cNvPr id="144" name="直線コネクタ 143">
          <a:extLst>
            <a:ext uri="{FF2B5EF4-FFF2-40B4-BE49-F238E27FC236}">
              <a16:creationId xmlns:a16="http://schemas.microsoft.com/office/drawing/2014/main" id="{081502D9-24F5-4675-A15E-B51A3803C34C}"/>
            </a:ext>
          </a:extLst>
        </xdr:cNvPr>
        <xdr:cNvCxnSpPr/>
      </xdr:nvCxnSpPr>
      <xdr:spPr>
        <a:xfrm flipV="1">
          <a:off x="12690475" y="4490582"/>
          <a:ext cx="635000" cy="441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165079</xdr:rowOff>
    </xdr:from>
    <xdr:to>
      <xdr:col>68</xdr:col>
      <xdr:colOff>123825</xdr:colOff>
      <xdr:row>30</xdr:row>
      <xdr:rowOff>95229</xdr:rowOff>
    </xdr:to>
    <xdr:sp macro="" textlink="">
      <xdr:nvSpPr>
        <xdr:cNvPr id="145" name="楕円 144">
          <a:extLst>
            <a:ext uri="{FF2B5EF4-FFF2-40B4-BE49-F238E27FC236}">
              <a16:creationId xmlns:a16="http://schemas.microsoft.com/office/drawing/2014/main" id="{470A75B3-5E0E-4FED-911D-63529F6EC67E}"/>
            </a:ext>
          </a:extLst>
        </xdr:cNvPr>
        <xdr:cNvSpPr/>
      </xdr:nvSpPr>
      <xdr:spPr>
        <a:xfrm>
          <a:off x="11953875" y="49529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143732</xdr:rowOff>
    </xdr:from>
    <xdr:to>
      <xdr:col>72</xdr:col>
      <xdr:colOff>73025</xdr:colOff>
      <xdr:row>30</xdr:row>
      <xdr:rowOff>44429</xdr:rowOff>
    </xdr:to>
    <xdr:cxnSp macro="">
      <xdr:nvCxnSpPr>
        <xdr:cNvPr id="146" name="直線コネクタ 145">
          <a:extLst>
            <a:ext uri="{FF2B5EF4-FFF2-40B4-BE49-F238E27FC236}">
              <a16:creationId xmlns:a16="http://schemas.microsoft.com/office/drawing/2014/main" id="{9EDEABB9-D023-4469-9407-7599B1BE916F}"/>
            </a:ext>
          </a:extLst>
        </xdr:cNvPr>
        <xdr:cNvCxnSpPr/>
      </xdr:nvCxnSpPr>
      <xdr:spPr>
        <a:xfrm flipV="1">
          <a:off x="12004675" y="4931632"/>
          <a:ext cx="685800" cy="65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58759</xdr:rowOff>
    </xdr:from>
    <xdr:to>
      <xdr:col>64</xdr:col>
      <xdr:colOff>123825</xdr:colOff>
      <xdr:row>30</xdr:row>
      <xdr:rowOff>160359</xdr:rowOff>
    </xdr:to>
    <xdr:sp macro="" textlink="">
      <xdr:nvSpPr>
        <xdr:cNvPr id="147" name="楕円 146">
          <a:extLst>
            <a:ext uri="{FF2B5EF4-FFF2-40B4-BE49-F238E27FC236}">
              <a16:creationId xmlns:a16="http://schemas.microsoft.com/office/drawing/2014/main" id="{06ED0CAA-B9C2-4469-ACAC-D1F472D05D85}"/>
            </a:ext>
          </a:extLst>
        </xdr:cNvPr>
        <xdr:cNvSpPr/>
      </xdr:nvSpPr>
      <xdr:spPr>
        <a:xfrm>
          <a:off x="11268075" y="5011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44429</xdr:rowOff>
    </xdr:from>
    <xdr:to>
      <xdr:col>68</xdr:col>
      <xdr:colOff>73025</xdr:colOff>
      <xdr:row>30</xdr:row>
      <xdr:rowOff>109559</xdr:rowOff>
    </xdr:to>
    <xdr:cxnSp macro="">
      <xdr:nvCxnSpPr>
        <xdr:cNvPr id="148" name="直線コネクタ 147">
          <a:extLst>
            <a:ext uri="{FF2B5EF4-FFF2-40B4-BE49-F238E27FC236}">
              <a16:creationId xmlns:a16="http://schemas.microsoft.com/office/drawing/2014/main" id="{415C6F58-CAB3-433C-9237-91B080FC02B2}"/>
            </a:ext>
          </a:extLst>
        </xdr:cNvPr>
        <xdr:cNvCxnSpPr/>
      </xdr:nvCxnSpPr>
      <xdr:spPr>
        <a:xfrm flipV="1">
          <a:off x="11318875" y="4997429"/>
          <a:ext cx="685800" cy="65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4424</xdr:rowOff>
    </xdr:from>
    <xdr:to>
      <xdr:col>60</xdr:col>
      <xdr:colOff>123825</xdr:colOff>
      <xdr:row>30</xdr:row>
      <xdr:rowOff>106024</xdr:rowOff>
    </xdr:to>
    <xdr:sp macro="" textlink="">
      <xdr:nvSpPr>
        <xdr:cNvPr id="149" name="楕円 148">
          <a:extLst>
            <a:ext uri="{FF2B5EF4-FFF2-40B4-BE49-F238E27FC236}">
              <a16:creationId xmlns:a16="http://schemas.microsoft.com/office/drawing/2014/main" id="{19E91E24-6EA7-4548-9541-C31971E4334E}"/>
            </a:ext>
          </a:extLst>
        </xdr:cNvPr>
        <xdr:cNvSpPr/>
      </xdr:nvSpPr>
      <xdr:spPr>
        <a:xfrm>
          <a:off x="10582275" y="4957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55224</xdr:rowOff>
    </xdr:from>
    <xdr:to>
      <xdr:col>64</xdr:col>
      <xdr:colOff>73025</xdr:colOff>
      <xdr:row>30</xdr:row>
      <xdr:rowOff>109559</xdr:rowOff>
    </xdr:to>
    <xdr:cxnSp macro="">
      <xdr:nvCxnSpPr>
        <xdr:cNvPr id="150" name="直線コネクタ 149">
          <a:extLst>
            <a:ext uri="{FF2B5EF4-FFF2-40B4-BE49-F238E27FC236}">
              <a16:creationId xmlns:a16="http://schemas.microsoft.com/office/drawing/2014/main" id="{1C2C4A2B-4536-47FC-A9BA-00378CAAB3DB}"/>
            </a:ext>
          </a:extLst>
        </xdr:cNvPr>
        <xdr:cNvCxnSpPr/>
      </xdr:nvCxnSpPr>
      <xdr:spPr>
        <a:xfrm>
          <a:off x="10633075" y="5008224"/>
          <a:ext cx="685800" cy="54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51" name="n_1aveValue債務償還比率">
          <a:extLst>
            <a:ext uri="{FF2B5EF4-FFF2-40B4-BE49-F238E27FC236}">
              <a16:creationId xmlns:a16="http://schemas.microsoft.com/office/drawing/2014/main" id="{707175CA-E017-4485-8347-93477EEDEAA2}"/>
            </a:ext>
          </a:extLst>
        </xdr:cNvPr>
        <xdr:cNvSpPr txBox="1"/>
      </xdr:nvSpPr>
      <xdr:spPr>
        <a:xfrm>
          <a:off x="12435413" y="57348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52" name="n_2aveValue債務償還比率">
          <a:extLst>
            <a:ext uri="{FF2B5EF4-FFF2-40B4-BE49-F238E27FC236}">
              <a16:creationId xmlns:a16="http://schemas.microsoft.com/office/drawing/2014/main" id="{D91AB4A6-D014-499F-B5F5-509059FB449D}"/>
            </a:ext>
          </a:extLst>
        </xdr:cNvPr>
        <xdr:cNvSpPr txBox="1"/>
      </xdr:nvSpPr>
      <xdr:spPr>
        <a:xfrm>
          <a:off x="11762313" y="581975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53" name="n_3aveValue債務償還比率">
          <a:extLst>
            <a:ext uri="{FF2B5EF4-FFF2-40B4-BE49-F238E27FC236}">
              <a16:creationId xmlns:a16="http://schemas.microsoft.com/office/drawing/2014/main" id="{0AA4432E-B005-492A-BA01-D035B30E53B4}"/>
            </a:ext>
          </a:extLst>
        </xdr:cNvPr>
        <xdr:cNvSpPr txBox="1"/>
      </xdr:nvSpPr>
      <xdr:spPr>
        <a:xfrm>
          <a:off x="11076513" y="575215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54" name="n_4aveValue債務償還比率">
          <a:extLst>
            <a:ext uri="{FF2B5EF4-FFF2-40B4-BE49-F238E27FC236}">
              <a16:creationId xmlns:a16="http://schemas.microsoft.com/office/drawing/2014/main" id="{6F8223F5-1765-482A-852F-D21B9AC13548}"/>
            </a:ext>
          </a:extLst>
        </xdr:cNvPr>
        <xdr:cNvSpPr txBox="1"/>
      </xdr:nvSpPr>
      <xdr:spPr>
        <a:xfrm>
          <a:off x="10390713" y="575017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28</xdr:row>
      <xdr:rowOff>39609</xdr:rowOff>
    </xdr:from>
    <xdr:ext cx="469744" cy="259045"/>
    <xdr:sp macro="" textlink="">
      <xdr:nvSpPr>
        <xdr:cNvPr id="155" name="n_1mainValue債務償還比率">
          <a:extLst>
            <a:ext uri="{FF2B5EF4-FFF2-40B4-BE49-F238E27FC236}">
              <a16:creationId xmlns:a16="http://schemas.microsoft.com/office/drawing/2014/main" id="{C11BFA5C-A100-40FF-BFEE-DE527913B899}"/>
            </a:ext>
          </a:extLst>
        </xdr:cNvPr>
        <xdr:cNvSpPr txBox="1"/>
      </xdr:nvSpPr>
      <xdr:spPr>
        <a:xfrm>
          <a:off x="12461952" y="4662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28</xdr:row>
      <xdr:rowOff>111756</xdr:rowOff>
    </xdr:from>
    <xdr:ext cx="469744" cy="259045"/>
    <xdr:sp macro="" textlink="">
      <xdr:nvSpPr>
        <xdr:cNvPr id="156" name="n_2mainValue債務償還比率">
          <a:extLst>
            <a:ext uri="{FF2B5EF4-FFF2-40B4-BE49-F238E27FC236}">
              <a16:creationId xmlns:a16="http://schemas.microsoft.com/office/drawing/2014/main" id="{A336A7BB-34E8-430B-B119-FC0E71F5A9F3}"/>
            </a:ext>
          </a:extLst>
        </xdr:cNvPr>
        <xdr:cNvSpPr txBox="1"/>
      </xdr:nvSpPr>
      <xdr:spPr>
        <a:xfrm>
          <a:off x="11788852" y="4734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5436</xdr:rowOff>
    </xdr:from>
    <xdr:ext cx="469744" cy="259045"/>
    <xdr:sp macro="" textlink="">
      <xdr:nvSpPr>
        <xdr:cNvPr id="157" name="n_3mainValue債務償還比率">
          <a:extLst>
            <a:ext uri="{FF2B5EF4-FFF2-40B4-BE49-F238E27FC236}">
              <a16:creationId xmlns:a16="http://schemas.microsoft.com/office/drawing/2014/main" id="{F3F2E35A-FAA9-47E8-B4AA-07FCE736AC50}"/>
            </a:ext>
          </a:extLst>
        </xdr:cNvPr>
        <xdr:cNvSpPr txBox="1"/>
      </xdr:nvSpPr>
      <xdr:spPr>
        <a:xfrm>
          <a:off x="11103052" y="4793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122551</xdr:rowOff>
    </xdr:from>
    <xdr:ext cx="469744" cy="259045"/>
    <xdr:sp macro="" textlink="">
      <xdr:nvSpPr>
        <xdr:cNvPr id="158" name="n_4mainValue債務償還比率">
          <a:extLst>
            <a:ext uri="{FF2B5EF4-FFF2-40B4-BE49-F238E27FC236}">
              <a16:creationId xmlns:a16="http://schemas.microsoft.com/office/drawing/2014/main" id="{7951169F-CFEB-4157-BB82-529856359469}"/>
            </a:ext>
          </a:extLst>
        </xdr:cNvPr>
        <xdr:cNvSpPr txBox="1"/>
      </xdr:nvSpPr>
      <xdr:spPr>
        <a:xfrm>
          <a:off x="10417252" y="4745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0CAA95AF-98C9-4A67-8FD2-2F8B60C2F2E3}"/>
            </a:ext>
          </a:extLst>
        </xdr:cNvPr>
        <xdr:cNvSpPr/>
      </xdr:nvSpPr>
      <xdr:spPr>
        <a:xfrm>
          <a:off x="1152525" y="6921500"/>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D94BBF15-D4D7-403F-B75F-52708A96E769}"/>
            </a:ext>
          </a:extLst>
        </xdr:cNvPr>
        <xdr:cNvSpPr/>
      </xdr:nvSpPr>
      <xdr:spPr>
        <a:xfrm>
          <a:off x="1152525" y="1054417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7BB2A7D5-A6FE-43F1-8FA3-CBA0C9C6FFE6}"/>
            </a:ext>
          </a:extLst>
        </xdr:cNvPr>
        <xdr:cNvSpPr txBox="1"/>
      </xdr:nvSpPr>
      <xdr:spPr>
        <a:xfrm>
          <a:off x="835025" y="71628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A25F09A-B16A-48C8-B024-275F3264307C}"/>
            </a:ext>
          </a:extLst>
        </xdr:cNvPr>
        <xdr:cNvSpPr txBox="1"/>
      </xdr:nvSpPr>
      <xdr:spPr>
        <a:xfrm>
          <a:off x="6296025" y="97345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D231FA0-F9F9-4AB2-B25B-0B0D0E1D3170}"/>
            </a:ext>
          </a:extLst>
        </xdr:cNvPr>
        <xdr:cNvSpPr txBox="1"/>
      </xdr:nvSpPr>
      <xdr:spPr>
        <a:xfrm>
          <a:off x="835025" y="107600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DFB80EA8-CA5A-4343-AEE3-2D11BC1ECC87}"/>
            </a:ext>
          </a:extLst>
        </xdr:cNvPr>
        <xdr:cNvSpPr txBox="1"/>
      </xdr:nvSpPr>
      <xdr:spPr>
        <a:xfrm>
          <a:off x="6296025" y="13414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E4CA946-9833-405D-8A13-37C5FC7A42DD}"/>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2E7259A-6B12-4D49-B01A-34DE063F1FA8}"/>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01B61AD-6B46-4D77-A50E-58F6B9EC6A9D}"/>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C076D6D-ED6F-4582-B1EF-D4DE72F08176}"/>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E931FCC-FD17-446C-901B-D8EC59A4854F}"/>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4F519EC-E9A8-427E-B846-0580295D8E27}"/>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99BBD8E-5B42-45F0-8F8C-F9E1ED877F9E}"/>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CD2EE19-44AD-48E6-B3D5-C72B95B2D165}"/>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1509FC5-E451-470A-8B30-DA38CB6AC3A3}"/>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D1BE223-51AF-44B4-BEE5-0156B8BDC911}"/>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A728859-B2BB-4824-8D74-CF0442ACF63F}"/>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5D44E68-05F2-448B-B4E8-514CF514D92B}"/>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7FAA914-FE20-4756-A5A6-9789C83E16A5}"/>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FEBD012-B6EB-41D5-9316-C27C7D3F4822}"/>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67E323C-6F4D-4869-97D2-6C71C7CA4D31}"/>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756934E-4384-4D76-BA5D-5A5D0BB02EA4}"/>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20D0C1E-266C-4972-AF59-A0FC814907B3}"/>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9239D28-D65B-4DF6-A0B0-BFECC2E8E0A3}"/>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A3B718C-309D-425A-8000-DE553C419518}"/>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4168D1C-E6C4-44AE-83E9-CB28C67980D1}"/>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304946D-E041-46DA-BD86-72D19DD69553}"/>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082DBDC-A6A4-4772-B7C5-4733961D0FE8}"/>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8B39D4B-A827-449D-B8D7-6D5C088FECCA}"/>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262E6E0-6771-4972-95DE-6E8BBD6AA3A5}"/>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97FEFE-50F2-4BEA-854D-265627C02D34}"/>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2369D38-5784-4B12-90F1-262B4C8CB5AB}"/>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B95F25E-D132-45FD-A70A-2E865F5699DE}"/>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40FAFED-A449-4DDE-8B73-6BA05980D6EA}"/>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F8A1303-A4DE-462B-8FDC-0F7576F5503B}"/>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16391FB-520E-4687-8726-10AF3651925E}"/>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A3C3108-8EDD-496B-9BFA-23826FE639BC}"/>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0CABBD9-95FD-43BC-9B6D-2C9510ADE490}"/>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6C191D77-0319-4EE4-B3D7-70349362611A}"/>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80B0B56-628A-4402-A58A-D92A19F40730}"/>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F0C8EA4-8A94-444A-B9D2-088B2DA7B98C}"/>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BFA8859-6816-4E80-8505-2BC743920335}"/>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3239985-E07F-48D3-A889-A539187D07CF}"/>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B6412DC-428F-4FA4-B405-095CE0E92009}"/>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5EBA666-827B-4232-BAD0-362878CB7677}"/>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5D42878-494E-4F5C-8F81-C1C5775730B0}"/>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5CAE840-43BB-48F5-80AE-D68BA49D5F88}"/>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86F6084-D84F-47F7-B634-41D27DA70E54}"/>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764A188-C7CF-4EDF-BD67-F25A73BB22E8}"/>
            </a:ext>
          </a:extLst>
        </xdr:cNvPr>
        <xdr:cNvCxnSpPr/>
      </xdr:nvCxnSpPr>
      <xdr:spPr>
        <a:xfrm>
          <a:off x="685800" y="70267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1F22789D-B03A-475A-B276-91EAC63A2ABD}"/>
            </a:ext>
          </a:extLst>
        </xdr:cNvPr>
        <xdr:cNvSpPr txBox="1"/>
      </xdr:nvSpPr>
      <xdr:spPr>
        <a:xfrm>
          <a:off x="339891" y="6890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5299125-1D76-493C-B6D1-6B7BB4A41559}"/>
            </a:ext>
          </a:extLst>
        </xdr:cNvPr>
        <xdr:cNvCxnSpPr/>
      </xdr:nvCxnSpPr>
      <xdr:spPr>
        <a:xfrm>
          <a:off x="685800" y="67128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1F2EEEC-0887-4DCE-B378-3D8544233A0C}"/>
            </a:ext>
          </a:extLst>
        </xdr:cNvPr>
        <xdr:cNvSpPr txBox="1"/>
      </xdr:nvSpPr>
      <xdr:spPr>
        <a:xfrm>
          <a:off x="339891" y="65769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CFDD479-FBC7-4E3B-8896-47AD3E2A1F05}"/>
            </a:ext>
          </a:extLst>
        </xdr:cNvPr>
        <xdr:cNvCxnSpPr/>
      </xdr:nvCxnSpPr>
      <xdr:spPr>
        <a:xfrm>
          <a:off x="685800" y="63989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1F4C4FB0-634E-4305-B64C-A001E394DCB1}"/>
            </a:ext>
          </a:extLst>
        </xdr:cNvPr>
        <xdr:cNvSpPr txBox="1"/>
      </xdr:nvSpPr>
      <xdr:spPr>
        <a:xfrm>
          <a:off x="339891" y="62631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9BB145F-079E-4A06-ABF9-7C33C22AA619}"/>
            </a:ext>
          </a:extLst>
        </xdr:cNvPr>
        <xdr:cNvCxnSpPr/>
      </xdr:nvCxnSpPr>
      <xdr:spPr>
        <a:xfrm>
          <a:off x="685800" y="60851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3FAB698-F7D9-4A09-9CA3-A1F806D3D5C2}"/>
            </a:ext>
          </a:extLst>
        </xdr:cNvPr>
        <xdr:cNvSpPr txBox="1"/>
      </xdr:nvSpPr>
      <xdr:spPr>
        <a:xfrm>
          <a:off x="339891" y="59428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D75AB465-429C-45B5-AA1F-04F53BCC49E4}"/>
            </a:ext>
          </a:extLst>
        </xdr:cNvPr>
        <xdr:cNvCxnSpPr/>
      </xdr:nvCxnSpPr>
      <xdr:spPr>
        <a:xfrm>
          <a:off x="685800" y="57712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F0BAD36-08C1-48D1-BE55-D13EC2945758}"/>
            </a:ext>
          </a:extLst>
        </xdr:cNvPr>
        <xdr:cNvSpPr txBox="1"/>
      </xdr:nvSpPr>
      <xdr:spPr>
        <a:xfrm>
          <a:off x="339891" y="56290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CF03342-0258-4E93-A05A-E5C4AEDE2F33}"/>
            </a:ext>
          </a:extLst>
        </xdr:cNvPr>
        <xdr:cNvCxnSpPr/>
      </xdr:nvCxnSpPr>
      <xdr:spPr>
        <a:xfrm>
          <a:off x="685800" y="54510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AF971488-C024-45FB-989B-65E888122EC2}"/>
            </a:ext>
          </a:extLst>
        </xdr:cNvPr>
        <xdr:cNvSpPr txBox="1"/>
      </xdr:nvSpPr>
      <xdr:spPr>
        <a:xfrm>
          <a:off x="339891" y="53151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C0D8D13B-0DA9-47EB-8F14-5F05464C68E1}"/>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89B4F57B-4019-4395-B691-51BA8CF4FD5C}"/>
            </a:ext>
          </a:extLst>
        </xdr:cNvPr>
        <xdr:cNvSpPr txBox="1"/>
      </xdr:nvSpPr>
      <xdr:spPr>
        <a:xfrm>
          <a:off x="3398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61173C6B-D65C-45B9-939C-E66BAF19076A}"/>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54B04149-6D4C-4DA0-A3A9-5833789A2FED}"/>
            </a:ext>
          </a:extLst>
        </xdr:cNvPr>
        <xdr:cNvCxnSpPr/>
      </xdr:nvCxnSpPr>
      <xdr:spPr>
        <a:xfrm flipV="1">
          <a:off x="4176395" y="5375728"/>
          <a:ext cx="1270" cy="1425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F5771D30-EE63-4286-85E2-A48B11D1EE9F}"/>
            </a:ext>
          </a:extLst>
        </xdr:cNvPr>
        <xdr:cNvSpPr txBox="1"/>
      </xdr:nvSpPr>
      <xdr:spPr>
        <a:xfrm>
          <a:off x="4229100" y="6805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C582D9CA-5166-413A-8B13-83BCF2C0D347}"/>
            </a:ext>
          </a:extLst>
        </xdr:cNvPr>
        <xdr:cNvCxnSpPr/>
      </xdr:nvCxnSpPr>
      <xdr:spPr>
        <a:xfrm>
          <a:off x="4108450" y="68012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E8DC440B-8ECC-4BA2-BC57-C1A571834243}"/>
            </a:ext>
          </a:extLst>
        </xdr:cNvPr>
        <xdr:cNvSpPr txBox="1"/>
      </xdr:nvSpPr>
      <xdr:spPr>
        <a:xfrm>
          <a:off x="4229100" y="5157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60F76AFF-0E88-4587-97B4-04516FF3EA73}"/>
            </a:ext>
          </a:extLst>
        </xdr:cNvPr>
        <xdr:cNvCxnSpPr/>
      </xdr:nvCxnSpPr>
      <xdr:spPr>
        <a:xfrm>
          <a:off x="4108450" y="537572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114861</xdr:rowOff>
    </xdr:from>
    <xdr:ext cx="405111" cy="259045"/>
    <xdr:sp macro="" textlink="">
      <xdr:nvSpPr>
        <xdr:cNvPr id="64" name="【道路】&#10;有形固定資産減価償却率平均値テキスト">
          <a:extLst>
            <a:ext uri="{FF2B5EF4-FFF2-40B4-BE49-F238E27FC236}">
              <a16:creationId xmlns:a16="http://schemas.microsoft.com/office/drawing/2014/main" id="{BC6F280D-F2B4-4777-9687-24E5BD126111}"/>
            </a:ext>
          </a:extLst>
        </xdr:cNvPr>
        <xdr:cNvSpPr txBox="1"/>
      </xdr:nvSpPr>
      <xdr:spPr>
        <a:xfrm>
          <a:off x="4229100" y="60584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4B7F2D43-9540-4966-B761-849204C4A011}"/>
            </a:ext>
          </a:extLst>
        </xdr:cNvPr>
        <xdr:cNvSpPr/>
      </xdr:nvSpPr>
      <xdr:spPr>
        <a:xfrm>
          <a:off x="4127500" y="608003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94B162B1-4949-4CC4-914B-73CFBFA7EBF7}"/>
            </a:ext>
          </a:extLst>
        </xdr:cNvPr>
        <xdr:cNvSpPr/>
      </xdr:nvSpPr>
      <xdr:spPr>
        <a:xfrm>
          <a:off x="3384550" y="593942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C480AA08-0402-4F1C-8E8B-6D86E33C3A44}"/>
            </a:ext>
          </a:extLst>
        </xdr:cNvPr>
        <xdr:cNvSpPr/>
      </xdr:nvSpPr>
      <xdr:spPr>
        <a:xfrm>
          <a:off x="2571750" y="589044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AA42AACB-10FD-4D66-8C8A-D11615083C84}"/>
            </a:ext>
          </a:extLst>
        </xdr:cNvPr>
        <xdr:cNvSpPr/>
      </xdr:nvSpPr>
      <xdr:spPr>
        <a:xfrm>
          <a:off x="1778000" y="5841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C3F95E08-2D2C-4B10-982A-90FC05037AA2}"/>
            </a:ext>
          </a:extLst>
        </xdr:cNvPr>
        <xdr:cNvSpPr/>
      </xdr:nvSpPr>
      <xdr:spPr>
        <a:xfrm>
          <a:off x="984250" y="58153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9682DA6-2A76-4840-9062-9486A28EA8DD}"/>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FDAF9A1-4B3D-4AED-BC2E-6B920A56400B}"/>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49F3EBA-B719-4338-9D14-0663D478DB9E}"/>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6FDE8BA-78F0-45D7-8BDB-358AF3D972AF}"/>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5CA7B04-CEAB-4C19-90F9-41433D366381}"/>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77651</xdr:rowOff>
    </xdr:from>
    <xdr:to>
      <xdr:col>24</xdr:col>
      <xdr:colOff>114300</xdr:colOff>
      <xdr:row>37</xdr:row>
      <xdr:rowOff>7801</xdr:rowOff>
    </xdr:to>
    <xdr:sp macro="" textlink="">
      <xdr:nvSpPr>
        <xdr:cNvPr id="75" name="楕円 74">
          <a:extLst>
            <a:ext uri="{FF2B5EF4-FFF2-40B4-BE49-F238E27FC236}">
              <a16:creationId xmlns:a16="http://schemas.microsoft.com/office/drawing/2014/main" id="{0EA5D13C-45E9-4DAD-B44D-C01EB3A60C18}"/>
            </a:ext>
          </a:extLst>
        </xdr:cNvPr>
        <xdr:cNvSpPr/>
      </xdr:nvSpPr>
      <xdr:spPr>
        <a:xfrm>
          <a:off x="4127500" y="602125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100528</xdr:rowOff>
    </xdr:from>
    <xdr:ext cx="405111" cy="259045"/>
    <xdr:sp macro="" textlink="">
      <xdr:nvSpPr>
        <xdr:cNvPr id="76" name="【道路】&#10;有形固定資産減価償却率該当値テキスト">
          <a:extLst>
            <a:ext uri="{FF2B5EF4-FFF2-40B4-BE49-F238E27FC236}">
              <a16:creationId xmlns:a16="http://schemas.microsoft.com/office/drawing/2014/main" id="{382E948C-4E22-42A5-8DD2-ECA499B99CA6}"/>
            </a:ext>
          </a:extLst>
        </xdr:cNvPr>
        <xdr:cNvSpPr txBox="1"/>
      </xdr:nvSpPr>
      <xdr:spPr>
        <a:xfrm>
          <a:off x="4229100" y="5879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154396</xdr:rowOff>
    </xdr:from>
    <xdr:to>
      <xdr:col>20</xdr:col>
      <xdr:colOff>38100</xdr:colOff>
      <xdr:row>36</xdr:row>
      <xdr:rowOff>84546</xdr:rowOff>
    </xdr:to>
    <xdr:sp macro="" textlink="">
      <xdr:nvSpPr>
        <xdr:cNvPr id="77" name="楕円 76">
          <a:extLst>
            <a:ext uri="{FF2B5EF4-FFF2-40B4-BE49-F238E27FC236}">
              <a16:creationId xmlns:a16="http://schemas.microsoft.com/office/drawing/2014/main" id="{BB7F8E60-00A2-4FB3-8B58-7165F6F36582}"/>
            </a:ext>
          </a:extLst>
        </xdr:cNvPr>
        <xdr:cNvSpPr/>
      </xdr:nvSpPr>
      <xdr:spPr>
        <a:xfrm>
          <a:off x="3384550" y="593289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33746</xdr:rowOff>
    </xdr:from>
    <xdr:to>
      <xdr:col>24</xdr:col>
      <xdr:colOff>63500</xdr:colOff>
      <xdr:row>36</xdr:row>
      <xdr:rowOff>128451</xdr:rowOff>
    </xdr:to>
    <xdr:cxnSp macro="">
      <xdr:nvCxnSpPr>
        <xdr:cNvPr id="78" name="直線コネクタ 77">
          <a:extLst>
            <a:ext uri="{FF2B5EF4-FFF2-40B4-BE49-F238E27FC236}">
              <a16:creationId xmlns:a16="http://schemas.microsoft.com/office/drawing/2014/main" id="{009C4A84-1A91-47E7-8E7D-5942B2CF99D8}"/>
            </a:ext>
          </a:extLst>
        </xdr:cNvPr>
        <xdr:cNvCxnSpPr/>
      </xdr:nvCxnSpPr>
      <xdr:spPr>
        <a:xfrm>
          <a:off x="3429000" y="5977346"/>
          <a:ext cx="749300" cy="94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115207</xdr:rowOff>
    </xdr:from>
    <xdr:to>
      <xdr:col>15</xdr:col>
      <xdr:colOff>101600</xdr:colOff>
      <xdr:row>36</xdr:row>
      <xdr:rowOff>45357</xdr:rowOff>
    </xdr:to>
    <xdr:sp macro="" textlink="">
      <xdr:nvSpPr>
        <xdr:cNvPr id="79" name="楕円 78">
          <a:extLst>
            <a:ext uri="{FF2B5EF4-FFF2-40B4-BE49-F238E27FC236}">
              <a16:creationId xmlns:a16="http://schemas.microsoft.com/office/drawing/2014/main" id="{AC1FA9B7-D332-4A32-AFD1-5CAA24376E9B}"/>
            </a:ext>
          </a:extLst>
        </xdr:cNvPr>
        <xdr:cNvSpPr/>
      </xdr:nvSpPr>
      <xdr:spPr>
        <a:xfrm>
          <a:off x="2571750" y="58937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166007</xdr:rowOff>
    </xdr:from>
    <xdr:to>
      <xdr:col>19</xdr:col>
      <xdr:colOff>177800</xdr:colOff>
      <xdr:row>36</xdr:row>
      <xdr:rowOff>33746</xdr:rowOff>
    </xdr:to>
    <xdr:cxnSp macro="">
      <xdr:nvCxnSpPr>
        <xdr:cNvPr id="80" name="直線コネクタ 79">
          <a:extLst>
            <a:ext uri="{FF2B5EF4-FFF2-40B4-BE49-F238E27FC236}">
              <a16:creationId xmlns:a16="http://schemas.microsoft.com/office/drawing/2014/main" id="{8A9B940E-277A-457E-89E6-DED90BC124A6}"/>
            </a:ext>
          </a:extLst>
        </xdr:cNvPr>
        <xdr:cNvCxnSpPr/>
      </xdr:nvCxnSpPr>
      <xdr:spPr>
        <a:xfrm>
          <a:off x="2622550" y="5944507"/>
          <a:ext cx="806450" cy="32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69487</xdr:rowOff>
    </xdr:from>
    <xdr:to>
      <xdr:col>10</xdr:col>
      <xdr:colOff>165100</xdr:colOff>
      <xdr:row>35</xdr:row>
      <xdr:rowOff>171087</xdr:rowOff>
    </xdr:to>
    <xdr:sp macro="" textlink="">
      <xdr:nvSpPr>
        <xdr:cNvPr id="81" name="楕円 80">
          <a:extLst>
            <a:ext uri="{FF2B5EF4-FFF2-40B4-BE49-F238E27FC236}">
              <a16:creationId xmlns:a16="http://schemas.microsoft.com/office/drawing/2014/main" id="{5FE3E1CF-BBE8-4530-A531-5681F4B9CEC6}"/>
            </a:ext>
          </a:extLst>
        </xdr:cNvPr>
        <xdr:cNvSpPr/>
      </xdr:nvSpPr>
      <xdr:spPr>
        <a:xfrm>
          <a:off x="1778000" y="584798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120287</xdr:rowOff>
    </xdr:from>
    <xdr:to>
      <xdr:col>15</xdr:col>
      <xdr:colOff>50800</xdr:colOff>
      <xdr:row>35</xdr:row>
      <xdr:rowOff>166007</xdr:rowOff>
    </xdr:to>
    <xdr:cxnSp macro="">
      <xdr:nvCxnSpPr>
        <xdr:cNvPr id="82" name="直線コネクタ 81">
          <a:extLst>
            <a:ext uri="{FF2B5EF4-FFF2-40B4-BE49-F238E27FC236}">
              <a16:creationId xmlns:a16="http://schemas.microsoft.com/office/drawing/2014/main" id="{A3C1176B-8122-47C0-9BCA-96ABA2B4B2AF}"/>
            </a:ext>
          </a:extLst>
        </xdr:cNvPr>
        <xdr:cNvCxnSpPr/>
      </xdr:nvCxnSpPr>
      <xdr:spPr>
        <a:xfrm>
          <a:off x="1828800" y="5898787"/>
          <a:ext cx="79375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40096</xdr:rowOff>
    </xdr:from>
    <xdr:to>
      <xdr:col>6</xdr:col>
      <xdr:colOff>38100</xdr:colOff>
      <xdr:row>35</xdr:row>
      <xdr:rowOff>141696</xdr:rowOff>
    </xdr:to>
    <xdr:sp macro="" textlink="">
      <xdr:nvSpPr>
        <xdr:cNvPr id="83" name="楕円 82">
          <a:extLst>
            <a:ext uri="{FF2B5EF4-FFF2-40B4-BE49-F238E27FC236}">
              <a16:creationId xmlns:a16="http://schemas.microsoft.com/office/drawing/2014/main" id="{29E997C8-BAA5-432E-B793-46AD13DF9B7E}"/>
            </a:ext>
          </a:extLst>
        </xdr:cNvPr>
        <xdr:cNvSpPr/>
      </xdr:nvSpPr>
      <xdr:spPr>
        <a:xfrm>
          <a:off x="984250" y="581859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90896</xdr:rowOff>
    </xdr:from>
    <xdr:to>
      <xdr:col>10</xdr:col>
      <xdr:colOff>114300</xdr:colOff>
      <xdr:row>35</xdr:row>
      <xdr:rowOff>120287</xdr:rowOff>
    </xdr:to>
    <xdr:cxnSp macro="">
      <xdr:nvCxnSpPr>
        <xdr:cNvPr id="84" name="直線コネクタ 83">
          <a:extLst>
            <a:ext uri="{FF2B5EF4-FFF2-40B4-BE49-F238E27FC236}">
              <a16:creationId xmlns:a16="http://schemas.microsoft.com/office/drawing/2014/main" id="{618CE394-D281-48A0-8528-CF7D82AF4AA4}"/>
            </a:ext>
          </a:extLst>
        </xdr:cNvPr>
        <xdr:cNvCxnSpPr/>
      </xdr:nvCxnSpPr>
      <xdr:spPr>
        <a:xfrm>
          <a:off x="1028700" y="5869396"/>
          <a:ext cx="800100" cy="29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82204</xdr:rowOff>
    </xdr:from>
    <xdr:ext cx="405111" cy="259045"/>
    <xdr:sp macro="" textlink="">
      <xdr:nvSpPr>
        <xdr:cNvPr id="85" name="n_1aveValue【道路】&#10;有形固定資産減価償却率">
          <a:extLst>
            <a:ext uri="{FF2B5EF4-FFF2-40B4-BE49-F238E27FC236}">
              <a16:creationId xmlns:a16="http://schemas.microsoft.com/office/drawing/2014/main" id="{B0DF3B6C-6C06-44E4-8E8E-39E5D7BA844F}"/>
            </a:ext>
          </a:extLst>
        </xdr:cNvPr>
        <xdr:cNvSpPr txBox="1"/>
      </xdr:nvSpPr>
      <xdr:spPr>
        <a:xfrm>
          <a:off x="3239144" y="6025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58619</xdr:rowOff>
    </xdr:from>
    <xdr:ext cx="405111" cy="259045"/>
    <xdr:sp macro="" textlink="">
      <xdr:nvSpPr>
        <xdr:cNvPr id="86" name="n_2aveValue【道路】&#10;有形固定資産減価償却率">
          <a:extLst>
            <a:ext uri="{FF2B5EF4-FFF2-40B4-BE49-F238E27FC236}">
              <a16:creationId xmlns:a16="http://schemas.microsoft.com/office/drawing/2014/main" id="{672BF633-F1A7-4075-AF67-48AC3333B3CE}"/>
            </a:ext>
          </a:extLst>
        </xdr:cNvPr>
        <xdr:cNvSpPr txBox="1"/>
      </xdr:nvSpPr>
      <xdr:spPr>
        <a:xfrm>
          <a:off x="2439044" y="5672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9633</xdr:rowOff>
    </xdr:from>
    <xdr:ext cx="405111" cy="259045"/>
    <xdr:sp macro="" textlink="">
      <xdr:nvSpPr>
        <xdr:cNvPr id="87" name="n_3aveValue【道路】&#10;有形固定資産減価償却率">
          <a:extLst>
            <a:ext uri="{FF2B5EF4-FFF2-40B4-BE49-F238E27FC236}">
              <a16:creationId xmlns:a16="http://schemas.microsoft.com/office/drawing/2014/main" id="{2640A52F-27EB-4472-9C4F-C39C2A481110}"/>
            </a:ext>
          </a:extLst>
        </xdr:cNvPr>
        <xdr:cNvSpPr txBox="1"/>
      </xdr:nvSpPr>
      <xdr:spPr>
        <a:xfrm>
          <a:off x="1645294" y="5623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154957</xdr:rowOff>
    </xdr:from>
    <xdr:ext cx="405111" cy="259045"/>
    <xdr:sp macro="" textlink="">
      <xdr:nvSpPr>
        <xdr:cNvPr id="88" name="n_4aveValue【道路】&#10;有形固定資産減価償却率">
          <a:extLst>
            <a:ext uri="{FF2B5EF4-FFF2-40B4-BE49-F238E27FC236}">
              <a16:creationId xmlns:a16="http://schemas.microsoft.com/office/drawing/2014/main" id="{2856DC25-DC5E-44C5-BA12-CF3C682E0978}"/>
            </a:ext>
          </a:extLst>
        </xdr:cNvPr>
        <xdr:cNvSpPr txBox="1"/>
      </xdr:nvSpPr>
      <xdr:spPr>
        <a:xfrm>
          <a:off x="851544"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101073</xdr:rowOff>
    </xdr:from>
    <xdr:ext cx="405111" cy="259045"/>
    <xdr:sp macro="" textlink="">
      <xdr:nvSpPr>
        <xdr:cNvPr id="89" name="n_1mainValue【道路】&#10;有形固定資産減価償却率">
          <a:extLst>
            <a:ext uri="{FF2B5EF4-FFF2-40B4-BE49-F238E27FC236}">
              <a16:creationId xmlns:a16="http://schemas.microsoft.com/office/drawing/2014/main" id="{952393B6-2739-4A2E-908B-9B964A134FFF}"/>
            </a:ext>
          </a:extLst>
        </xdr:cNvPr>
        <xdr:cNvSpPr txBox="1"/>
      </xdr:nvSpPr>
      <xdr:spPr>
        <a:xfrm>
          <a:off x="3239144" y="57144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36484</xdr:rowOff>
    </xdr:from>
    <xdr:ext cx="405111" cy="259045"/>
    <xdr:sp macro="" textlink="">
      <xdr:nvSpPr>
        <xdr:cNvPr id="90" name="n_2mainValue【道路】&#10;有形固定資産減価償却率">
          <a:extLst>
            <a:ext uri="{FF2B5EF4-FFF2-40B4-BE49-F238E27FC236}">
              <a16:creationId xmlns:a16="http://schemas.microsoft.com/office/drawing/2014/main" id="{1AB8CDE5-A244-4904-BE2E-6C6FEDDEDA3D}"/>
            </a:ext>
          </a:extLst>
        </xdr:cNvPr>
        <xdr:cNvSpPr txBox="1"/>
      </xdr:nvSpPr>
      <xdr:spPr>
        <a:xfrm>
          <a:off x="2439044" y="5980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162214</xdr:rowOff>
    </xdr:from>
    <xdr:ext cx="405111" cy="259045"/>
    <xdr:sp macro="" textlink="">
      <xdr:nvSpPr>
        <xdr:cNvPr id="91" name="n_3mainValue【道路】&#10;有形固定資産減価償却率">
          <a:extLst>
            <a:ext uri="{FF2B5EF4-FFF2-40B4-BE49-F238E27FC236}">
              <a16:creationId xmlns:a16="http://schemas.microsoft.com/office/drawing/2014/main" id="{394C1E3D-FE58-4691-B8D9-7DE49994B377}"/>
            </a:ext>
          </a:extLst>
        </xdr:cNvPr>
        <xdr:cNvSpPr txBox="1"/>
      </xdr:nvSpPr>
      <xdr:spPr>
        <a:xfrm>
          <a:off x="1645294" y="5940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132823</xdr:rowOff>
    </xdr:from>
    <xdr:ext cx="405111" cy="259045"/>
    <xdr:sp macro="" textlink="">
      <xdr:nvSpPr>
        <xdr:cNvPr id="92" name="n_4mainValue【道路】&#10;有形固定資産減価償却率">
          <a:extLst>
            <a:ext uri="{FF2B5EF4-FFF2-40B4-BE49-F238E27FC236}">
              <a16:creationId xmlns:a16="http://schemas.microsoft.com/office/drawing/2014/main" id="{6A495A74-2BB2-4E58-BE74-7CC0FB6F7A2F}"/>
            </a:ext>
          </a:extLst>
        </xdr:cNvPr>
        <xdr:cNvSpPr txBox="1"/>
      </xdr:nvSpPr>
      <xdr:spPr>
        <a:xfrm>
          <a:off x="851544" y="59113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65D4149F-A97B-435F-8B5C-DD2496CC3B54}"/>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8308327D-EB10-4E3B-9BFC-BF3DD4C007BE}"/>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6AC8CD66-4FAD-4E0D-94EB-811463DDA4F8}"/>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47AE1E0B-DDF1-42FA-99CD-84ACA5EE90BD}"/>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37C9FB98-34F1-4355-A880-A65E98BAE293}"/>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C69C80A2-55D6-4191-90B0-C9D07B7D576B}"/>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9EA153E1-64C2-49D8-A424-8FFB96DE9EE8}"/>
            </a:ext>
          </a:extLst>
        </xdr:cNvPr>
        <xdr:cNvSpPr txBox="1"/>
      </xdr:nvSpPr>
      <xdr:spPr>
        <a:xfrm>
          <a:off x="5918200" y="49530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D9E77443-42CD-4C0C-874D-D154F1FBD6EE}"/>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52E5FD5B-01E0-4E56-B995-F7CA1C205E2D}"/>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FB31FA63-3350-4BF3-9228-A44F8E389D38}"/>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EDE2929E-F7F1-461F-84A6-B96252FA0E0A}"/>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54076F37-36A2-493A-9A80-E98F8B2F560D}"/>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F62C3691-0366-4112-89AB-C5560886B37E}"/>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C98B920E-4AE1-4A5F-96CE-E9017EAC2687}"/>
            </a:ext>
          </a:extLst>
        </xdr:cNvPr>
        <xdr:cNvSpPr txBox="1"/>
      </xdr:nvSpPr>
      <xdr:spPr>
        <a:xfrm>
          <a:off x="548215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BA1522DD-C396-45AC-8B50-271E0BCFBBC5}"/>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3B983791-92F7-4868-9F54-E3A8C3A32D42}"/>
            </a:ext>
          </a:extLst>
        </xdr:cNvPr>
        <xdr:cNvSpPr txBox="1"/>
      </xdr:nvSpPr>
      <xdr:spPr>
        <a:xfrm>
          <a:off x="5482151" y="57378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4C96EF7B-C4E0-45BE-91B3-6E74F299943A}"/>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7E001706-8B55-4BCD-8060-B7C5C298346D}"/>
            </a:ext>
          </a:extLst>
        </xdr:cNvPr>
        <xdr:cNvSpPr txBox="1"/>
      </xdr:nvSpPr>
      <xdr:spPr>
        <a:xfrm>
          <a:off x="5482151" y="536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3177083E-F9B8-49E4-AE98-EFAEF737D528}"/>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0BEC8A40-3656-4F79-95DA-AEDBC08C15BA}"/>
            </a:ext>
          </a:extLst>
        </xdr:cNvPr>
        <xdr:cNvSpPr txBox="1"/>
      </xdr:nvSpPr>
      <xdr:spPr>
        <a:xfrm>
          <a:off x="5482151" y="5001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E0100455-94A0-43C5-9D71-D3BF5FE98BA8}"/>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A7EC6B5C-E45D-4B9F-8948-F8D01518AA98}"/>
            </a:ext>
          </a:extLst>
        </xdr:cNvPr>
        <xdr:cNvCxnSpPr/>
      </xdr:nvCxnSpPr>
      <xdr:spPr>
        <a:xfrm flipV="1">
          <a:off x="9427845" y="5656300"/>
          <a:ext cx="1270" cy="1252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7A16DBA8-74BC-4910-A3E3-4B949CF7D64F}"/>
            </a:ext>
          </a:extLst>
        </xdr:cNvPr>
        <xdr:cNvSpPr txBox="1"/>
      </xdr:nvSpPr>
      <xdr:spPr>
        <a:xfrm>
          <a:off x="9480550" y="6912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47DF8DCE-BE1A-4242-909F-6A4055C1AEDC}"/>
            </a:ext>
          </a:extLst>
        </xdr:cNvPr>
        <xdr:cNvCxnSpPr/>
      </xdr:nvCxnSpPr>
      <xdr:spPr>
        <a:xfrm>
          <a:off x="9359900" y="69086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BAF035C6-8368-4EF2-B9B6-D5C0C2B095DC}"/>
            </a:ext>
          </a:extLst>
        </xdr:cNvPr>
        <xdr:cNvSpPr txBox="1"/>
      </xdr:nvSpPr>
      <xdr:spPr>
        <a:xfrm>
          <a:off x="9480550" y="5444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7569D511-E666-4ACA-9A9A-4F65826C8705}"/>
            </a:ext>
          </a:extLst>
        </xdr:cNvPr>
        <xdr:cNvCxnSpPr/>
      </xdr:nvCxnSpPr>
      <xdr:spPr>
        <a:xfrm>
          <a:off x="9359900" y="5656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69283</xdr:rowOff>
    </xdr:from>
    <xdr:ext cx="469744" cy="259045"/>
    <xdr:sp macro="" textlink="">
      <xdr:nvSpPr>
        <xdr:cNvPr id="119" name="【道路】&#10;一人当たり延長平均値テキスト">
          <a:extLst>
            <a:ext uri="{FF2B5EF4-FFF2-40B4-BE49-F238E27FC236}">
              <a16:creationId xmlns:a16="http://schemas.microsoft.com/office/drawing/2014/main" id="{01BAEF6A-32E3-48B8-A886-479B98B14712}"/>
            </a:ext>
          </a:extLst>
        </xdr:cNvPr>
        <xdr:cNvSpPr txBox="1"/>
      </xdr:nvSpPr>
      <xdr:spPr>
        <a:xfrm>
          <a:off x="9480550" y="667328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8D55F48D-20CC-4134-A8FB-6A767C1E3A16}"/>
            </a:ext>
          </a:extLst>
        </xdr:cNvPr>
        <xdr:cNvSpPr/>
      </xdr:nvSpPr>
      <xdr:spPr>
        <a:xfrm>
          <a:off x="9398000" y="669485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1" name="フローチャート: 判断 120">
          <a:extLst>
            <a:ext uri="{FF2B5EF4-FFF2-40B4-BE49-F238E27FC236}">
              <a16:creationId xmlns:a16="http://schemas.microsoft.com/office/drawing/2014/main" id="{3A8B7C84-CB20-49DF-90FB-E3FE8489DB8C}"/>
            </a:ext>
          </a:extLst>
        </xdr:cNvPr>
        <xdr:cNvSpPr/>
      </xdr:nvSpPr>
      <xdr:spPr>
        <a:xfrm>
          <a:off x="8636000" y="668990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2" name="フローチャート: 判断 121">
          <a:extLst>
            <a:ext uri="{FF2B5EF4-FFF2-40B4-BE49-F238E27FC236}">
              <a16:creationId xmlns:a16="http://schemas.microsoft.com/office/drawing/2014/main" id="{8077E9FF-B850-41E1-942E-A8CCF9F4CF50}"/>
            </a:ext>
          </a:extLst>
        </xdr:cNvPr>
        <xdr:cNvSpPr/>
      </xdr:nvSpPr>
      <xdr:spPr>
        <a:xfrm>
          <a:off x="7842250" y="668281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3" name="フローチャート: 判断 122">
          <a:extLst>
            <a:ext uri="{FF2B5EF4-FFF2-40B4-BE49-F238E27FC236}">
              <a16:creationId xmlns:a16="http://schemas.microsoft.com/office/drawing/2014/main" id="{E866E2EB-9218-4C7E-90C2-2D4FC8409359}"/>
            </a:ext>
          </a:extLst>
        </xdr:cNvPr>
        <xdr:cNvSpPr/>
      </xdr:nvSpPr>
      <xdr:spPr>
        <a:xfrm>
          <a:off x="7029450" y="66855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4" name="フローチャート: 判断 123">
          <a:extLst>
            <a:ext uri="{FF2B5EF4-FFF2-40B4-BE49-F238E27FC236}">
              <a16:creationId xmlns:a16="http://schemas.microsoft.com/office/drawing/2014/main" id="{91CE4B85-E49D-45B4-BA7A-249698AA6AF6}"/>
            </a:ext>
          </a:extLst>
        </xdr:cNvPr>
        <xdr:cNvSpPr/>
      </xdr:nvSpPr>
      <xdr:spPr>
        <a:xfrm>
          <a:off x="6235700" y="6667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5DCFABD-3946-47CE-AB7F-FC4F55A0C791}"/>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D69975DE-4ED7-4BBD-9B2C-F554A667627B}"/>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BDF4978-F571-4A01-B1E1-8A2B6B723AAF}"/>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DC7A2A5-3B5A-438F-9BC6-B272F7A70769}"/>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E97E5575-4417-4B39-9C9B-64CD26A48774}"/>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163550</xdr:rowOff>
    </xdr:from>
    <xdr:to>
      <xdr:col>55</xdr:col>
      <xdr:colOff>50800</xdr:colOff>
      <xdr:row>34</xdr:row>
      <xdr:rowOff>93700</xdr:rowOff>
    </xdr:to>
    <xdr:sp macro="" textlink="">
      <xdr:nvSpPr>
        <xdr:cNvPr id="130" name="楕円 129">
          <a:extLst>
            <a:ext uri="{FF2B5EF4-FFF2-40B4-BE49-F238E27FC236}">
              <a16:creationId xmlns:a16="http://schemas.microsoft.com/office/drawing/2014/main" id="{3B8BD293-C77E-4438-AA1D-B18C772C4FA5}"/>
            </a:ext>
          </a:extLst>
        </xdr:cNvPr>
        <xdr:cNvSpPr/>
      </xdr:nvSpPr>
      <xdr:spPr>
        <a:xfrm>
          <a:off x="9398000" y="5611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116577</xdr:rowOff>
    </xdr:from>
    <xdr:ext cx="534377" cy="259045"/>
    <xdr:sp macro="" textlink="">
      <xdr:nvSpPr>
        <xdr:cNvPr id="131" name="【道路】&#10;一人当たり延長該当値テキスト">
          <a:extLst>
            <a:ext uri="{FF2B5EF4-FFF2-40B4-BE49-F238E27FC236}">
              <a16:creationId xmlns:a16="http://schemas.microsoft.com/office/drawing/2014/main" id="{66416966-B756-4636-A74C-296C4137C829}"/>
            </a:ext>
          </a:extLst>
        </xdr:cNvPr>
        <xdr:cNvSpPr txBox="1"/>
      </xdr:nvSpPr>
      <xdr:spPr>
        <a:xfrm>
          <a:off x="9480550" y="5564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7036</xdr:rowOff>
    </xdr:from>
    <xdr:to>
      <xdr:col>50</xdr:col>
      <xdr:colOff>165100</xdr:colOff>
      <xdr:row>34</xdr:row>
      <xdr:rowOff>108636</xdr:rowOff>
    </xdr:to>
    <xdr:sp macro="" textlink="">
      <xdr:nvSpPr>
        <xdr:cNvPr id="132" name="楕円 131">
          <a:extLst>
            <a:ext uri="{FF2B5EF4-FFF2-40B4-BE49-F238E27FC236}">
              <a16:creationId xmlns:a16="http://schemas.microsoft.com/office/drawing/2014/main" id="{85DA8CD6-AC8E-4B9A-9C43-D1360BD46FE8}"/>
            </a:ext>
          </a:extLst>
        </xdr:cNvPr>
        <xdr:cNvSpPr/>
      </xdr:nvSpPr>
      <xdr:spPr>
        <a:xfrm>
          <a:off x="8636000" y="56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42900</xdr:rowOff>
    </xdr:from>
    <xdr:to>
      <xdr:col>55</xdr:col>
      <xdr:colOff>0</xdr:colOff>
      <xdr:row>34</xdr:row>
      <xdr:rowOff>57836</xdr:rowOff>
    </xdr:to>
    <xdr:cxnSp macro="">
      <xdr:nvCxnSpPr>
        <xdr:cNvPr id="133" name="直線コネクタ 132">
          <a:extLst>
            <a:ext uri="{FF2B5EF4-FFF2-40B4-BE49-F238E27FC236}">
              <a16:creationId xmlns:a16="http://schemas.microsoft.com/office/drawing/2014/main" id="{5CC26034-7C9C-4DC1-980F-AC0D288BA254}"/>
            </a:ext>
          </a:extLst>
        </xdr:cNvPr>
        <xdr:cNvCxnSpPr/>
      </xdr:nvCxnSpPr>
      <xdr:spPr>
        <a:xfrm flipV="1">
          <a:off x="8686800" y="5656300"/>
          <a:ext cx="742950" cy="14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59614</xdr:rowOff>
    </xdr:from>
    <xdr:to>
      <xdr:col>46</xdr:col>
      <xdr:colOff>38100</xdr:colOff>
      <xdr:row>34</xdr:row>
      <xdr:rowOff>161214</xdr:rowOff>
    </xdr:to>
    <xdr:sp macro="" textlink="">
      <xdr:nvSpPr>
        <xdr:cNvPr id="134" name="楕円 133">
          <a:extLst>
            <a:ext uri="{FF2B5EF4-FFF2-40B4-BE49-F238E27FC236}">
              <a16:creationId xmlns:a16="http://schemas.microsoft.com/office/drawing/2014/main" id="{248DA4A4-2E3F-4D15-9881-621E7150EB35}"/>
            </a:ext>
          </a:extLst>
        </xdr:cNvPr>
        <xdr:cNvSpPr/>
      </xdr:nvSpPr>
      <xdr:spPr>
        <a:xfrm>
          <a:off x="7842250" y="567301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57836</xdr:rowOff>
    </xdr:from>
    <xdr:to>
      <xdr:col>50</xdr:col>
      <xdr:colOff>114300</xdr:colOff>
      <xdr:row>34</xdr:row>
      <xdr:rowOff>110414</xdr:rowOff>
    </xdr:to>
    <xdr:cxnSp macro="">
      <xdr:nvCxnSpPr>
        <xdr:cNvPr id="135" name="直線コネクタ 134">
          <a:extLst>
            <a:ext uri="{FF2B5EF4-FFF2-40B4-BE49-F238E27FC236}">
              <a16:creationId xmlns:a16="http://schemas.microsoft.com/office/drawing/2014/main" id="{5A5E95BD-18B7-4DC8-A0F2-7365CFE22B97}"/>
            </a:ext>
          </a:extLst>
        </xdr:cNvPr>
        <xdr:cNvCxnSpPr/>
      </xdr:nvCxnSpPr>
      <xdr:spPr>
        <a:xfrm flipV="1">
          <a:off x="7886700" y="5671236"/>
          <a:ext cx="8001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76226</xdr:rowOff>
    </xdr:from>
    <xdr:to>
      <xdr:col>41</xdr:col>
      <xdr:colOff>101600</xdr:colOff>
      <xdr:row>35</xdr:row>
      <xdr:rowOff>6376</xdr:rowOff>
    </xdr:to>
    <xdr:sp macro="" textlink="">
      <xdr:nvSpPr>
        <xdr:cNvPr id="136" name="楕円 135">
          <a:extLst>
            <a:ext uri="{FF2B5EF4-FFF2-40B4-BE49-F238E27FC236}">
              <a16:creationId xmlns:a16="http://schemas.microsoft.com/office/drawing/2014/main" id="{F17522AD-8FBB-44C8-9C1F-F64F036A85E6}"/>
            </a:ext>
          </a:extLst>
        </xdr:cNvPr>
        <xdr:cNvSpPr/>
      </xdr:nvSpPr>
      <xdr:spPr>
        <a:xfrm>
          <a:off x="7029450" y="568962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110414</xdr:rowOff>
    </xdr:from>
    <xdr:to>
      <xdr:col>45</xdr:col>
      <xdr:colOff>177800</xdr:colOff>
      <xdr:row>34</xdr:row>
      <xdr:rowOff>127026</xdr:rowOff>
    </xdr:to>
    <xdr:cxnSp macro="">
      <xdr:nvCxnSpPr>
        <xdr:cNvPr id="137" name="直線コネクタ 136">
          <a:extLst>
            <a:ext uri="{FF2B5EF4-FFF2-40B4-BE49-F238E27FC236}">
              <a16:creationId xmlns:a16="http://schemas.microsoft.com/office/drawing/2014/main" id="{F35B3587-EB28-4B40-8DDD-4055E8527729}"/>
            </a:ext>
          </a:extLst>
        </xdr:cNvPr>
        <xdr:cNvCxnSpPr/>
      </xdr:nvCxnSpPr>
      <xdr:spPr>
        <a:xfrm flipV="1">
          <a:off x="7080250" y="5723814"/>
          <a:ext cx="806450" cy="16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107620</xdr:rowOff>
    </xdr:from>
    <xdr:to>
      <xdr:col>36</xdr:col>
      <xdr:colOff>165100</xdr:colOff>
      <xdr:row>35</xdr:row>
      <xdr:rowOff>37770</xdr:rowOff>
    </xdr:to>
    <xdr:sp macro="" textlink="">
      <xdr:nvSpPr>
        <xdr:cNvPr id="138" name="楕円 137">
          <a:extLst>
            <a:ext uri="{FF2B5EF4-FFF2-40B4-BE49-F238E27FC236}">
              <a16:creationId xmlns:a16="http://schemas.microsoft.com/office/drawing/2014/main" id="{8323B2AF-D8E5-466D-AF2B-C74D6B2615D2}"/>
            </a:ext>
          </a:extLst>
        </xdr:cNvPr>
        <xdr:cNvSpPr/>
      </xdr:nvSpPr>
      <xdr:spPr>
        <a:xfrm>
          <a:off x="6235700" y="57210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127026</xdr:rowOff>
    </xdr:from>
    <xdr:to>
      <xdr:col>41</xdr:col>
      <xdr:colOff>50800</xdr:colOff>
      <xdr:row>34</xdr:row>
      <xdr:rowOff>158420</xdr:rowOff>
    </xdr:to>
    <xdr:cxnSp macro="">
      <xdr:nvCxnSpPr>
        <xdr:cNvPr id="139" name="直線コネクタ 138">
          <a:extLst>
            <a:ext uri="{FF2B5EF4-FFF2-40B4-BE49-F238E27FC236}">
              <a16:creationId xmlns:a16="http://schemas.microsoft.com/office/drawing/2014/main" id="{55C222D5-AC1A-427B-A892-8313C323CBA9}"/>
            </a:ext>
          </a:extLst>
        </xdr:cNvPr>
        <xdr:cNvCxnSpPr/>
      </xdr:nvCxnSpPr>
      <xdr:spPr>
        <a:xfrm flipV="1">
          <a:off x="6286500" y="5740426"/>
          <a:ext cx="793750" cy="31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7180</xdr:rowOff>
    </xdr:from>
    <xdr:ext cx="469744" cy="259045"/>
    <xdr:sp macro="" textlink="">
      <xdr:nvSpPr>
        <xdr:cNvPr id="140" name="n_1aveValue【道路】&#10;一人当たり延長">
          <a:extLst>
            <a:ext uri="{FF2B5EF4-FFF2-40B4-BE49-F238E27FC236}">
              <a16:creationId xmlns:a16="http://schemas.microsoft.com/office/drawing/2014/main" id="{E6DB7859-747B-4D2C-BA99-0E3DB8CB7927}"/>
            </a:ext>
          </a:extLst>
        </xdr:cNvPr>
        <xdr:cNvSpPr txBox="1"/>
      </xdr:nvSpPr>
      <xdr:spPr>
        <a:xfrm>
          <a:off x="8458277" y="6776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93</xdr:rowOff>
    </xdr:from>
    <xdr:ext cx="469744" cy="259045"/>
    <xdr:sp macro="" textlink="">
      <xdr:nvSpPr>
        <xdr:cNvPr id="141" name="n_2aveValue【道路】&#10;一人当たり延長">
          <a:extLst>
            <a:ext uri="{FF2B5EF4-FFF2-40B4-BE49-F238E27FC236}">
              <a16:creationId xmlns:a16="http://schemas.microsoft.com/office/drawing/2014/main" id="{B4A51DE4-0054-49C3-97D5-E88D671DD89F}"/>
            </a:ext>
          </a:extLst>
        </xdr:cNvPr>
        <xdr:cNvSpPr txBox="1"/>
      </xdr:nvSpPr>
      <xdr:spPr>
        <a:xfrm>
          <a:off x="7677227" y="6769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2836</xdr:rowOff>
    </xdr:from>
    <xdr:ext cx="469744" cy="259045"/>
    <xdr:sp macro="" textlink="">
      <xdr:nvSpPr>
        <xdr:cNvPr id="142" name="n_3aveValue【道路】&#10;一人当たり延長">
          <a:extLst>
            <a:ext uri="{FF2B5EF4-FFF2-40B4-BE49-F238E27FC236}">
              <a16:creationId xmlns:a16="http://schemas.microsoft.com/office/drawing/2014/main" id="{9ECEA29D-4A74-4C8E-8AE7-5B3E37200783}"/>
            </a:ext>
          </a:extLst>
        </xdr:cNvPr>
        <xdr:cNvSpPr txBox="1"/>
      </xdr:nvSpPr>
      <xdr:spPr>
        <a:xfrm>
          <a:off x="6864427" y="6771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155846</xdr:rowOff>
    </xdr:from>
    <xdr:ext cx="469744" cy="259045"/>
    <xdr:sp macro="" textlink="">
      <xdr:nvSpPr>
        <xdr:cNvPr id="143" name="n_4aveValue【道路】&#10;一人当たり延長">
          <a:extLst>
            <a:ext uri="{FF2B5EF4-FFF2-40B4-BE49-F238E27FC236}">
              <a16:creationId xmlns:a16="http://schemas.microsoft.com/office/drawing/2014/main" id="{F55F0FD8-CEDA-468E-9DC6-70FD1328A547}"/>
            </a:ext>
          </a:extLst>
        </xdr:cNvPr>
        <xdr:cNvSpPr txBox="1"/>
      </xdr:nvSpPr>
      <xdr:spPr>
        <a:xfrm>
          <a:off x="6070677" y="67598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32</xdr:row>
      <xdr:rowOff>125163</xdr:rowOff>
    </xdr:from>
    <xdr:ext cx="534377" cy="259045"/>
    <xdr:sp macro="" textlink="">
      <xdr:nvSpPr>
        <xdr:cNvPr id="144" name="n_1mainValue【道路】&#10;一人当たり延長">
          <a:extLst>
            <a:ext uri="{FF2B5EF4-FFF2-40B4-BE49-F238E27FC236}">
              <a16:creationId xmlns:a16="http://schemas.microsoft.com/office/drawing/2014/main" id="{B0D8A45B-2DA7-492C-84A4-45FBB597F201}"/>
            </a:ext>
          </a:extLst>
        </xdr:cNvPr>
        <xdr:cNvSpPr txBox="1"/>
      </xdr:nvSpPr>
      <xdr:spPr>
        <a:xfrm>
          <a:off x="8425961" y="5408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33</xdr:row>
      <xdr:rowOff>6291</xdr:rowOff>
    </xdr:from>
    <xdr:ext cx="534377" cy="259045"/>
    <xdr:sp macro="" textlink="">
      <xdr:nvSpPr>
        <xdr:cNvPr id="145" name="n_2mainValue【道路】&#10;一人当たり延長">
          <a:extLst>
            <a:ext uri="{FF2B5EF4-FFF2-40B4-BE49-F238E27FC236}">
              <a16:creationId xmlns:a16="http://schemas.microsoft.com/office/drawing/2014/main" id="{4F6F401B-BB5F-4A15-9489-3C23F887B6EC}"/>
            </a:ext>
          </a:extLst>
        </xdr:cNvPr>
        <xdr:cNvSpPr txBox="1"/>
      </xdr:nvSpPr>
      <xdr:spPr>
        <a:xfrm>
          <a:off x="7644911" y="5454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33</xdr:row>
      <xdr:rowOff>22903</xdr:rowOff>
    </xdr:from>
    <xdr:ext cx="534377" cy="259045"/>
    <xdr:sp macro="" textlink="">
      <xdr:nvSpPr>
        <xdr:cNvPr id="146" name="n_3mainValue【道路】&#10;一人当たり延長">
          <a:extLst>
            <a:ext uri="{FF2B5EF4-FFF2-40B4-BE49-F238E27FC236}">
              <a16:creationId xmlns:a16="http://schemas.microsoft.com/office/drawing/2014/main" id="{479B9871-C5B2-4969-AEA4-F30BD0DF395B}"/>
            </a:ext>
          </a:extLst>
        </xdr:cNvPr>
        <xdr:cNvSpPr txBox="1"/>
      </xdr:nvSpPr>
      <xdr:spPr>
        <a:xfrm>
          <a:off x="6851161" y="5471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33</xdr:row>
      <xdr:rowOff>54297</xdr:rowOff>
    </xdr:from>
    <xdr:ext cx="534377" cy="259045"/>
    <xdr:sp macro="" textlink="">
      <xdr:nvSpPr>
        <xdr:cNvPr id="147" name="n_4mainValue【道路】&#10;一人当たり延長">
          <a:extLst>
            <a:ext uri="{FF2B5EF4-FFF2-40B4-BE49-F238E27FC236}">
              <a16:creationId xmlns:a16="http://schemas.microsoft.com/office/drawing/2014/main" id="{59C9CCE9-565E-4233-9BDE-C32FD0C930B6}"/>
            </a:ext>
          </a:extLst>
        </xdr:cNvPr>
        <xdr:cNvSpPr txBox="1"/>
      </xdr:nvSpPr>
      <xdr:spPr>
        <a:xfrm>
          <a:off x="6038361" y="5502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EAA28845-FB15-48B5-A71B-08A70EF598D9}"/>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A0A60B76-652D-4566-95EE-161D9090D9AF}"/>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D3434125-4172-47F9-899B-6CF0435EF3A5}"/>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444417EE-C129-4D61-8E38-7B43D881374C}"/>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8F2ABC4D-BFF4-446F-B456-D675622FA627}"/>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2AD43A0F-5B52-45A1-BEFD-955850988515}"/>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722D9BD5-E700-42F0-869E-92C84F937B8B}"/>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20A831BE-2E7F-4912-BF0C-97958F141DF6}"/>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46FBDDD8-BF13-46BD-AA8E-745723064F84}"/>
            </a:ext>
          </a:extLst>
        </xdr:cNvPr>
        <xdr:cNvSpPr txBox="1"/>
      </xdr:nvSpPr>
      <xdr:spPr>
        <a:xfrm>
          <a:off x="3398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BF559B52-EED2-4D5E-B901-2870983B57AA}"/>
            </a:ext>
          </a:extLst>
        </xdr:cNvPr>
        <xdr:cNvCxnSpPr/>
      </xdr:nvCxnSpPr>
      <xdr:spPr>
        <a:xfrm>
          <a:off x="6858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2570428F-5B8B-4F45-AF90-ACC2A59B4E95}"/>
            </a:ext>
          </a:extLst>
        </xdr:cNvPr>
        <xdr:cNvSpPr txBox="1"/>
      </xdr:nvSpPr>
      <xdr:spPr>
        <a:xfrm>
          <a:off x="339891" y="1050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1E022C5A-9C78-4AFC-977F-85ACEFAEE30C}"/>
            </a:ext>
          </a:extLst>
        </xdr:cNvPr>
        <xdr:cNvCxnSpPr/>
      </xdr:nvCxnSpPr>
      <xdr:spPr>
        <a:xfrm>
          <a:off x="6858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57266FBA-EFCD-4260-9E0B-00313F0C632A}"/>
            </a:ext>
          </a:extLst>
        </xdr:cNvPr>
        <xdr:cNvSpPr txBox="1"/>
      </xdr:nvSpPr>
      <xdr:spPr>
        <a:xfrm>
          <a:off x="339891" y="1013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60F7C085-C70C-4391-BA80-6202316C786D}"/>
            </a:ext>
          </a:extLst>
        </xdr:cNvPr>
        <xdr:cNvCxnSpPr/>
      </xdr:nvCxnSpPr>
      <xdr:spPr>
        <a:xfrm>
          <a:off x="6858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C685D6C5-189A-4F9D-87FC-1DB7B82AA9D3}"/>
            </a:ext>
          </a:extLst>
        </xdr:cNvPr>
        <xdr:cNvSpPr txBox="1"/>
      </xdr:nvSpPr>
      <xdr:spPr>
        <a:xfrm>
          <a:off x="339891" y="977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6C7379EE-971D-4A25-8334-B93C1E4DDE3D}"/>
            </a:ext>
          </a:extLst>
        </xdr:cNvPr>
        <xdr:cNvCxnSpPr/>
      </xdr:nvCxnSpPr>
      <xdr:spPr>
        <a:xfrm>
          <a:off x="6858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8A207975-3D24-4681-9EE7-DB31FA5C0EBB}"/>
            </a:ext>
          </a:extLst>
        </xdr:cNvPr>
        <xdr:cNvSpPr txBox="1"/>
      </xdr:nvSpPr>
      <xdr:spPr>
        <a:xfrm>
          <a:off x="339891" y="940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8714E180-0645-4F08-ABF6-2A37D345911D}"/>
            </a:ext>
          </a:extLst>
        </xdr:cNvPr>
        <xdr:cNvCxnSpPr/>
      </xdr:nvCxnSpPr>
      <xdr:spPr>
        <a:xfrm>
          <a:off x="6858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471116CD-34F8-4E5E-91DA-AD2B99BE93D6}"/>
            </a:ext>
          </a:extLst>
        </xdr:cNvPr>
        <xdr:cNvSpPr txBox="1"/>
      </xdr:nvSpPr>
      <xdr:spPr>
        <a:xfrm>
          <a:off x="339891" y="9039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E7EAD78E-399B-4A32-BA15-9CD767638833}"/>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83216B3A-82D3-4EBB-B704-686A1F37AC07}"/>
            </a:ext>
          </a:extLst>
        </xdr:cNvPr>
        <xdr:cNvSpPr txBox="1"/>
      </xdr:nvSpPr>
      <xdr:spPr>
        <a:xfrm>
          <a:off x="3398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9B539DFE-D8B4-4624-BB05-19CF3A77D61B}"/>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4494747B-3E54-4368-AFB5-ECA06A0067E8}"/>
            </a:ext>
          </a:extLst>
        </xdr:cNvPr>
        <xdr:cNvCxnSpPr/>
      </xdr:nvCxnSpPr>
      <xdr:spPr>
        <a:xfrm flipV="1">
          <a:off x="4176395" y="9414510"/>
          <a:ext cx="1270" cy="1220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D5BBFA1B-28FE-4E96-BF4B-45CB4D716CF9}"/>
            </a:ext>
          </a:extLst>
        </xdr:cNvPr>
        <xdr:cNvSpPr txBox="1"/>
      </xdr:nvSpPr>
      <xdr:spPr>
        <a:xfrm>
          <a:off x="4229100" y="10638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4A63AED8-2408-473B-871B-30DC784F7202}"/>
            </a:ext>
          </a:extLst>
        </xdr:cNvPr>
        <xdr:cNvCxnSpPr/>
      </xdr:nvCxnSpPr>
      <xdr:spPr>
        <a:xfrm>
          <a:off x="4108450" y="106349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710B2814-5333-4F35-9828-280C6CCE2CE2}"/>
            </a:ext>
          </a:extLst>
        </xdr:cNvPr>
        <xdr:cNvSpPr txBox="1"/>
      </xdr:nvSpPr>
      <xdr:spPr>
        <a:xfrm>
          <a:off x="4229100" y="920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AB19EE0D-F64E-4D46-8C07-477FAE1A870D}"/>
            </a:ext>
          </a:extLst>
        </xdr:cNvPr>
        <xdr:cNvCxnSpPr/>
      </xdr:nvCxnSpPr>
      <xdr:spPr>
        <a:xfrm>
          <a:off x="4108450" y="94145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11447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186E1EA9-3452-4B91-BC3D-3048007E459F}"/>
            </a:ext>
          </a:extLst>
        </xdr:cNvPr>
        <xdr:cNvSpPr txBox="1"/>
      </xdr:nvSpPr>
      <xdr:spPr>
        <a:xfrm>
          <a:off x="4229100" y="100825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67AD77DD-0D43-4E7D-B3DB-C3D726910CF9}"/>
            </a:ext>
          </a:extLst>
        </xdr:cNvPr>
        <xdr:cNvSpPr/>
      </xdr:nvSpPr>
      <xdr:spPr>
        <a:xfrm>
          <a:off x="4127500" y="1010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7" name="フローチャート: 判断 176">
          <a:extLst>
            <a:ext uri="{FF2B5EF4-FFF2-40B4-BE49-F238E27FC236}">
              <a16:creationId xmlns:a16="http://schemas.microsoft.com/office/drawing/2014/main" id="{E4722932-3BB6-4AFC-94A5-E22F736D0745}"/>
            </a:ext>
          </a:extLst>
        </xdr:cNvPr>
        <xdr:cNvSpPr/>
      </xdr:nvSpPr>
      <xdr:spPr>
        <a:xfrm>
          <a:off x="3384550" y="1007237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8" name="フローチャート: 判断 177">
          <a:extLst>
            <a:ext uri="{FF2B5EF4-FFF2-40B4-BE49-F238E27FC236}">
              <a16:creationId xmlns:a16="http://schemas.microsoft.com/office/drawing/2014/main" id="{CB45DFD4-6469-4859-B571-1D4263CBB19C}"/>
            </a:ext>
          </a:extLst>
        </xdr:cNvPr>
        <xdr:cNvSpPr/>
      </xdr:nvSpPr>
      <xdr:spPr>
        <a:xfrm>
          <a:off x="2571750" y="100228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9" name="フローチャート: 判断 178">
          <a:extLst>
            <a:ext uri="{FF2B5EF4-FFF2-40B4-BE49-F238E27FC236}">
              <a16:creationId xmlns:a16="http://schemas.microsoft.com/office/drawing/2014/main" id="{1A126D6B-D5D7-40FB-BF3C-59769F6D2E32}"/>
            </a:ext>
          </a:extLst>
        </xdr:cNvPr>
        <xdr:cNvSpPr/>
      </xdr:nvSpPr>
      <xdr:spPr>
        <a:xfrm>
          <a:off x="1778000" y="99847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0" name="フローチャート: 判断 179">
          <a:extLst>
            <a:ext uri="{FF2B5EF4-FFF2-40B4-BE49-F238E27FC236}">
              <a16:creationId xmlns:a16="http://schemas.microsoft.com/office/drawing/2014/main" id="{FE8930A6-5C64-4CA2-82CD-8E8BB923406C}"/>
            </a:ext>
          </a:extLst>
        </xdr:cNvPr>
        <xdr:cNvSpPr/>
      </xdr:nvSpPr>
      <xdr:spPr>
        <a:xfrm>
          <a:off x="984250" y="99085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60F711BE-A37D-424D-8EA0-A1AE83B94DEB}"/>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B009D303-B741-47F8-BE29-E4809C72F287}"/>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8354153-E2A6-49CD-99EF-F9EC6D29F989}"/>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7D5CE5B-FEF8-4213-81DB-25FEF21669B8}"/>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FAA0A37B-F4E4-4940-BA10-C859055BC1B7}"/>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116840</xdr:rowOff>
    </xdr:from>
    <xdr:to>
      <xdr:col>24</xdr:col>
      <xdr:colOff>114300</xdr:colOff>
      <xdr:row>61</xdr:row>
      <xdr:rowOff>46990</xdr:rowOff>
    </xdr:to>
    <xdr:sp macro="" textlink="">
      <xdr:nvSpPr>
        <xdr:cNvPr id="186" name="楕円 185">
          <a:extLst>
            <a:ext uri="{FF2B5EF4-FFF2-40B4-BE49-F238E27FC236}">
              <a16:creationId xmlns:a16="http://schemas.microsoft.com/office/drawing/2014/main" id="{03BD99CB-9EAB-4682-95F8-EE43BC0F1704}"/>
            </a:ext>
          </a:extLst>
        </xdr:cNvPr>
        <xdr:cNvSpPr/>
      </xdr:nvSpPr>
      <xdr:spPr>
        <a:xfrm>
          <a:off x="4127500" y="100228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139717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50063594-ADF0-4A31-BE6D-F18E5A39FE68}"/>
            </a:ext>
          </a:extLst>
        </xdr:cNvPr>
        <xdr:cNvSpPr txBox="1"/>
      </xdr:nvSpPr>
      <xdr:spPr>
        <a:xfrm>
          <a:off x="4229100" y="9880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63500</xdr:rowOff>
    </xdr:from>
    <xdr:to>
      <xdr:col>20</xdr:col>
      <xdr:colOff>38100</xdr:colOff>
      <xdr:row>60</xdr:row>
      <xdr:rowOff>165100</xdr:rowOff>
    </xdr:to>
    <xdr:sp macro="" textlink="">
      <xdr:nvSpPr>
        <xdr:cNvPr id="188" name="楕円 187">
          <a:extLst>
            <a:ext uri="{FF2B5EF4-FFF2-40B4-BE49-F238E27FC236}">
              <a16:creationId xmlns:a16="http://schemas.microsoft.com/office/drawing/2014/main" id="{65C13344-C2F5-40C6-BFF2-6C7843442039}"/>
            </a:ext>
          </a:extLst>
        </xdr:cNvPr>
        <xdr:cNvSpPr/>
      </xdr:nvSpPr>
      <xdr:spPr>
        <a:xfrm>
          <a:off x="3384550" y="99695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114300</xdr:rowOff>
    </xdr:from>
    <xdr:to>
      <xdr:col>24</xdr:col>
      <xdr:colOff>63500</xdr:colOff>
      <xdr:row>60</xdr:row>
      <xdr:rowOff>167640</xdr:rowOff>
    </xdr:to>
    <xdr:cxnSp macro="">
      <xdr:nvCxnSpPr>
        <xdr:cNvPr id="189" name="直線コネクタ 188">
          <a:extLst>
            <a:ext uri="{FF2B5EF4-FFF2-40B4-BE49-F238E27FC236}">
              <a16:creationId xmlns:a16="http://schemas.microsoft.com/office/drawing/2014/main" id="{3BA7D887-03E3-4117-BC85-F10281DA3760}"/>
            </a:ext>
          </a:extLst>
        </xdr:cNvPr>
        <xdr:cNvCxnSpPr/>
      </xdr:nvCxnSpPr>
      <xdr:spPr>
        <a:xfrm>
          <a:off x="3429000" y="10020300"/>
          <a:ext cx="7493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10160</xdr:rowOff>
    </xdr:from>
    <xdr:to>
      <xdr:col>15</xdr:col>
      <xdr:colOff>101600</xdr:colOff>
      <xdr:row>60</xdr:row>
      <xdr:rowOff>111760</xdr:rowOff>
    </xdr:to>
    <xdr:sp macro="" textlink="">
      <xdr:nvSpPr>
        <xdr:cNvPr id="190" name="楕円 189">
          <a:extLst>
            <a:ext uri="{FF2B5EF4-FFF2-40B4-BE49-F238E27FC236}">
              <a16:creationId xmlns:a16="http://schemas.microsoft.com/office/drawing/2014/main" id="{30F3A4FA-24D1-430C-A901-8CF2119BC86A}"/>
            </a:ext>
          </a:extLst>
        </xdr:cNvPr>
        <xdr:cNvSpPr/>
      </xdr:nvSpPr>
      <xdr:spPr>
        <a:xfrm>
          <a:off x="2571750" y="9916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60960</xdr:rowOff>
    </xdr:from>
    <xdr:to>
      <xdr:col>19</xdr:col>
      <xdr:colOff>177800</xdr:colOff>
      <xdr:row>60</xdr:row>
      <xdr:rowOff>114300</xdr:rowOff>
    </xdr:to>
    <xdr:cxnSp macro="">
      <xdr:nvCxnSpPr>
        <xdr:cNvPr id="191" name="直線コネクタ 190">
          <a:extLst>
            <a:ext uri="{FF2B5EF4-FFF2-40B4-BE49-F238E27FC236}">
              <a16:creationId xmlns:a16="http://schemas.microsoft.com/office/drawing/2014/main" id="{CF66CF84-0956-4A50-95B8-23FD18A81083}"/>
            </a:ext>
          </a:extLst>
        </xdr:cNvPr>
        <xdr:cNvCxnSpPr/>
      </xdr:nvCxnSpPr>
      <xdr:spPr>
        <a:xfrm>
          <a:off x="2622550" y="9966960"/>
          <a:ext cx="80645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139700</xdr:rowOff>
    </xdr:from>
    <xdr:to>
      <xdr:col>10</xdr:col>
      <xdr:colOff>165100</xdr:colOff>
      <xdr:row>60</xdr:row>
      <xdr:rowOff>69850</xdr:rowOff>
    </xdr:to>
    <xdr:sp macro="" textlink="">
      <xdr:nvSpPr>
        <xdr:cNvPr id="192" name="楕円 191">
          <a:extLst>
            <a:ext uri="{FF2B5EF4-FFF2-40B4-BE49-F238E27FC236}">
              <a16:creationId xmlns:a16="http://schemas.microsoft.com/office/drawing/2014/main" id="{11089B0A-C2D2-493D-979C-914EDEFACE52}"/>
            </a:ext>
          </a:extLst>
        </xdr:cNvPr>
        <xdr:cNvSpPr/>
      </xdr:nvSpPr>
      <xdr:spPr>
        <a:xfrm>
          <a:off x="1778000" y="9880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19050</xdr:rowOff>
    </xdr:from>
    <xdr:to>
      <xdr:col>15</xdr:col>
      <xdr:colOff>50800</xdr:colOff>
      <xdr:row>60</xdr:row>
      <xdr:rowOff>60960</xdr:rowOff>
    </xdr:to>
    <xdr:cxnSp macro="">
      <xdr:nvCxnSpPr>
        <xdr:cNvPr id="193" name="直線コネクタ 192">
          <a:extLst>
            <a:ext uri="{FF2B5EF4-FFF2-40B4-BE49-F238E27FC236}">
              <a16:creationId xmlns:a16="http://schemas.microsoft.com/office/drawing/2014/main" id="{756B34EA-682E-423D-ADB7-72BC2B80A246}"/>
            </a:ext>
          </a:extLst>
        </xdr:cNvPr>
        <xdr:cNvCxnSpPr/>
      </xdr:nvCxnSpPr>
      <xdr:spPr>
        <a:xfrm>
          <a:off x="1828800" y="9925050"/>
          <a:ext cx="79375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105410</xdr:rowOff>
    </xdr:from>
    <xdr:to>
      <xdr:col>6</xdr:col>
      <xdr:colOff>38100</xdr:colOff>
      <xdr:row>60</xdr:row>
      <xdr:rowOff>35560</xdr:rowOff>
    </xdr:to>
    <xdr:sp macro="" textlink="">
      <xdr:nvSpPr>
        <xdr:cNvPr id="194" name="楕円 193">
          <a:extLst>
            <a:ext uri="{FF2B5EF4-FFF2-40B4-BE49-F238E27FC236}">
              <a16:creationId xmlns:a16="http://schemas.microsoft.com/office/drawing/2014/main" id="{144B5D2D-BB9B-4E8A-A7C0-B9DDCCF5A3A6}"/>
            </a:ext>
          </a:extLst>
        </xdr:cNvPr>
        <xdr:cNvSpPr/>
      </xdr:nvSpPr>
      <xdr:spPr>
        <a:xfrm>
          <a:off x="984250" y="98463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156210</xdr:rowOff>
    </xdr:from>
    <xdr:to>
      <xdr:col>10</xdr:col>
      <xdr:colOff>114300</xdr:colOff>
      <xdr:row>60</xdr:row>
      <xdr:rowOff>19050</xdr:rowOff>
    </xdr:to>
    <xdr:cxnSp macro="">
      <xdr:nvCxnSpPr>
        <xdr:cNvPr id="195" name="直線コネクタ 194">
          <a:extLst>
            <a:ext uri="{FF2B5EF4-FFF2-40B4-BE49-F238E27FC236}">
              <a16:creationId xmlns:a16="http://schemas.microsoft.com/office/drawing/2014/main" id="{520D89FC-061D-4538-9F49-0DAA9C40316F}"/>
            </a:ext>
          </a:extLst>
        </xdr:cNvPr>
        <xdr:cNvCxnSpPr/>
      </xdr:nvCxnSpPr>
      <xdr:spPr>
        <a:xfrm>
          <a:off x="1028700" y="9897110"/>
          <a:ext cx="8001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87647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46AED105-CD84-417F-9690-338AF99720D9}"/>
            </a:ext>
          </a:extLst>
        </xdr:cNvPr>
        <xdr:cNvSpPr txBox="1"/>
      </xdr:nvSpPr>
      <xdr:spPr>
        <a:xfrm>
          <a:off x="3239144" y="10158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38117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EA052D15-C4EC-48AF-8931-1303A0ED89C5}"/>
            </a:ext>
          </a:extLst>
        </xdr:cNvPr>
        <xdr:cNvSpPr txBox="1"/>
      </xdr:nvSpPr>
      <xdr:spPr>
        <a:xfrm>
          <a:off x="2439044" y="10109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0CE8BE75-34D8-40BB-B78F-345665709578}"/>
            </a:ext>
          </a:extLst>
        </xdr:cNvPr>
        <xdr:cNvSpPr txBox="1"/>
      </xdr:nvSpPr>
      <xdr:spPr>
        <a:xfrm>
          <a:off x="1645294" y="10071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95267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ADB6F34A-C23D-4CC3-BC68-BFCF5FACB664}"/>
            </a:ext>
          </a:extLst>
        </xdr:cNvPr>
        <xdr:cNvSpPr txBox="1"/>
      </xdr:nvSpPr>
      <xdr:spPr>
        <a:xfrm>
          <a:off x="851544" y="1000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10177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EEE3C00B-9910-4A12-AA87-953D2A312BEB}"/>
            </a:ext>
          </a:extLst>
        </xdr:cNvPr>
        <xdr:cNvSpPr txBox="1"/>
      </xdr:nvSpPr>
      <xdr:spPr>
        <a:xfrm>
          <a:off x="3239144" y="9751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128287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89D319AE-8B84-410E-A569-4FBCA48D2B12}"/>
            </a:ext>
          </a:extLst>
        </xdr:cNvPr>
        <xdr:cNvSpPr txBox="1"/>
      </xdr:nvSpPr>
      <xdr:spPr>
        <a:xfrm>
          <a:off x="2439044" y="9704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86377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C5F62EA5-3918-4702-83A5-91CDAFCA9906}"/>
            </a:ext>
          </a:extLst>
        </xdr:cNvPr>
        <xdr:cNvSpPr txBox="1"/>
      </xdr:nvSpPr>
      <xdr:spPr>
        <a:xfrm>
          <a:off x="1645294" y="9662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52087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556D2F61-1FB6-4770-988C-279B52966395}"/>
            </a:ext>
          </a:extLst>
        </xdr:cNvPr>
        <xdr:cNvSpPr txBox="1"/>
      </xdr:nvSpPr>
      <xdr:spPr>
        <a:xfrm>
          <a:off x="851544" y="9627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4A3865D5-0642-403C-B915-FD8D2027AE1D}"/>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56F10B8C-34C5-4112-B893-A4B2127BEB89}"/>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0F3A6CBC-17E5-40EE-9C43-F852FB88C982}"/>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7BD67DCA-FE3F-480A-8EF0-ABE783D81814}"/>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21198A23-5801-4082-8B96-DB6A1C0F9C1B}"/>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A5A3B608-795F-428F-9EBC-AD8B4C04A184}"/>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DF404A7D-06EE-44C3-8CE3-A854EC2C1570}"/>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3D9C0689-2429-4BEC-8524-FE702878FB06}"/>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13886E37-DC79-4C8C-84BC-E18B5D63FCFE}"/>
            </a:ext>
          </a:extLst>
        </xdr:cNvPr>
        <xdr:cNvCxnSpPr/>
      </xdr:nvCxnSpPr>
      <xdr:spPr>
        <a:xfrm>
          <a:off x="5956300" y="10642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1D439E05-F5DA-4A16-A2A5-1E66332D70AB}"/>
            </a:ext>
          </a:extLst>
        </xdr:cNvPr>
        <xdr:cNvSpPr txBox="1"/>
      </xdr:nvSpPr>
      <xdr:spPr>
        <a:xfrm>
          <a:off x="5726564" y="105067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C580D779-12FF-424C-B556-6961AEE20AD6}"/>
            </a:ext>
          </a:extLst>
        </xdr:cNvPr>
        <xdr:cNvCxnSpPr/>
      </xdr:nvCxnSpPr>
      <xdr:spPr>
        <a:xfrm>
          <a:off x="5956300" y="10274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B5742DB8-F11A-47EC-8274-FC3868D5C372}"/>
            </a:ext>
          </a:extLst>
        </xdr:cNvPr>
        <xdr:cNvSpPr txBox="1"/>
      </xdr:nvSpPr>
      <xdr:spPr>
        <a:xfrm>
          <a:off x="5418031" y="10138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9E0D6F7E-7553-4F0D-9062-ACF7C5CC2457}"/>
            </a:ext>
          </a:extLst>
        </xdr:cNvPr>
        <xdr:cNvCxnSpPr/>
      </xdr:nvCxnSpPr>
      <xdr:spPr>
        <a:xfrm>
          <a:off x="5956300" y="990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89ECEAD2-075C-41F5-BFDC-FA39C10005F9}"/>
            </a:ext>
          </a:extLst>
        </xdr:cNvPr>
        <xdr:cNvSpPr txBox="1"/>
      </xdr:nvSpPr>
      <xdr:spPr>
        <a:xfrm>
          <a:off x="5418031" y="9770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4EA7DF6C-3E1A-4782-B504-0382A72D2F48}"/>
            </a:ext>
          </a:extLst>
        </xdr:cNvPr>
        <xdr:cNvCxnSpPr/>
      </xdr:nvCxnSpPr>
      <xdr:spPr>
        <a:xfrm>
          <a:off x="5956300" y="9544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7ED8CA60-644F-4661-8DAF-5EF289BF364A}"/>
            </a:ext>
          </a:extLst>
        </xdr:cNvPr>
        <xdr:cNvSpPr txBox="1"/>
      </xdr:nvSpPr>
      <xdr:spPr>
        <a:xfrm>
          <a:off x="5418031" y="940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43EB2F62-0CD0-4C76-AC03-E217944DA0AF}"/>
            </a:ext>
          </a:extLst>
        </xdr:cNvPr>
        <xdr:cNvCxnSpPr/>
      </xdr:nvCxnSpPr>
      <xdr:spPr>
        <a:xfrm>
          <a:off x="5956300" y="9175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866DB68E-FEAF-437B-8AA8-BF8F7A5DA467}"/>
            </a:ext>
          </a:extLst>
        </xdr:cNvPr>
        <xdr:cNvSpPr txBox="1"/>
      </xdr:nvSpPr>
      <xdr:spPr>
        <a:xfrm>
          <a:off x="5418031" y="90398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31FB69E4-CDE0-4C81-9077-9F31D8CFA5E0}"/>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BC0579CD-9C2F-47DF-BE56-0A8E2B2B6E18}"/>
            </a:ext>
          </a:extLst>
        </xdr:cNvPr>
        <xdr:cNvSpPr txBox="1"/>
      </xdr:nvSpPr>
      <xdr:spPr>
        <a:xfrm>
          <a:off x="5418031" y="867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CCB26FD3-6861-4DF2-A6F7-A9524F495C47}"/>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3173F778-3D2E-48A4-B185-51F82568D02D}"/>
            </a:ext>
          </a:extLst>
        </xdr:cNvPr>
        <xdr:cNvCxnSpPr/>
      </xdr:nvCxnSpPr>
      <xdr:spPr>
        <a:xfrm flipV="1">
          <a:off x="9427845" y="9212418"/>
          <a:ext cx="1270" cy="12822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20364DFD-9658-4791-A3F3-F2EB0E5AD015}"/>
            </a:ext>
          </a:extLst>
        </xdr:cNvPr>
        <xdr:cNvSpPr txBox="1"/>
      </xdr:nvSpPr>
      <xdr:spPr>
        <a:xfrm>
          <a:off x="9480550" y="1049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984AB6E7-83B5-4D94-A9CF-A489FFA2267C}"/>
            </a:ext>
          </a:extLst>
        </xdr:cNvPr>
        <xdr:cNvCxnSpPr/>
      </xdr:nvCxnSpPr>
      <xdr:spPr>
        <a:xfrm>
          <a:off x="9359900" y="104946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BF9BD23D-F439-409C-ADB0-5D4D357D42F9}"/>
            </a:ext>
          </a:extLst>
        </xdr:cNvPr>
        <xdr:cNvSpPr txBox="1"/>
      </xdr:nvSpPr>
      <xdr:spPr>
        <a:xfrm>
          <a:off x="9480550" y="8993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E56311B2-4DBB-487D-9923-333AA2EA021F}"/>
            </a:ext>
          </a:extLst>
        </xdr:cNvPr>
        <xdr:cNvCxnSpPr/>
      </xdr:nvCxnSpPr>
      <xdr:spPr>
        <a:xfrm>
          <a:off x="9359900" y="921241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53961161-C4F9-45A6-BC65-EE284217DF63}"/>
            </a:ext>
          </a:extLst>
        </xdr:cNvPr>
        <xdr:cNvSpPr txBox="1"/>
      </xdr:nvSpPr>
      <xdr:spPr>
        <a:xfrm>
          <a:off x="9480550" y="942964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7A69F80E-E7B9-413F-8534-008B8ECE519A}"/>
            </a:ext>
          </a:extLst>
        </xdr:cNvPr>
        <xdr:cNvSpPr/>
      </xdr:nvSpPr>
      <xdr:spPr>
        <a:xfrm>
          <a:off x="9398000" y="957822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2" name="フローチャート: 判断 231">
          <a:extLst>
            <a:ext uri="{FF2B5EF4-FFF2-40B4-BE49-F238E27FC236}">
              <a16:creationId xmlns:a16="http://schemas.microsoft.com/office/drawing/2014/main" id="{4592AD47-0B68-4524-B327-90995C1B4952}"/>
            </a:ext>
          </a:extLst>
        </xdr:cNvPr>
        <xdr:cNvSpPr/>
      </xdr:nvSpPr>
      <xdr:spPr>
        <a:xfrm>
          <a:off x="8636000" y="95587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3" name="フローチャート: 判断 232">
          <a:extLst>
            <a:ext uri="{FF2B5EF4-FFF2-40B4-BE49-F238E27FC236}">
              <a16:creationId xmlns:a16="http://schemas.microsoft.com/office/drawing/2014/main" id="{E899FF83-9EA2-4321-B12B-3077266A0081}"/>
            </a:ext>
          </a:extLst>
        </xdr:cNvPr>
        <xdr:cNvSpPr/>
      </xdr:nvSpPr>
      <xdr:spPr>
        <a:xfrm>
          <a:off x="7842250" y="956514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4" name="フローチャート: 判断 233">
          <a:extLst>
            <a:ext uri="{FF2B5EF4-FFF2-40B4-BE49-F238E27FC236}">
              <a16:creationId xmlns:a16="http://schemas.microsoft.com/office/drawing/2014/main" id="{13F02A68-E836-47A5-8E7C-5FA8031197FA}"/>
            </a:ext>
          </a:extLst>
        </xdr:cNvPr>
        <xdr:cNvSpPr/>
      </xdr:nvSpPr>
      <xdr:spPr>
        <a:xfrm>
          <a:off x="7029450" y="9582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5" name="フローチャート: 判断 234">
          <a:extLst>
            <a:ext uri="{FF2B5EF4-FFF2-40B4-BE49-F238E27FC236}">
              <a16:creationId xmlns:a16="http://schemas.microsoft.com/office/drawing/2014/main" id="{0A1C98E6-FE6E-4244-A28C-42618CE133D2}"/>
            </a:ext>
          </a:extLst>
        </xdr:cNvPr>
        <xdr:cNvSpPr/>
      </xdr:nvSpPr>
      <xdr:spPr>
        <a:xfrm>
          <a:off x="6235700" y="953400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279B5E2E-9FA7-4326-8846-F9814B132C1F}"/>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5F5A627D-1689-4ADB-9A73-C4F9ED06A3EF}"/>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55DA43D1-714F-454C-B261-598639DF1718}"/>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5D95F54A-4688-4B10-AFC1-862BA283100E}"/>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BC52BC0-8B66-40D0-9C73-A7819D525870}"/>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154483</xdr:rowOff>
    </xdr:from>
    <xdr:to>
      <xdr:col>55</xdr:col>
      <xdr:colOff>50800</xdr:colOff>
      <xdr:row>60</xdr:row>
      <xdr:rowOff>84633</xdr:rowOff>
    </xdr:to>
    <xdr:sp macro="" textlink="">
      <xdr:nvSpPr>
        <xdr:cNvPr id="241" name="楕円 240">
          <a:extLst>
            <a:ext uri="{FF2B5EF4-FFF2-40B4-BE49-F238E27FC236}">
              <a16:creationId xmlns:a16="http://schemas.microsoft.com/office/drawing/2014/main" id="{4D7E2D6C-A4DE-4FD2-A26B-1E13C1051686}"/>
            </a:ext>
          </a:extLst>
        </xdr:cNvPr>
        <xdr:cNvSpPr/>
      </xdr:nvSpPr>
      <xdr:spPr>
        <a:xfrm>
          <a:off x="9398000" y="989538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132910</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B2F05D9B-079A-48D8-8281-43CD790AFAB2}"/>
            </a:ext>
          </a:extLst>
        </xdr:cNvPr>
        <xdr:cNvSpPr txBox="1"/>
      </xdr:nvSpPr>
      <xdr:spPr>
        <a:xfrm>
          <a:off x="9480550" y="98738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162430</xdr:rowOff>
    </xdr:from>
    <xdr:to>
      <xdr:col>50</xdr:col>
      <xdr:colOff>165100</xdr:colOff>
      <xdr:row>60</xdr:row>
      <xdr:rowOff>92580</xdr:rowOff>
    </xdr:to>
    <xdr:sp macro="" textlink="">
      <xdr:nvSpPr>
        <xdr:cNvPr id="243" name="楕円 242">
          <a:extLst>
            <a:ext uri="{FF2B5EF4-FFF2-40B4-BE49-F238E27FC236}">
              <a16:creationId xmlns:a16="http://schemas.microsoft.com/office/drawing/2014/main" id="{11D618CB-2CFF-4598-8926-83A3F273499B}"/>
            </a:ext>
          </a:extLst>
        </xdr:cNvPr>
        <xdr:cNvSpPr/>
      </xdr:nvSpPr>
      <xdr:spPr>
        <a:xfrm>
          <a:off x="8636000" y="99033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33833</xdr:rowOff>
    </xdr:from>
    <xdr:to>
      <xdr:col>55</xdr:col>
      <xdr:colOff>0</xdr:colOff>
      <xdr:row>60</xdr:row>
      <xdr:rowOff>41780</xdr:rowOff>
    </xdr:to>
    <xdr:cxnSp macro="">
      <xdr:nvCxnSpPr>
        <xdr:cNvPr id="244" name="直線コネクタ 243">
          <a:extLst>
            <a:ext uri="{FF2B5EF4-FFF2-40B4-BE49-F238E27FC236}">
              <a16:creationId xmlns:a16="http://schemas.microsoft.com/office/drawing/2014/main" id="{CA17662C-5848-40A0-BABE-A3CAA166F32F}"/>
            </a:ext>
          </a:extLst>
        </xdr:cNvPr>
        <xdr:cNvCxnSpPr/>
      </xdr:nvCxnSpPr>
      <xdr:spPr>
        <a:xfrm flipV="1">
          <a:off x="8686800" y="9939833"/>
          <a:ext cx="742950" cy="7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170001</xdr:rowOff>
    </xdr:from>
    <xdr:to>
      <xdr:col>46</xdr:col>
      <xdr:colOff>38100</xdr:colOff>
      <xdr:row>60</xdr:row>
      <xdr:rowOff>100151</xdr:rowOff>
    </xdr:to>
    <xdr:sp macro="" textlink="">
      <xdr:nvSpPr>
        <xdr:cNvPr id="245" name="楕円 244">
          <a:extLst>
            <a:ext uri="{FF2B5EF4-FFF2-40B4-BE49-F238E27FC236}">
              <a16:creationId xmlns:a16="http://schemas.microsoft.com/office/drawing/2014/main" id="{C58D09D3-8C91-40AE-9477-5CC3E997E5EC}"/>
            </a:ext>
          </a:extLst>
        </xdr:cNvPr>
        <xdr:cNvSpPr/>
      </xdr:nvSpPr>
      <xdr:spPr>
        <a:xfrm>
          <a:off x="7842250" y="990455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41780</xdr:rowOff>
    </xdr:from>
    <xdr:to>
      <xdr:col>50</xdr:col>
      <xdr:colOff>114300</xdr:colOff>
      <xdr:row>60</xdr:row>
      <xdr:rowOff>49351</xdr:rowOff>
    </xdr:to>
    <xdr:cxnSp macro="">
      <xdr:nvCxnSpPr>
        <xdr:cNvPr id="246" name="直線コネクタ 245">
          <a:extLst>
            <a:ext uri="{FF2B5EF4-FFF2-40B4-BE49-F238E27FC236}">
              <a16:creationId xmlns:a16="http://schemas.microsoft.com/office/drawing/2014/main" id="{A4BA42BB-05F1-4650-A922-769D024737DD}"/>
            </a:ext>
          </a:extLst>
        </xdr:cNvPr>
        <xdr:cNvCxnSpPr/>
      </xdr:nvCxnSpPr>
      <xdr:spPr>
        <a:xfrm flipV="1">
          <a:off x="7886700" y="9947780"/>
          <a:ext cx="800100" cy="7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10968</xdr:rowOff>
    </xdr:from>
    <xdr:to>
      <xdr:col>41</xdr:col>
      <xdr:colOff>101600</xdr:colOff>
      <xdr:row>60</xdr:row>
      <xdr:rowOff>112568</xdr:rowOff>
    </xdr:to>
    <xdr:sp macro="" textlink="">
      <xdr:nvSpPr>
        <xdr:cNvPr id="247" name="楕円 246">
          <a:extLst>
            <a:ext uri="{FF2B5EF4-FFF2-40B4-BE49-F238E27FC236}">
              <a16:creationId xmlns:a16="http://schemas.microsoft.com/office/drawing/2014/main" id="{CD5B66EF-49E2-45AD-B13A-4EF4117E5951}"/>
            </a:ext>
          </a:extLst>
        </xdr:cNvPr>
        <xdr:cNvSpPr/>
      </xdr:nvSpPr>
      <xdr:spPr>
        <a:xfrm>
          <a:off x="7029450" y="9916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49351</xdr:rowOff>
    </xdr:from>
    <xdr:to>
      <xdr:col>45</xdr:col>
      <xdr:colOff>177800</xdr:colOff>
      <xdr:row>60</xdr:row>
      <xdr:rowOff>61768</xdr:rowOff>
    </xdr:to>
    <xdr:cxnSp macro="">
      <xdr:nvCxnSpPr>
        <xdr:cNvPr id="248" name="直線コネクタ 247">
          <a:extLst>
            <a:ext uri="{FF2B5EF4-FFF2-40B4-BE49-F238E27FC236}">
              <a16:creationId xmlns:a16="http://schemas.microsoft.com/office/drawing/2014/main" id="{4D468568-8F70-4F40-92FF-5C91D6AC12D7}"/>
            </a:ext>
          </a:extLst>
        </xdr:cNvPr>
        <xdr:cNvCxnSpPr/>
      </xdr:nvCxnSpPr>
      <xdr:spPr>
        <a:xfrm flipV="1">
          <a:off x="7080250" y="9955351"/>
          <a:ext cx="806450" cy="12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24706</xdr:rowOff>
    </xdr:from>
    <xdr:to>
      <xdr:col>36</xdr:col>
      <xdr:colOff>165100</xdr:colOff>
      <xdr:row>60</xdr:row>
      <xdr:rowOff>126306</xdr:rowOff>
    </xdr:to>
    <xdr:sp macro="" textlink="">
      <xdr:nvSpPr>
        <xdr:cNvPr id="249" name="楕円 248">
          <a:extLst>
            <a:ext uri="{FF2B5EF4-FFF2-40B4-BE49-F238E27FC236}">
              <a16:creationId xmlns:a16="http://schemas.microsoft.com/office/drawing/2014/main" id="{E2AF639F-0193-43D8-A7E1-4AE601E9F57D}"/>
            </a:ext>
          </a:extLst>
        </xdr:cNvPr>
        <xdr:cNvSpPr/>
      </xdr:nvSpPr>
      <xdr:spPr>
        <a:xfrm>
          <a:off x="6235700" y="9930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61768</xdr:rowOff>
    </xdr:from>
    <xdr:to>
      <xdr:col>41</xdr:col>
      <xdr:colOff>50800</xdr:colOff>
      <xdr:row>60</xdr:row>
      <xdr:rowOff>75506</xdr:rowOff>
    </xdr:to>
    <xdr:cxnSp macro="">
      <xdr:nvCxnSpPr>
        <xdr:cNvPr id="250" name="直線コネクタ 249">
          <a:extLst>
            <a:ext uri="{FF2B5EF4-FFF2-40B4-BE49-F238E27FC236}">
              <a16:creationId xmlns:a16="http://schemas.microsoft.com/office/drawing/2014/main" id="{FD4CA436-87C3-45BD-9472-67326F93368D}"/>
            </a:ext>
          </a:extLst>
        </xdr:cNvPr>
        <xdr:cNvCxnSpPr/>
      </xdr:nvCxnSpPr>
      <xdr:spPr>
        <a:xfrm flipV="1">
          <a:off x="6286500" y="9967768"/>
          <a:ext cx="793750" cy="13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4F70F2E2-33A0-40FD-981D-5E9E906024E9}"/>
            </a:ext>
          </a:extLst>
        </xdr:cNvPr>
        <xdr:cNvSpPr txBox="1"/>
      </xdr:nvSpPr>
      <xdr:spPr>
        <a:xfrm>
          <a:off x="8399995" y="9340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786165C4-C078-45FF-87A0-06A43F1B0C19}"/>
            </a:ext>
          </a:extLst>
        </xdr:cNvPr>
        <xdr:cNvSpPr txBox="1"/>
      </xdr:nvSpPr>
      <xdr:spPr>
        <a:xfrm>
          <a:off x="7612595" y="9346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83A92F19-5EC1-4D45-B5A5-4F8CB5DC2432}"/>
            </a:ext>
          </a:extLst>
        </xdr:cNvPr>
        <xdr:cNvSpPr txBox="1"/>
      </xdr:nvSpPr>
      <xdr:spPr>
        <a:xfrm>
          <a:off x="6818845" y="93706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A089D5AA-97BB-4F42-BB61-29F9AE412D32}"/>
            </a:ext>
          </a:extLst>
        </xdr:cNvPr>
        <xdr:cNvSpPr txBox="1"/>
      </xdr:nvSpPr>
      <xdr:spPr>
        <a:xfrm>
          <a:off x="6006045" y="9315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60</xdr:row>
      <xdr:rowOff>83707</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5FE5C502-FDE8-48DA-A966-A89D92892E8C}"/>
            </a:ext>
          </a:extLst>
        </xdr:cNvPr>
        <xdr:cNvSpPr txBox="1"/>
      </xdr:nvSpPr>
      <xdr:spPr>
        <a:xfrm>
          <a:off x="8399995" y="99897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91278</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707798FB-3900-4043-A073-C13A184F226C}"/>
            </a:ext>
          </a:extLst>
        </xdr:cNvPr>
        <xdr:cNvSpPr txBox="1"/>
      </xdr:nvSpPr>
      <xdr:spPr>
        <a:xfrm>
          <a:off x="7612595" y="99972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103695</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75CD68F2-B5BE-47A1-BFF3-D6044B6FCE99}"/>
            </a:ext>
          </a:extLst>
        </xdr:cNvPr>
        <xdr:cNvSpPr txBox="1"/>
      </xdr:nvSpPr>
      <xdr:spPr>
        <a:xfrm>
          <a:off x="6818845" y="100096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117433</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9BCACF00-048D-4CFB-B7B9-24B26D4F62FD}"/>
            </a:ext>
          </a:extLst>
        </xdr:cNvPr>
        <xdr:cNvSpPr txBox="1"/>
      </xdr:nvSpPr>
      <xdr:spPr>
        <a:xfrm>
          <a:off x="6006045" y="10023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BB3BF5A5-2DFB-4504-BE00-DC0A2E30BE62}"/>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E91F665D-0FDA-40A8-9361-007617F77C68}"/>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D6273FB2-3C35-49D6-B4EB-778F142F2A38}"/>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177973C2-2242-4A44-AB73-50E4D2A51B8B}"/>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6C0D86FC-C331-4630-9BD4-EFEEDAD9A55F}"/>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8EFBFA09-0267-4BE7-B453-4EF6D9C169A8}"/>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9013B4A3-86A3-4371-BD99-81CB5F3B799B}"/>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5751B56E-182E-433C-92E6-AF2807B00E9C}"/>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BA1BB882-87E7-47B5-8A45-971BF125E6FD}"/>
            </a:ext>
          </a:extLst>
        </xdr:cNvPr>
        <xdr:cNvSpPr txBox="1"/>
      </xdr:nvSpPr>
      <xdr:spPr>
        <a:xfrm>
          <a:off x="2757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2CE99695-BC7E-451A-9661-47092645AAC3}"/>
            </a:ext>
          </a:extLst>
        </xdr:cNvPr>
        <xdr:cNvCxnSpPr/>
      </xdr:nvCxnSpPr>
      <xdr:spPr>
        <a:xfrm>
          <a:off x="685800" y="14312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5FA46A92-6344-4E0E-B37D-65FAD577B092}"/>
            </a:ext>
          </a:extLst>
        </xdr:cNvPr>
        <xdr:cNvSpPr txBox="1"/>
      </xdr:nvSpPr>
      <xdr:spPr>
        <a:xfrm>
          <a:off x="339891" y="14177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8E51087C-8C5E-43D8-BC7C-940F36515922}"/>
            </a:ext>
          </a:extLst>
        </xdr:cNvPr>
        <xdr:cNvCxnSpPr/>
      </xdr:nvCxnSpPr>
      <xdr:spPr>
        <a:xfrm>
          <a:off x="685800" y="1394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6A4C9646-C658-4CE0-8F5D-2D4D2583CC14}"/>
            </a:ext>
          </a:extLst>
        </xdr:cNvPr>
        <xdr:cNvSpPr txBox="1"/>
      </xdr:nvSpPr>
      <xdr:spPr>
        <a:xfrm>
          <a:off x="339891" y="13808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4A1F67FA-F7B0-49AA-BFF1-1DF97AF126D0}"/>
            </a:ext>
          </a:extLst>
        </xdr:cNvPr>
        <xdr:cNvCxnSpPr/>
      </xdr:nvCxnSpPr>
      <xdr:spPr>
        <a:xfrm>
          <a:off x="685800" y="13576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894E9CE1-F2F8-4021-B983-739AFB1775F7}"/>
            </a:ext>
          </a:extLst>
        </xdr:cNvPr>
        <xdr:cNvSpPr txBox="1"/>
      </xdr:nvSpPr>
      <xdr:spPr>
        <a:xfrm>
          <a:off x="339891" y="13440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83621058-3ABB-4D2B-BFC3-CDDB6CA42138}"/>
            </a:ext>
          </a:extLst>
        </xdr:cNvPr>
        <xdr:cNvCxnSpPr/>
      </xdr:nvCxnSpPr>
      <xdr:spPr>
        <a:xfrm>
          <a:off x="685800" y="1320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1551E310-799E-4671-A8D9-DEFD11D04ADE}"/>
            </a:ext>
          </a:extLst>
        </xdr:cNvPr>
        <xdr:cNvSpPr txBox="1"/>
      </xdr:nvSpPr>
      <xdr:spPr>
        <a:xfrm>
          <a:off x="339891" y="13072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E389526C-8C58-4430-8DAF-D8BE89EA540D}"/>
            </a:ext>
          </a:extLst>
        </xdr:cNvPr>
        <xdr:cNvCxnSpPr/>
      </xdr:nvCxnSpPr>
      <xdr:spPr>
        <a:xfrm>
          <a:off x="685800" y="12846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5DD45E25-255F-401E-B25D-938AAA9B6515}"/>
            </a:ext>
          </a:extLst>
        </xdr:cNvPr>
        <xdr:cNvSpPr txBox="1"/>
      </xdr:nvSpPr>
      <xdr:spPr>
        <a:xfrm>
          <a:off x="339891" y="12710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C10B1CEE-6486-44A6-ABFE-31A73EAD2F9D}"/>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E8255430-FAE2-4DE2-B856-290B7A660FB0}"/>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BE661228-9FA1-41D9-AD2E-E798F66269F8}"/>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163830</xdr:rowOff>
    </xdr:from>
    <xdr:to>
      <xdr:col>24</xdr:col>
      <xdr:colOff>62865</xdr:colOff>
      <xdr:row>85</xdr:row>
      <xdr:rowOff>125730</xdr:rowOff>
    </xdr:to>
    <xdr:cxnSp macro="">
      <xdr:nvCxnSpPr>
        <xdr:cNvPr id="281" name="直線コネクタ 280">
          <a:extLst>
            <a:ext uri="{FF2B5EF4-FFF2-40B4-BE49-F238E27FC236}">
              <a16:creationId xmlns:a16="http://schemas.microsoft.com/office/drawing/2014/main" id="{11807E10-CDD6-42C7-979F-F4A0B36E3CE4}"/>
            </a:ext>
          </a:extLst>
        </xdr:cNvPr>
        <xdr:cNvCxnSpPr/>
      </xdr:nvCxnSpPr>
      <xdr:spPr>
        <a:xfrm flipV="1">
          <a:off x="4176395" y="13206730"/>
          <a:ext cx="1270" cy="952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129557</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58B4BD48-AB64-4ACF-B2CB-D02662C0418C}"/>
            </a:ext>
          </a:extLst>
        </xdr:cNvPr>
        <xdr:cNvSpPr txBox="1"/>
      </xdr:nvSpPr>
      <xdr:spPr>
        <a:xfrm>
          <a:off x="4229100" y="14163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125730</xdr:rowOff>
    </xdr:from>
    <xdr:to>
      <xdr:col>24</xdr:col>
      <xdr:colOff>152400</xdr:colOff>
      <xdr:row>85</xdr:row>
      <xdr:rowOff>125730</xdr:rowOff>
    </xdr:to>
    <xdr:cxnSp macro="">
      <xdr:nvCxnSpPr>
        <xdr:cNvPr id="283" name="直線コネクタ 282">
          <a:extLst>
            <a:ext uri="{FF2B5EF4-FFF2-40B4-BE49-F238E27FC236}">
              <a16:creationId xmlns:a16="http://schemas.microsoft.com/office/drawing/2014/main" id="{8E36066B-934D-4EC9-9ECA-49639D28D170}"/>
            </a:ext>
          </a:extLst>
        </xdr:cNvPr>
        <xdr:cNvCxnSpPr/>
      </xdr:nvCxnSpPr>
      <xdr:spPr>
        <a:xfrm>
          <a:off x="4108450" y="141592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110507</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C0261B57-66D9-4C1F-9013-63CF3F97275E}"/>
            </a:ext>
          </a:extLst>
        </xdr:cNvPr>
        <xdr:cNvSpPr txBox="1"/>
      </xdr:nvSpPr>
      <xdr:spPr>
        <a:xfrm>
          <a:off x="4229100" y="12988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163830</xdr:rowOff>
    </xdr:from>
    <xdr:to>
      <xdr:col>24</xdr:col>
      <xdr:colOff>152400</xdr:colOff>
      <xdr:row>79</xdr:row>
      <xdr:rowOff>163830</xdr:rowOff>
    </xdr:to>
    <xdr:cxnSp macro="">
      <xdr:nvCxnSpPr>
        <xdr:cNvPr id="285" name="直線コネクタ 284">
          <a:extLst>
            <a:ext uri="{FF2B5EF4-FFF2-40B4-BE49-F238E27FC236}">
              <a16:creationId xmlns:a16="http://schemas.microsoft.com/office/drawing/2014/main" id="{819B8D55-635E-4664-9CA6-436F9E239C53}"/>
            </a:ext>
          </a:extLst>
        </xdr:cNvPr>
        <xdr:cNvCxnSpPr/>
      </xdr:nvCxnSpPr>
      <xdr:spPr>
        <a:xfrm>
          <a:off x="4108450" y="132067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49547</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9DC93063-ECF2-427C-A034-FA32ED42FD45}"/>
            </a:ext>
          </a:extLst>
        </xdr:cNvPr>
        <xdr:cNvSpPr txBox="1"/>
      </xdr:nvSpPr>
      <xdr:spPr>
        <a:xfrm>
          <a:off x="4229100" y="134226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71120</xdr:rowOff>
    </xdr:from>
    <xdr:to>
      <xdr:col>24</xdr:col>
      <xdr:colOff>114300</xdr:colOff>
      <xdr:row>82</xdr:row>
      <xdr:rowOff>1270</xdr:rowOff>
    </xdr:to>
    <xdr:sp macro="" textlink="">
      <xdr:nvSpPr>
        <xdr:cNvPr id="287" name="フローチャート: 判断 286">
          <a:extLst>
            <a:ext uri="{FF2B5EF4-FFF2-40B4-BE49-F238E27FC236}">
              <a16:creationId xmlns:a16="http://schemas.microsoft.com/office/drawing/2014/main" id="{E23B414D-694A-40CA-93EB-DBB43D6CAFCF}"/>
            </a:ext>
          </a:extLst>
        </xdr:cNvPr>
        <xdr:cNvSpPr/>
      </xdr:nvSpPr>
      <xdr:spPr>
        <a:xfrm>
          <a:off x="4127500" y="134442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29211</xdr:rowOff>
    </xdr:from>
    <xdr:to>
      <xdr:col>20</xdr:col>
      <xdr:colOff>38100</xdr:colOff>
      <xdr:row>81</xdr:row>
      <xdr:rowOff>130811</xdr:rowOff>
    </xdr:to>
    <xdr:sp macro="" textlink="">
      <xdr:nvSpPr>
        <xdr:cNvPr id="288" name="フローチャート: 判断 287">
          <a:extLst>
            <a:ext uri="{FF2B5EF4-FFF2-40B4-BE49-F238E27FC236}">
              <a16:creationId xmlns:a16="http://schemas.microsoft.com/office/drawing/2014/main" id="{788BCDC5-1E6A-410A-BAE2-034EEE81706F}"/>
            </a:ext>
          </a:extLst>
        </xdr:cNvPr>
        <xdr:cNvSpPr/>
      </xdr:nvSpPr>
      <xdr:spPr>
        <a:xfrm>
          <a:off x="3384550" y="134023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116839</xdr:rowOff>
    </xdr:from>
    <xdr:to>
      <xdr:col>15</xdr:col>
      <xdr:colOff>101600</xdr:colOff>
      <xdr:row>81</xdr:row>
      <xdr:rowOff>46989</xdr:rowOff>
    </xdr:to>
    <xdr:sp macro="" textlink="">
      <xdr:nvSpPr>
        <xdr:cNvPr id="289" name="フローチャート: 判断 288">
          <a:extLst>
            <a:ext uri="{FF2B5EF4-FFF2-40B4-BE49-F238E27FC236}">
              <a16:creationId xmlns:a16="http://schemas.microsoft.com/office/drawing/2014/main" id="{35E10168-F604-4DB6-AFC7-5DFDC9127B8F}"/>
            </a:ext>
          </a:extLst>
        </xdr:cNvPr>
        <xdr:cNvSpPr/>
      </xdr:nvSpPr>
      <xdr:spPr>
        <a:xfrm>
          <a:off x="2571750" y="1332483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82550</xdr:rowOff>
    </xdr:from>
    <xdr:to>
      <xdr:col>10</xdr:col>
      <xdr:colOff>165100</xdr:colOff>
      <xdr:row>81</xdr:row>
      <xdr:rowOff>12700</xdr:rowOff>
    </xdr:to>
    <xdr:sp macro="" textlink="">
      <xdr:nvSpPr>
        <xdr:cNvPr id="290" name="フローチャート: 判断 289">
          <a:extLst>
            <a:ext uri="{FF2B5EF4-FFF2-40B4-BE49-F238E27FC236}">
              <a16:creationId xmlns:a16="http://schemas.microsoft.com/office/drawing/2014/main" id="{7924EAC4-3DCC-4141-8AEB-7F45514D470E}"/>
            </a:ext>
          </a:extLst>
        </xdr:cNvPr>
        <xdr:cNvSpPr/>
      </xdr:nvSpPr>
      <xdr:spPr>
        <a:xfrm>
          <a:off x="1778000" y="132905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139700</xdr:rowOff>
    </xdr:from>
    <xdr:to>
      <xdr:col>6</xdr:col>
      <xdr:colOff>38100</xdr:colOff>
      <xdr:row>80</xdr:row>
      <xdr:rowOff>69850</xdr:rowOff>
    </xdr:to>
    <xdr:sp macro="" textlink="">
      <xdr:nvSpPr>
        <xdr:cNvPr id="291" name="フローチャート: 判断 290">
          <a:extLst>
            <a:ext uri="{FF2B5EF4-FFF2-40B4-BE49-F238E27FC236}">
              <a16:creationId xmlns:a16="http://schemas.microsoft.com/office/drawing/2014/main" id="{CA3EF87C-69B9-46F5-96C5-8485405A7821}"/>
            </a:ext>
          </a:extLst>
        </xdr:cNvPr>
        <xdr:cNvSpPr/>
      </xdr:nvSpPr>
      <xdr:spPr>
        <a:xfrm>
          <a:off x="984250" y="13182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834E4EFB-B61B-4077-BA7A-52D9BE954FBE}"/>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540D7DB-0BD9-450A-B110-2513229EBDFC}"/>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CFC3FCB9-4F88-4FD0-AAA6-6CD31686B500}"/>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8DC9F2C1-B3F0-43F1-8795-DE48FA9F1079}"/>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2D6CB5BA-18A3-45C8-8F71-4DDC3BC9ACC8}"/>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120650</xdr:rowOff>
    </xdr:from>
    <xdr:to>
      <xdr:col>24</xdr:col>
      <xdr:colOff>114300</xdr:colOff>
      <xdr:row>81</xdr:row>
      <xdr:rowOff>50800</xdr:rowOff>
    </xdr:to>
    <xdr:sp macro="" textlink="">
      <xdr:nvSpPr>
        <xdr:cNvPr id="297" name="楕円 296">
          <a:extLst>
            <a:ext uri="{FF2B5EF4-FFF2-40B4-BE49-F238E27FC236}">
              <a16:creationId xmlns:a16="http://schemas.microsoft.com/office/drawing/2014/main" id="{781EAA69-D324-449E-802B-318B2C048371}"/>
            </a:ext>
          </a:extLst>
        </xdr:cNvPr>
        <xdr:cNvSpPr/>
      </xdr:nvSpPr>
      <xdr:spPr>
        <a:xfrm>
          <a:off x="4127500" y="13328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143527</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D1F1809D-75B6-4546-8A27-48CB89E9615D}"/>
            </a:ext>
          </a:extLst>
        </xdr:cNvPr>
        <xdr:cNvSpPr txBox="1"/>
      </xdr:nvSpPr>
      <xdr:spPr>
        <a:xfrm>
          <a:off x="4229100" y="13186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52070</xdr:rowOff>
    </xdr:from>
    <xdr:to>
      <xdr:col>20</xdr:col>
      <xdr:colOff>38100</xdr:colOff>
      <xdr:row>80</xdr:row>
      <xdr:rowOff>153670</xdr:rowOff>
    </xdr:to>
    <xdr:sp macro="" textlink="">
      <xdr:nvSpPr>
        <xdr:cNvPr id="299" name="楕円 298">
          <a:extLst>
            <a:ext uri="{FF2B5EF4-FFF2-40B4-BE49-F238E27FC236}">
              <a16:creationId xmlns:a16="http://schemas.microsoft.com/office/drawing/2014/main" id="{0F18A604-EDDF-4C96-90AB-D3C13128FEED}"/>
            </a:ext>
          </a:extLst>
        </xdr:cNvPr>
        <xdr:cNvSpPr/>
      </xdr:nvSpPr>
      <xdr:spPr>
        <a:xfrm>
          <a:off x="3384550" y="1326007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102870</xdr:rowOff>
    </xdr:from>
    <xdr:to>
      <xdr:col>24</xdr:col>
      <xdr:colOff>63500</xdr:colOff>
      <xdr:row>81</xdr:row>
      <xdr:rowOff>0</xdr:rowOff>
    </xdr:to>
    <xdr:cxnSp macro="">
      <xdr:nvCxnSpPr>
        <xdr:cNvPr id="300" name="直線コネクタ 299">
          <a:extLst>
            <a:ext uri="{FF2B5EF4-FFF2-40B4-BE49-F238E27FC236}">
              <a16:creationId xmlns:a16="http://schemas.microsoft.com/office/drawing/2014/main" id="{CE3FA305-C9AA-43E5-BAD6-0A50214F430F}"/>
            </a:ext>
          </a:extLst>
        </xdr:cNvPr>
        <xdr:cNvCxnSpPr/>
      </xdr:nvCxnSpPr>
      <xdr:spPr>
        <a:xfrm>
          <a:off x="3429000" y="13310870"/>
          <a:ext cx="7493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147320</xdr:rowOff>
    </xdr:from>
    <xdr:to>
      <xdr:col>15</xdr:col>
      <xdr:colOff>101600</xdr:colOff>
      <xdr:row>80</xdr:row>
      <xdr:rowOff>77470</xdr:rowOff>
    </xdr:to>
    <xdr:sp macro="" textlink="">
      <xdr:nvSpPr>
        <xdr:cNvPr id="301" name="楕円 300">
          <a:extLst>
            <a:ext uri="{FF2B5EF4-FFF2-40B4-BE49-F238E27FC236}">
              <a16:creationId xmlns:a16="http://schemas.microsoft.com/office/drawing/2014/main" id="{F600D283-253E-44D6-ADEC-E6CEFF17BD93}"/>
            </a:ext>
          </a:extLst>
        </xdr:cNvPr>
        <xdr:cNvSpPr/>
      </xdr:nvSpPr>
      <xdr:spPr>
        <a:xfrm>
          <a:off x="2571750" y="131902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26670</xdr:rowOff>
    </xdr:from>
    <xdr:to>
      <xdr:col>19</xdr:col>
      <xdr:colOff>177800</xdr:colOff>
      <xdr:row>80</xdr:row>
      <xdr:rowOff>102870</xdr:rowOff>
    </xdr:to>
    <xdr:cxnSp macro="">
      <xdr:nvCxnSpPr>
        <xdr:cNvPr id="302" name="直線コネクタ 301">
          <a:extLst>
            <a:ext uri="{FF2B5EF4-FFF2-40B4-BE49-F238E27FC236}">
              <a16:creationId xmlns:a16="http://schemas.microsoft.com/office/drawing/2014/main" id="{C6E003EB-3024-4A3D-9B4A-70A843543558}"/>
            </a:ext>
          </a:extLst>
        </xdr:cNvPr>
        <xdr:cNvCxnSpPr/>
      </xdr:nvCxnSpPr>
      <xdr:spPr>
        <a:xfrm>
          <a:off x="2622550" y="13234670"/>
          <a:ext cx="80645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74930</xdr:rowOff>
    </xdr:from>
    <xdr:to>
      <xdr:col>10</xdr:col>
      <xdr:colOff>165100</xdr:colOff>
      <xdr:row>80</xdr:row>
      <xdr:rowOff>5080</xdr:rowOff>
    </xdr:to>
    <xdr:sp macro="" textlink="">
      <xdr:nvSpPr>
        <xdr:cNvPr id="303" name="楕円 302">
          <a:extLst>
            <a:ext uri="{FF2B5EF4-FFF2-40B4-BE49-F238E27FC236}">
              <a16:creationId xmlns:a16="http://schemas.microsoft.com/office/drawing/2014/main" id="{8A454CEE-356B-40BB-B8CE-F4DB939C562A}"/>
            </a:ext>
          </a:extLst>
        </xdr:cNvPr>
        <xdr:cNvSpPr/>
      </xdr:nvSpPr>
      <xdr:spPr>
        <a:xfrm>
          <a:off x="1778000" y="131178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125730</xdr:rowOff>
    </xdr:from>
    <xdr:to>
      <xdr:col>15</xdr:col>
      <xdr:colOff>50800</xdr:colOff>
      <xdr:row>80</xdr:row>
      <xdr:rowOff>26670</xdr:rowOff>
    </xdr:to>
    <xdr:cxnSp macro="">
      <xdr:nvCxnSpPr>
        <xdr:cNvPr id="304" name="直線コネクタ 303">
          <a:extLst>
            <a:ext uri="{FF2B5EF4-FFF2-40B4-BE49-F238E27FC236}">
              <a16:creationId xmlns:a16="http://schemas.microsoft.com/office/drawing/2014/main" id="{701FBAE6-F6C1-448A-9D21-2E8760312466}"/>
            </a:ext>
          </a:extLst>
        </xdr:cNvPr>
        <xdr:cNvCxnSpPr/>
      </xdr:nvCxnSpPr>
      <xdr:spPr>
        <a:xfrm>
          <a:off x="1828800" y="13168630"/>
          <a:ext cx="793750"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166370</xdr:rowOff>
    </xdr:from>
    <xdr:to>
      <xdr:col>6</xdr:col>
      <xdr:colOff>38100</xdr:colOff>
      <xdr:row>79</xdr:row>
      <xdr:rowOff>96520</xdr:rowOff>
    </xdr:to>
    <xdr:sp macro="" textlink="">
      <xdr:nvSpPr>
        <xdr:cNvPr id="305" name="楕円 304">
          <a:extLst>
            <a:ext uri="{FF2B5EF4-FFF2-40B4-BE49-F238E27FC236}">
              <a16:creationId xmlns:a16="http://schemas.microsoft.com/office/drawing/2014/main" id="{10F55A3C-FDF4-4463-B9B9-5EF12F9F5996}"/>
            </a:ext>
          </a:extLst>
        </xdr:cNvPr>
        <xdr:cNvSpPr/>
      </xdr:nvSpPr>
      <xdr:spPr>
        <a:xfrm>
          <a:off x="984250" y="1304417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45720</xdr:rowOff>
    </xdr:from>
    <xdr:to>
      <xdr:col>10</xdr:col>
      <xdr:colOff>114300</xdr:colOff>
      <xdr:row>79</xdr:row>
      <xdr:rowOff>125730</xdr:rowOff>
    </xdr:to>
    <xdr:cxnSp macro="">
      <xdr:nvCxnSpPr>
        <xdr:cNvPr id="306" name="直線コネクタ 305">
          <a:extLst>
            <a:ext uri="{FF2B5EF4-FFF2-40B4-BE49-F238E27FC236}">
              <a16:creationId xmlns:a16="http://schemas.microsoft.com/office/drawing/2014/main" id="{8AC31E9F-0108-4F29-9646-116BDC3EA75B}"/>
            </a:ext>
          </a:extLst>
        </xdr:cNvPr>
        <xdr:cNvCxnSpPr/>
      </xdr:nvCxnSpPr>
      <xdr:spPr>
        <a:xfrm>
          <a:off x="1028700" y="13088620"/>
          <a:ext cx="8001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121938</xdr:rowOff>
    </xdr:from>
    <xdr:ext cx="405111" cy="259045"/>
    <xdr:sp macro="" textlink="">
      <xdr:nvSpPr>
        <xdr:cNvPr id="307" name="n_1aveValue【公営住宅】&#10;有形固定資産減価償却率">
          <a:extLst>
            <a:ext uri="{FF2B5EF4-FFF2-40B4-BE49-F238E27FC236}">
              <a16:creationId xmlns:a16="http://schemas.microsoft.com/office/drawing/2014/main" id="{F8DA3BD8-CBFB-4337-BBDF-4B5142D85255}"/>
            </a:ext>
          </a:extLst>
        </xdr:cNvPr>
        <xdr:cNvSpPr txBox="1"/>
      </xdr:nvSpPr>
      <xdr:spPr>
        <a:xfrm>
          <a:off x="3239144" y="13495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38116</xdr:rowOff>
    </xdr:from>
    <xdr:ext cx="405111" cy="259045"/>
    <xdr:sp macro="" textlink="">
      <xdr:nvSpPr>
        <xdr:cNvPr id="308" name="n_2aveValue【公営住宅】&#10;有形固定資産減価償却率">
          <a:extLst>
            <a:ext uri="{FF2B5EF4-FFF2-40B4-BE49-F238E27FC236}">
              <a16:creationId xmlns:a16="http://schemas.microsoft.com/office/drawing/2014/main" id="{099A6B2B-54EB-4AA3-9B1C-359082D160F7}"/>
            </a:ext>
          </a:extLst>
        </xdr:cNvPr>
        <xdr:cNvSpPr txBox="1"/>
      </xdr:nvSpPr>
      <xdr:spPr>
        <a:xfrm>
          <a:off x="2439044" y="13411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3827</xdr:rowOff>
    </xdr:from>
    <xdr:ext cx="405111" cy="259045"/>
    <xdr:sp macro="" textlink="">
      <xdr:nvSpPr>
        <xdr:cNvPr id="309" name="n_3aveValue【公営住宅】&#10;有形固定資産減価償却率">
          <a:extLst>
            <a:ext uri="{FF2B5EF4-FFF2-40B4-BE49-F238E27FC236}">
              <a16:creationId xmlns:a16="http://schemas.microsoft.com/office/drawing/2014/main" id="{7F74EDA4-DBE4-4D7C-A27C-80834C8C3E7F}"/>
            </a:ext>
          </a:extLst>
        </xdr:cNvPr>
        <xdr:cNvSpPr txBox="1"/>
      </xdr:nvSpPr>
      <xdr:spPr>
        <a:xfrm>
          <a:off x="1645294" y="13376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60977</xdr:rowOff>
    </xdr:from>
    <xdr:ext cx="405111" cy="259045"/>
    <xdr:sp macro="" textlink="">
      <xdr:nvSpPr>
        <xdr:cNvPr id="310" name="n_4aveValue【公営住宅】&#10;有形固定資産減価償却率">
          <a:extLst>
            <a:ext uri="{FF2B5EF4-FFF2-40B4-BE49-F238E27FC236}">
              <a16:creationId xmlns:a16="http://schemas.microsoft.com/office/drawing/2014/main" id="{99A720EE-5D2D-4F91-BBD9-7C9F97CE90B4}"/>
            </a:ext>
          </a:extLst>
        </xdr:cNvPr>
        <xdr:cNvSpPr txBox="1"/>
      </xdr:nvSpPr>
      <xdr:spPr>
        <a:xfrm>
          <a:off x="851544" y="13268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170197</xdr:rowOff>
    </xdr:from>
    <xdr:ext cx="405111" cy="259045"/>
    <xdr:sp macro="" textlink="">
      <xdr:nvSpPr>
        <xdr:cNvPr id="311" name="n_1mainValue【公営住宅】&#10;有形固定資産減価償却率">
          <a:extLst>
            <a:ext uri="{FF2B5EF4-FFF2-40B4-BE49-F238E27FC236}">
              <a16:creationId xmlns:a16="http://schemas.microsoft.com/office/drawing/2014/main" id="{83B08B24-0432-4ACB-9CBA-129B5DBD2109}"/>
            </a:ext>
          </a:extLst>
        </xdr:cNvPr>
        <xdr:cNvSpPr txBox="1"/>
      </xdr:nvSpPr>
      <xdr:spPr>
        <a:xfrm>
          <a:off x="3239144" y="1304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93997</xdr:rowOff>
    </xdr:from>
    <xdr:ext cx="405111" cy="259045"/>
    <xdr:sp macro="" textlink="">
      <xdr:nvSpPr>
        <xdr:cNvPr id="312" name="n_2mainValue【公営住宅】&#10;有形固定資産減価償却率">
          <a:extLst>
            <a:ext uri="{FF2B5EF4-FFF2-40B4-BE49-F238E27FC236}">
              <a16:creationId xmlns:a16="http://schemas.microsoft.com/office/drawing/2014/main" id="{62DB0E77-9762-498D-9B00-5AB8ACFCF0A8}"/>
            </a:ext>
          </a:extLst>
        </xdr:cNvPr>
        <xdr:cNvSpPr txBox="1"/>
      </xdr:nvSpPr>
      <xdr:spPr>
        <a:xfrm>
          <a:off x="2439044" y="1297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21607</xdr:rowOff>
    </xdr:from>
    <xdr:ext cx="405111" cy="259045"/>
    <xdr:sp macro="" textlink="">
      <xdr:nvSpPr>
        <xdr:cNvPr id="313" name="n_3mainValue【公営住宅】&#10;有形固定資産減価償却率">
          <a:extLst>
            <a:ext uri="{FF2B5EF4-FFF2-40B4-BE49-F238E27FC236}">
              <a16:creationId xmlns:a16="http://schemas.microsoft.com/office/drawing/2014/main" id="{A3CAAB7B-6328-4CBD-809F-57433BC8AA62}"/>
            </a:ext>
          </a:extLst>
        </xdr:cNvPr>
        <xdr:cNvSpPr txBox="1"/>
      </xdr:nvSpPr>
      <xdr:spPr>
        <a:xfrm>
          <a:off x="1645294" y="1289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113047</xdr:rowOff>
    </xdr:from>
    <xdr:ext cx="405111" cy="259045"/>
    <xdr:sp macro="" textlink="">
      <xdr:nvSpPr>
        <xdr:cNvPr id="314" name="n_4mainValue【公営住宅】&#10;有形固定資産減価償却率">
          <a:extLst>
            <a:ext uri="{FF2B5EF4-FFF2-40B4-BE49-F238E27FC236}">
              <a16:creationId xmlns:a16="http://schemas.microsoft.com/office/drawing/2014/main" id="{2CE04C1D-B8C6-4E28-ADFB-32979C2101B1}"/>
            </a:ext>
          </a:extLst>
        </xdr:cNvPr>
        <xdr:cNvSpPr txBox="1"/>
      </xdr:nvSpPr>
      <xdr:spPr>
        <a:xfrm>
          <a:off x="851544" y="1282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3930E220-A786-494B-B67A-28FAB1038927}"/>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43045CBF-BCAD-4E8C-9C19-C0DF7C034E09}"/>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05E318BB-3C40-49EA-98C0-1BFB164FD72A}"/>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5AB88E1B-40A8-4418-ADFF-DA70F031F008}"/>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E480D310-A37E-4248-9A32-EAC485DE693D}"/>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6FEE06E2-588B-4229-8272-760471AF5AFD}"/>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B4DBAD07-587C-4D7E-9C90-BF90B4B380E5}"/>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B70FB92A-FDB5-4C17-8786-A0A6DF49710C}"/>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D72DCDE7-E3A3-48AC-90D8-9B45379F638A}"/>
            </a:ext>
          </a:extLst>
        </xdr:cNvPr>
        <xdr:cNvSpPr txBox="1"/>
      </xdr:nvSpPr>
      <xdr:spPr>
        <a:xfrm>
          <a:off x="55272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FB647911-7A1B-4CB5-8305-941ED1AD94BF}"/>
            </a:ext>
          </a:extLst>
        </xdr:cNvPr>
        <xdr:cNvCxnSpPr/>
      </xdr:nvCxnSpPr>
      <xdr:spPr>
        <a:xfrm>
          <a:off x="5956300" y="14236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F2E307F2-517A-4B29-9017-F80B4BC63440}"/>
            </a:ext>
          </a:extLst>
        </xdr:cNvPr>
        <xdr:cNvSpPr txBox="1"/>
      </xdr:nvSpPr>
      <xdr:spPr>
        <a:xfrm>
          <a:off x="552722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19E52426-9C90-422F-9480-0F9F51873C67}"/>
            </a:ext>
          </a:extLst>
        </xdr:cNvPr>
        <xdr:cNvCxnSpPr/>
      </xdr:nvCxnSpPr>
      <xdr:spPr>
        <a:xfrm>
          <a:off x="5956300" y="1379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4406C4F3-6B4E-4FE2-BA9A-D1EC43ACDC94}"/>
            </a:ext>
          </a:extLst>
        </xdr:cNvPr>
        <xdr:cNvSpPr txBox="1"/>
      </xdr:nvSpPr>
      <xdr:spPr>
        <a:xfrm>
          <a:off x="552722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C4B3B08C-17F8-48F1-B2B2-61D2AD6494FC}"/>
            </a:ext>
          </a:extLst>
        </xdr:cNvPr>
        <xdr:cNvCxnSpPr/>
      </xdr:nvCxnSpPr>
      <xdr:spPr>
        <a:xfrm>
          <a:off x="5956300" y="13360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12B2F20A-64C4-4135-982D-E3AFF7E604C6}"/>
            </a:ext>
          </a:extLst>
        </xdr:cNvPr>
        <xdr:cNvSpPr txBox="1"/>
      </xdr:nvSpPr>
      <xdr:spPr>
        <a:xfrm>
          <a:off x="552722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684A3D77-2A65-4847-9606-A4590EE8BEBA}"/>
            </a:ext>
          </a:extLst>
        </xdr:cNvPr>
        <xdr:cNvCxnSpPr/>
      </xdr:nvCxnSpPr>
      <xdr:spPr>
        <a:xfrm>
          <a:off x="5956300" y="12915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E9C3127A-5B83-4D09-BFE3-15152DB72DEB}"/>
            </a:ext>
          </a:extLst>
        </xdr:cNvPr>
        <xdr:cNvSpPr txBox="1"/>
      </xdr:nvSpPr>
      <xdr:spPr>
        <a:xfrm>
          <a:off x="552722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B1435E02-7E71-4DFB-BB21-EFA91BB4C1E2}"/>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545B7EBE-5679-4A5B-859C-318454C258B2}"/>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FDC48D03-EC7D-48D1-AB05-AEE5B503D576}"/>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5" name="直線コネクタ 334">
          <a:extLst>
            <a:ext uri="{FF2B5EF4-FFF2-40B4-BE49-F238E27FC236}">
              <a16:creationId xmlns:a16="http://schemas.microsoft.com/office/drawing/2014/main" id="{4E6F417C-0BCB-48CC-AEC5-08C68357D370}"/>
            </a:ext>
          </a:extLst>
        </xdr:cNvPr>
        <xdr:cNvCxnSpPr/>
      </xdr:nvCxnSpPr>
      <xdr:spPr>
        <a:xfrm flipV="1">
          <a:off x="9427845" y="13179298"/>
          <a:ext cx="1270" cy="11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6" name="【公営住宅】&#10;一人当たり面積最小値テキスト">
          <a:extLst>
            <a:ext uri="{FF2B5EF4-FFF2-40B4-BE49-F238E27FC236}">
              <a16:creationId xmlns:a16="http://schemas.microsoft.com/office/drawing/2014/main" id="{F1589494-1F79-451F-86B3-F4A9F552F905}"/>
            </a:ext>
          </a:extLst>
        </xdr:cNvPr>
        <xdr:cNvSpPr txBox="1"/>
      </xdr:nvSpPr>
      <xdr:spPr>
        <a:xfrm>
          <a:off x="9480550" y="14309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7" name="直線コネクタ 336">
          <a:extLst>
            <a:ext uri="{FF2B5EF4-FFF2-40B4-BE49-F238E27FC236}">
              <a16:creationId xmlns:a16="http://schemas.microsoft.com/office/drawing/2014/main" id="{072E0AED-03EB-4654-B115-8DA627FBB505}"/>
            </a:ext>
          </a:extLst>
        </xdr:cNvPr>
        <xdr:cNvCxnSpPr/>
      </xdr:nvCxnSpPr>
      <xdr:spPr>
        <a:xfrm>
          <a:off x="9359900" y="143052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8" name="【公営住宅】&#10;一人当たり面積最大値テキスト">
          <a:extLst>
            <a:ext uri="{FF2B5EF4-FFF2-40B4-BE49-F238E27FC236}">
              <a16:creationId xmlns:a16="http://schemas.microsoft.com/office/drawing/2014/main" id="{DA316838-B654-4E63-9AA4-525065045304}"/>
            </a:ext>
          </a:extLst>
        </xdr:cNvPr>
        <xdr:cNvSpPr txBox="1"/>
      </xdr:nvSpPr>
      <xdr:spPr>
        <a:xfrm>
          <a:off x="9480550" y="12960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9" name="直線コネクタ 338">
          <a:extLst>
            <a:ext uri="{FF2B5EF4-FFF2-40B4-BE49-F238E27FC236}">
              <a16:creationId xmlns:a16="http://schemas.microsoft.com/office/drawing/2014/main" id="{3167A50B-890D-4EFD-85EB-62A1C10B1471}"/>
            </a:ext>
          </a:extLst>
        </xdr:cNvPr>
        <xdr:cNvCxnSpPr/>
      </xdr:nvCxnSpPr>
      <xdr:spPr>
        <a:xfrm>
          <a:off x="9359900" y="131792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12464</xdr:rowOff>
    </xdr:from>
    <xdr:ext cx="469744" cy="259045"/>
    <xdr:sp macro="" textlink="">
      <xdr:nvSpPr>
        <xdr:cNvPr id="340" name="【公営住宅】&#10;一人当たり面積平均値テキスト">
          <a:extLst>
            <a:ext uri="{FF2B5EF4-FFF2-40B4-BE49-F238E27FC236}">
              <a16:creationId xmlns:a16="http://schemas.microsoft.com/office/drawing/2014/main" id="{905D89F9-2C6F-4019-8F52-74E0EF6D35A8}"/>
            </a:ext>
          </a:extLst>
        </xdr:cNvPr>
        <xdr:cNvSpPr txBox="1"/>
      </xdr:nvSpPr>
      <xdr:spPr>
        <a:xfrm>
          <a:off x="9480550" y="137157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41" name="フローチャート: 判断 340">
          <a:extLst>
            <a:ext uri="{FF2B5EF4-FFF2-40B4-BE49-F238E27FC236}">
              <a16:creationId xmlns:a16="http://schemas.microsoft.com/office/drawing/2014/main" id="{BA83F437-AB11-45A6-BDBC-606CB2260AC0}"/>
            </a:ext>
          </a:extLst>
        </xdr:cNvPr>
        <xdr:cNvSpPr/>
      </xdr:nvSpPr>
      <xdr:spPr>
        <a:xfrm>
          <a:off x="9398000" y="1386433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2" name="フローチャート: 判断 341">
          <a:extLst>
            <a:ext uri="{FF2B5EF4-FFF2-40B4-BE49-F238E27FC236}">
              <a16:creationId xmlns:a16="http://schemas.microsoft.com/office/drawing/2014/main" id="{52784E67-8C61-4B00-8EBF-1E42CB8CC4E0}"/>
            </a:ext>
          </a:extLst>
        </xdr:cNvPr>
        <xdr:cNvSpPr/>
      </xdr:nvSpPr>
      <xdr:spPr>
        <a:xfrm>
          <a:off x="8636000" y="138369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3" name="フローチャート: 判断 342">
          <a:extLst>
            <a:ext uri="{FF2B5EF4-FFF2-40B4-BE49-F238E27FC236}">
              <a16:creationId xmlns:a16="http://schemas.microsoft.com/office/drawing/2014/main" id="{8CE9311D-F667-4FF7-BB1B-22CDD0E4620A}"/>
            </a:ext>
          </a:extLst>
        </xdr:cNvPr>
        <xdr:cNvSpPr/>
      </xdr:nvSpPr>
      <xdr:spPr>
        <a:xfrm>
          <a:off x="7842250" y="138231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4" name="フローチャート: 判断 343">
          <a:extLst>
            <a:ext uri="{FF2B5EF4-FFF2-40B4-BE49-F238E27FC236}">
              <a16:creationId xmlns:a16="http://schemas.microsoft.com/office/drawing/2014/main" id="{A16C8A57-8ED0-4C9D-81C2-CE4777ECD6ED}"/>
            </a:ext>
          </a:extLst>
        </xdr:cNvPr>
        <xdr:cNvSpPr/>
      </xdr:nvSpPr>
      <xdr:spPr>
        <a:xfrm>
          <a:off x="7029450" y="138369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5" name="フローチャート: 判断 344">
          <a:extLst>
            <a:ext uri="{FF2B5EF4-FFF2-40B4-BE49-F238E27FC236}">
              <a16:creationId xmlns:a16="http://schemas.microsoft.com/office/drawing/2014/main" id="{96850D67-1172-4055-A314-9D8D84EA1CC7}"/>
            </a:ext>
          </a:extLst>
        </xdr:cNvPr>
        <xdr:cNvSpPr/>
      </xdr:nvSpPr>
      <xdr:spPr>
        <a:xfrm>
          <a:off x="6235700" y="138483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09D69E4D-FA18-4651-BCFC-AFB2EC9BFA83}"/>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44A1D39-F383-413F-B695-83621284659F}"/>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0705352-2992-478D-92AD-352C714BEE88}"/>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274FC28E-9E21-429B-A4D2-BFECBE51FE3C}"/>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5C0143B9-5AE3-41FA-AE07-EDD9F098629A}"/>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71882</xdr:rowOff>
    </xdr:from>
    <xdr:to>
      <xdr:col>55</xdr:col>
      <xdr:colOff>50800</xdr:colOff>
      <xdr:row>86</xdr:row>
      <xdr:rowOff>2032</xdr:rowOff>
    </xdr:to>
    <xdr:sp macro="" textlink="">
      <xdr:nvSpPr>
        <xdr:cNvPr id="351" name="楕円 350">
          <a:extLst>
            <a:ext uri="{FF2B5EF4-FFF2-40B4-BE49-F238E27FC236}">
              <a16:creationId xmlns:a16="http://schemas.microsoft.com/office/drawing/2014/main" id="{0D51D1FF-C047-402B-B1EC-CFB785C44846}"/>
            </a:ext>
          </a:extLst>
        </xdr:cNvPr>
        <xdr:cNvSpPr/>
      </xdr:nvSpPr>
      <xdr:spPr>
        <a:xfrm>
          <a:off x="9398000" y="1410538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50309</xdr:rowOff>
    </xdr:from>
    <xdr:ext cx="469744" cy="259045"/>
    <xdr:sp macro="" textlink="">
      <xdr:nvSpPr>
        <xdr:cNvPr id="352" name="【公営住宅】&#10;一人当たり面積該当値テキスト">
          <a:extLst>
            <a:ext uri="{FF2B5EF4-FFF2-40B4-BE49-F238E27FC236}">
              <a16:creationId xmlns:a16="http://schemas.microsoft.com/office/drawing/2014/main" id="{3A1FD7ED-00E3-4F20-AEE7-DA5D24C55965}"/>
            </a:ext>
          </a:extLst>
        </xdr:cNvPr>
        <xdr:cNvSpPr txBox="1"/>
      </xdr:nvSpPr>
      <xdr:spPr>
        <a:xfrm>
          <a:off x="9480550" y="14083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78739</xdr:rowOff>
    </xdr:from>
    <xdr:to>
      <xdr:col>50</xdr:col>
      <xdr:colOff>165100</xdr:colOff>
      <xdr:row>86</xdr:row>
      <xdr:rowOff>8889</xdr:rowOff>
    </xdr:to>
    <xdr:sp macro="" textlink="">
      <xdr:nvSpPr>
        <xdr:cNvPr id="353" name="楕円 352">
          <a:extLst>
            <a:ext uri="{FF2B5EF4-FFF2-40B4-BE49-F238E27FC236}">
              <a16:creationId xmlns:a16="http://schemas.microsoft.com/office/drawing/2014/main" id="{55ECB10F-CF0F-4D6A-99C3-7E583625CB5D}"/>
            </a:ext>
          </a:extLst>
        </xdr:cNvPr>
        <xdr:cNvSpPr/>
      </xdr:nvSpPr>
      <xdr:spPr>
        <a:xfrm>
          <a:off x="8636000" y="1411223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122682</xdr:rowOff>
    </xdr:from>
    <xdr:to>
      <xdr:col>55</xdr:col>
      <xdr:colOff>0</xdr:colOff>
      <xdr:row>85</xdr:row>
      <xdr:rowOff>129539</xdr:rowOff>
    </xdr:to>
    <xdr:cxnSp macro="">
      <xdr:nvCxnSpPr>
        <xdr:cNvPr id="354" name="直線コネクタ 353">
          <a:extLst>
            <a:ext uri="{FF2B5EF4-FFF2-40B4-BE49-F238E27FC236}">
              <a16:creationId xmlns:a16="http://schemas.microsoft.com/office/drawing/2014/main" id="{50D82212-951E-4717-80CE-C0A58DD83110}"/>
            </a:ext>
          </a:extLst>
        </xdr:cNvPr>
        <xdr:cNvCxnSpPr/>
      </xdr:nvCxnSpPr>
      <xdr:spPr>
        <a:xfrm flipV="1">
          <a:off x="8686800" y="14156182"/>
          <a:ext cx="742950" cy="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83313</xdr:rowOff>
    </xdr:from>
    <xdr:to>
      <xdr:col>46</xdr:col>
      <xdr:colOff>38100</xdr:colOff>
      <xdr:row>86</xdr:row>
      <xdr:rowOff>13463</xdr:rowOff>
    </xdr:to>
    <xdr:sp macro="" textlink="">
      <xdr:nvSpPr>
        <xdr:cNvPr id="355" name="楕円 354">
          <a:extLst>
            <a:ext uri="{FF2B5EF4-FFF2-40B4-BE49-F238E27FC236}">
              <a16:creationId xmlns:a16="http://schemas.microsoft.com/office/drawing/2014/main" id="{F7E95260-00FB-4D92-A9CE-598B7B8AD6EA}"/>
            </a:ext>
          </a:extLst>
        </xdr:cNvPr>
        <xdr:cNvSpPr/>
      </xdr:nvSpPr>
      <xdr:spPr>
        <a:xfrm>
          <a:off x="7842250" y="1411681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129539</xdr:rowOff>
    </xdr:from>
    <xdr:to>
      <xdr:col>50</xdr:col>
      <xdr:colOff>114300</xdr:colOff>
      <xdr:row>85</xdr:row>
      <xdr:rowOff>134113</xdr:rowOff>
    </xdr:to>
    <xdr:cxnSp macro="">
      <xdr:nvCxnSpPr>
        <xdr:cNvPr id="356" name="直線コネクタ 355">
          <a:extLst>
            <a:ext uri="{FF2B5EF4-FFF2-40B4-BE49-F238E27FC236}">
              <a16:creationId xmlns:a16="http://schemas.microsoft.com/office/drawing/2014/main" id="{13FEBD27-A9F7-4D3D-8114-5CE18E71A6B7}"/>
            </a:ext>
          </a:extLst>
        </xdr:cNvPr>
        <xdr:cNvCxnSpPr/>
      </xdr:nvCxnSpPr>
      <xdr:spPr>
        <a:xfrm flipV="1">
          <a:off x="7886700" y="14163039"/>
          <a:ext cx="800100" cy="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87885</xdr:rowOff>
    </xdr:from>
    <xdr:to>
      <xdr:col>41</xdr:col>
      <xdr:colOff>101600</xdr:colOff>
      <xdr:row>86</xdr:row>
      <xdr:rowOff>18035</xdr:rowOff>
    </xdr:to>
    <xdr:sp macro="" textlink="">
      <xdr:nvSpPr>
        <xdr:cNvPr id="357" name="楕円 356">
          <a:extLst>
            <a:ext uri="{FF2B5EF4-FFF2-40B4-BE49-F238E27FC236}">
              <a16:creationId xmlns:a16="http://schemas.microsoft.com/office/drawing/2014/main" id="{CA242AD8-C057-4CD2-B150-92DC796C1756}"/>
            </a:ext>
          </a:extLst>
        </xdr:cNvPr>
        <xdr:cNvSpPr/>
      </xdr:nvSpPr>
      <xdr:spPr>
        <a:xfrm>
          <a:off x="7029450" y="141213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134113</xdr:rowOff>
    </xdr:from>
    <xdr:to>
      <xdr:col>45</xdr:col>
      <xdr:colOff>177800</xdr:colOff>
      <xdr:row>85</xdr:row>
      <xdr:rowOff>138685</xdr:rowOff>
    </xdr:to>
    <xdr:cxnSp macro="">
      <xdr:nvCxnSpPr>
        <xdr:cNvPr id="358" name="直線コネクタ 357">
          <a:extLst>
            <a:ext uri="{FF2B5EF4-FFF2-40B4-BE49-F238E27FC236}">
              <a16:creationId xmlns:a16="http://schemas.microsoft.com/office/drawing/2014/main" id="{966359D8-7288-4987-B0C0-B8AB112D7785}"/>
            </a:ext>
          </a:extLst>
        </xdr:cNvPr>
        <xdr:cNvCxnSpPr/>
      </xdr:nvCxnSpPr>
      <xdr:spPr>
        <a:xfrm flipV="1">
          <a:off x="7080250" y="14167613"/>
          <a:ext cx="8064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92456</xdr:rowOff>
    </xdr:from>
    <xdr:to>
      <xdr:col>36</xdr:col>
      <xdr:colOff>165100</xdr:colOff>
      <xdr:row>86</xdr:row>
      <xdr:rowOff>22606</xdr:rowOff>
    </xdr:to>
    <xdr:sp macro="" textlink="">
      <xdr:nvSpPr>
        <xdr:cNvPr id="359" name="楕円 358">
          <a:extLst>
            <a:ext uri="{FF2B5EF4-FFF2-40B4-BE49-F238E27FC236}">
              <a16:creationId xmlns:a16="http://schemas.microsoft.com/office/drawing/2014/main" id="{1C654F5D-DA5E-4AC3-89F6-DFA593173EA8}"/>
            </a:ext>
          </a:extLst>
        </xdr:cNvPr>
        <xdr:cNvSpPr/>
      </xdr:nvSpPr>
      <xdr:spPr>
        <a:xfrm>
          <a:off x="6235700" y="1412595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138685</xdr:rowOff>
    </xdr:from>
    <xdr:to>
      <xdr:col>41</xdr:col>
      <xdr:colOff>50800</xdr:colOff>
      <xdr:row>85</xdr:row>
      <xdr:rowOff>143256</xdr:rowOff>
    </xdr:to>
    <xdr:cxnSp macro="">
      <xdr:nvCxnSpPr>
        <xdr:cNvPr id="360" name="直線コネクタ 359">
          <a:extLst>
            <a:ext uri="{FF2B5EF4-FFF2-40B4-BE49-F238E27FC236}">
              <a16:creationId xmlns:a16="http://schemas.microsoft.com/office/drawing/2014/main" id="{79C1150D-139C-4AC6-B31A-965F06A4CEE8}"/>
            </a:ext>
          </a:extLst>
        </xdr:cNvPr>
        <xdr:cNvCxnSpPr/>
      </xdr:nvCxnSpPr>
      <xdr:spPr>
        <a:xfrm flipV="1">
          <a:off x="6286500" y="14172185"/>
          <a:ext cx="79375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61" name="n_1aveValue【公営住宅】&#10;一人当たり面積">
          <a:extLst>
            <a:ext uri="{FF2B5EF4-FFF2-40B4-BE49-F238E27FC236}">
              <a16:creationId xmlns:a16="http://schemas.microsoft.com/office/drawing/2014/main" id="{B083AABC-1CF3-4C83-8528-62BCB9E96709}"/>
            </a:ext>
          </a:extLst>
        </xdr:cNvPr>
        <xdr:cNvSpPr txBox="1"/>
      </xdr:nvSpPr>
      <xdr:spPr>
        <a:xfrm>
          <a:off x="8458277" y="1361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62" name="n_2aveValue【公営住宅】&#10;一人当たり面積">
          <a:extLst>
            <a:ext uri="{FF2B5EF4-FFF2-40B4-BE49-F238E27FC236}">
              <a16:creationId xmlns:a16="http://schemas.microsoft.com/office/drawing/2014/main" id="{F26B75F7-8C20-401E-9373-F47A28C23CDF}"/>
            </a:ext>
          </a:extLst>
        </xdr:cNvPr>
        <xdr:cNvSpPr txBox="1"/>
      </xdr:nvSpPr>
      <xdr:spPr>
        <a:xfrm>
          <a:off x="7677227" y="13604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63" name="n_3aveValue【公営住宅】&#10;一人当たり面積">
          <a:extLst>
            <a:ext uri="{FF2B5EF4-FFF2-40B4-BE49-F238E27FC236}">
              <a16:creationId xmlns:a16="http://schemas.microsoft.com/office/drawing/2014/main" id="{CA9E7631-FC4E-42AF-A3DF-7A1FB9314D38}"/>
            </a:ext>
          </a:extLst>
        </xdr:cNvPr>
        <xdr:cNvSpPr txBox="1"/>
      </xdr:nvSpPr>
      <xdr:spPr>
        <a:xfrm>
          <a:off x="6864427" y="1361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64" name="n_4aveValue【公営住宅】&#10;一人当たり面積">
          <a:extLst>
            <a:ext uri="{FF2B5EF4-FFF2-40B4-BE49-F238E27FC236}">
              <a16:creationId xmlns:a16="http://schemas.microsoft.com/office/drawing/2014/main" id="{030BA7E0-1466-4785-96D3-A63EB75B1FF7}"/>
            </a:ext>
          </a:extLst>
        </xdr:cNvPr>
        <xdr:cNvSpPr txBox="1"/>
      </xdr:nvSpPr>
      <xdr:spPr>
        <a:xfrm>
          <a:off x="6070677" y="13629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16</xdr:rowOff>
    </xdr:from>
    <xdr:ext cx="469744" cy="259045"/>
    <xdr:sp macro="" textlink="">
      <xdr:nvSpPr>
        <xdr:cNvPr id="365" name="n_1mainValue【公営住宅】&#10;一人当たり面積">
          <a:extLst>
            <a:ext uri="{FF2B5EF4-FFF2-40B4-BE49-F238E27FC236}">
              <a16:creationId xmlns:a16="http://schemas.microsoft.com/office/drawing/2014/main" id="{CF205ACA-12B4-4424-BE98-7B83E61B533E}"/>
            </a:ext>
          </a:extLst>
        </xdr:cNvPr>
        <xdr:cNvSpPr txBox="1"/>
      </xdr:nvSpPr>
      <xdr:spPr>
        <a:xfrm>
          <a:off x="8458277" y="14198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4590</xdr:rowOff>
    </xdr:from>
    <xdr:ext cx="469744" cy="259045"/>
    <xdr:sp macro="" textlink="">
      <xdr:nvSpPr>
        <xdr:cNvPr id="366" name="n_2mainValue【公営住宅】&#10;一人当たり面積">
          <a:extLst>
            <a:ext uri="{FF2B5EF4-FFF2-40B4-BE49-F238E27FC236}">
              <a16:creationId xmlns:a16="http://schemas.microsoft.com/office/drawing/2014/main" id="{CDFA8263-C760-4C01-BD8E-5F9168B0D569}"/>
            </a:ext>
          </a:extLst>
        </xdr:cNvPr>
        <xdr:cNvSpPr txBox="1"/>
      </xdr:nvSpPr>
      <xdr:spPr>
        <a:xfrm>
          <a:off x="7677227" y="14203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9162</xdr:rowOff>
    </xdr:from>
    <xdr:ext cx="469744" cy="259045"/>
    <xdr:sp macro="" textlink="">
      <xdr:nvSpPr>
        <xdr:cNvPr id="367" name="n_3mainValue【公営住宅】&#10;一人当たり面積">
          <a:extLst>
            <a:ext uri="{FF2B5EF4-FFF2-40B4-BE49-F238E27FC236}">
              <a16:creationId xmlns:a16="http://schemas.microsoft.com/office/drawing/2014/main" id="{B41F2935-FCFF-4F72-B351-C3E08200D900}"/>
            </a:ext>
          </a:extLst>
        </xdr:cNvPr>
        <xdr:cNvSpPr txBox="1"/>
      </xdr:nvSpPr>
      <xdr:spPr>
        <a:xfrm>
          <a:off x="6864427" y="14207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13733</xdr:rowOff>
    </xdr:from>
    <xdr:ext cx="469744" cy="259045"/>
    <xdr:sp macro="" textlink="">
      <xdr:nvSpPr>
        <xdr:cNvPr id="368" name="n_4mainValue【公営住宅】&#10;一人当たり面積">
          <a:extLst>
            <a:ext uri="{FF2B5EF4-FFF2-40B4-BE49-F238E27FC236}">
              <a16:creationId xmlns:a16="http://schemas.microsoft.com/office/drawing/2014/main" id="{1A645325-2325-4868-B475-41E3AD119148}"/>
            </a:ext>
          </a:extLst>
        </xdr:cNvPr>
        <xdr:cNvSpPr txBox="1"/>
      </xdr:nvSpPr>
      <xdr:spPr>
        <a:xfrm>
          <a:off x="6070677" y="14212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AD641E33-6BA8-49D2-8433-6B9251A05890}"/>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4EE3CA1C-4328-4BBD-862F-CDFEC43D4A38}"/>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A11C50B8-1573-4936-9231-9AA2B93CBFC8}"/>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9C2C4DD0-76B7-4F44-B7E8-B5CE3167F0D0}"/>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D6C26568-3830-4E3E-8043-64DDBB649FA3}"/>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73D982AF-D205-4380-B282-187B216FCA93}"/>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DE03596B-D5F9-4C46-B2AC-F7CB3C72BBD9}"/>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32853076-8D30-47C8-944B-F169ECF324B0}"/>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7" name="テキスト ボックス 376">
          <a:extLst>
            <a:ext uri="{FF2B5EF4-FFF2-40B4-BE49-F238E27FC236}">
              <a16:creationId xmlns:a16="http://schemas.microsoft.com/office/drawing/2014/main" id="{B8DC77CE-723B-4C8D-B616-F63F08CC8F46}"/>
            </a:ext>
          </a:extLst>
        </xdr:cNvPr>
        <xdr:cNvSpPr txBox="1"/>
      </xdr:nvSpPr>
      <xdr:spPr>
        <a:xfrm>
          <a:off x="339891" y="18209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8" name="直線コネクタ 377">
          <a:extLst>
            <a:ext uri="{FF2B5EF4-FFF2-40B4-BE49-F238E27FC236}">
              <a16:creationId xmlns:a16="http://schemas.microsoft.com/office/drawing/2014/main" id="{A75DFAC7-D3E5-48D0-82F2-8BAD61CAFC16}"/>
            </a:ext>
          </a:extLst>
        </xdr:cNvPr>
        <xdr:cNvCxnSpPr/>
      </xdr:nvCxnSpPr>
      <xdr:spPr>
        <a:xfrm>
          <a:off x="68580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9" name="テキスト ボックス 378">
          <a:extLst>
            <a:ext uri="{FF2B5EF4-FFF2-40B4-BE49-F238E27FC236}">
              <a16:creationId xmlns:a16="http://schemas.microsoft.com/office/drawing/2014/main" id="{2314B7D5-00EE-40E5-8105-A67685536664}"/>
            </a:ext>
          </a:extLst>
        </xdr:cNvPr>
        <xdr:cNvSpPr txBox="1"/>
      </xdr:nvSpPr>
      <xdr:spPr>
        <a:xfrm>
          <a:off x="339891" y="1777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0" name="直線コネクタ 379">
          <a:extLst>
            <a:ext uri="{FF2B5EF4-FFF2-40B4-BE49-F238E27FC236}">
              <a16:creationId xmlns:a16="http://schemas.microsoft.com/office/drawing/2014/main" id="{FC403642-9631-4262-87A8-3EAF762F6BD3}"/>
            </a:ext>
          </a:extLst>
        </xdr:cNvPr>
        <xdr:cNvCxnSpPr/>
      </xdr:nvCxnSpPr>
      <xdr:spPr>
        <a:xfrm>
          <a:off x="685800" y="1746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1" name="テキスト ボックス 380">
          <a:extLst>
            <a:ext uri="{FF2B5EF4-FFF2-40B4-BE49-F238E27FC236}">
              <a16:creationId xmlns:a16="http://schemas.microsoft.com/office/drawing/2014/main" id="{2A486D87-5410-4C3C-B3C0-82FCDE02EF85}"/>
            </a:ext>
          </a:extLst>
        </xdr:cNvPr>
        <xdr:cNvSpPr txBox="1"/>
      </xdr:nvSpPr>
      <xdr:spPr>
        <a:xfrm>
          <a:off x="339891" y="17332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2" name="直線コネクタ 381">
          <a:extLst>
            <a:ext uri="{FF2B5EF4-FFF2-40B4-BE49-F238E27FC236}">
              <a16:creationId xmlns:a16="http://schemas.microsoft.com/office/drawing/2014/main" id="{B3945A45-5454-4111-97A0-3FF5AE9FE0EB}"/>
            </a:ext>
          </a:extLst>
        </xdr:cNvPr>
        <xdr:cNvCxnSpPr/>
      </xdr:nvCxnSpPr>
      <xdr:spPr>
        <a:xfrm>
          <a:off x="685800" y="1702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3" name="テキスト ボックス 382">
          <a:extLst>
            <a:ext uri="{FF2B5EF4-FFF2-40B4-BE49-F238E27FC236}">
              <a16:creationId xmlns:a16="http://schemas.microsoft.com/office/drawing/2014/main" id="{595ABD55-DA27-4402-B391-8886FE8F91F4}"/>
            </a:ext>
          </a:extLst>
        </xdr:cNvPr>
        <xdr:cNvSpPr txBox="1"/>
      </xdr:nvSpPr>
      <xdr:spPr>
        <a:xfrm>
          <a:off x="339891" y="1688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4" name="直線コネクタ 383">
          <a:extLst>
            <a:ext uri="{FF2B5EF4-FFF2-40B4-BE49-F238E27FC236}">
              <a16:creationId xmlns:a16="http://schemas.microsoft.com/office/drawing/2014/main" id="{C49D7618-662D-43F6-B356-F940D0B5B096}"/>
            </a:ext>
          </a:extLst>
        </xdr:cNvPr>
        <xdr:cNvCxnSpPr/>
      </xdr:nvCxnSpPr>
      <xdr:spPr>
        <a:xfrm>
          <a:off x="685800" y="16586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5" name="テキスト ボックス 384">
          <a:extLst>
            <a:ext uri="{FF2B5EF4-FFF2-40B4-BE49-F238E27FC236}">
              <a16:creationId xmlns:a16="http://schemas.microsoft.com/office/drawing/2014/main" id="{97C671AD-1DE1-4732-89CC-0FD36255C3C6}"/>
            </a:ext>
          </a:extLst>
        </xdr:cNvPr>
        <xdr:cNvSpPr txBox="1"/>
      </xdr:nvSpPr>
      <xdr:spPr>
        <a:xfrm>
          <a:off x="339891" y="16450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4A272BB9-957B-408F-8775-532CA62F7DE8}"/>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9F698A56-6EA7-4FF8-A278-5BAA1836F451}"/>
            </a:ext>
          </a:extLst>
        </xdr:cNvPr>
        <xdr:cNvSpPr txBox="1"/>
      </xdr:nvSpPr>
      <xdr:spPr>
        <a:xfrm>
          <a:off x="339891" y="16012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港湾・漁港】&#10;有形固定資産減価償却率グラフ枠">
          <a:extLst>
            <a:ext uri="{FF2B5EF4-FFF2-40B4-BE49-F238E27FC236}">
              <a16:creationId xmlns:a16="http://schemas.microsoft.com/office/drawing/2014/main" id="{99D045E4-F0FE-421E-A041-191360C677CE}"/>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9" name="直線コネクタ 388">
          <a:extLst>
            <a:ext uri="{FF2B5EF4-FFF2-40B4-BE49-F238E27FC236}">
              <a16:creationId xmlns:a16="http://schemas.microsoft.com/office/drawing/2014/main" id="{083DECEA-F8FA-42FA-8C49-0BABE1418668}"/>
            </a:ext>
          </a:extLst>
        </xdr:cNvPr>
        <xdr:cNvCxnSpPr/>
      </xdr:nvCxnSpPr>
      <xdr:spPr>
        <a:xfrm flipV="1">
          <a:off x="4176395" y="16680435"/>
          <a:ext cx="1270" cy="9283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90" name="【港湾・漁港】&#10;有形固定資産減価償却率最小値テキスト">
          <a:extLst>
            <a:ext uri="{FF2B5EF4-FFF2-40B4-BE49-F238E27FC236}">
              <a16:creationId xmlns:a16="http://schemas.microsoft.com/office/drawing/2014/main" id="{316878A2-C2B1-4A2B-B24D-22083037D310}"/>
            </a:ext>
          </a:extLst>
        </xdr:cNvPr>
        <xdr:cNvSpPr txBox="1"/>
      </xdr:nvSpPr>
      <xdr:spPr>
        <a:xfrm>
          <a:off x="4229100" y="17612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91" name="直線コネクタ 390">
          <a:extLst>
            <a:ext uri="{FF2B5EF4-FFF2-40B4-BE49-F238E27FC236}">
              <a16:creationId xmlns:a16="http://schemas.microsoft.com/office/drawing/2014/main" id="{E68EC3BC-4D3A-4E5F-B6B7-79CA16D2106D}"/>
            </a:ext>
          </a:extLst>
        </xdr:cNvPr>
        <xdr:cNvCxnSpPr/>
      </xdr:nvCxnSpPr>
      <xdr:spPr>
        <a:xfrm>
          <a:off x="4108450" y="1760880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2" name="【港湾・漁港】&#10;有形固定資産減価償却率最大値テキスト">
          <a:extLst>
            <a:ext uri="{FF2B5EF4-FFF2-40B4-BE49-F238E27FC236}">
              <a16:creationId xmlns:a16="http://schemas.microsoft.com/office/drawing/2014/main" id="{4E81E2C1-DE18-4FB3-8EE1-61DAF212E7BA}"/>
            </a:ext>
          </a:extLst>
        </xdr:cNvPr>
        <xdr:cNvSpPr txBox="1"/>
      </xdr:nvSpPr>
      <xdr:spPr>
        <a:xfrm>
          <a:off x="4229100" y="16468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3" name="直線コネクタ 392">
          <a:extLst>
            <a:ext uri="{FF2B5EF4-FFF2-40B4-BE49-F238E27FC236}">
              <a16:creationId xmlns:a16="http://schemas.microsoft.com/office/drawing/2014/main" id="{B01F8AD9-BA8B-422A-BDA9-7F98A96ACF1C}"/>
            </a:ext>
          </a:extLst>
        </xdr:cNvPr>
        <xdr:cNvCxnSpPr/>
      </xdr:nvCxnSpPr>
      <xdr:spPr>
        <a:xfrm>
          <a:off x="4108450" y="1668043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94" name="【港湾・漁港】&#10;有形固定資産減価償却率平均値テキスト">
          <a:extLst>
            <a:ext uri="{FF2B5EF4-FFF2-40B4-BE49-F238E27FC236}">
              <a16:creationId xmlns:a16="http://schemas.microsoft.com/office/drawing/2014/main" id="{189E5507-864D-4C03-B5EF-C4CF933CE714}"/>
            </a:ext>
          </a:extLst>
        </xdr:cNvPr>
        <xdr:cNvSpPr txBox="1"/>
      </xdr:nvSpPr>
      <xdr:spPr>
        <a:xfrm>
          <a:off x="4229100" y="169273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5" name="フローチャート: 判断 394">
          <a:extLst>
            <a:ext uri="{FF2B5EF4-FFF2-40B4-BE49-F238E27FC236}">
              <a16:creationId xmlns:a16="http://schemas.microsoft.com/office/drawing/2014/main" id="{6320128A-96E3-44C8-96C8-5BF18CB5A318}"/>
            </a:ext>
          </a:extLst>
        </xdr:cNvPr>
        <xdr:cNvSpPr/>
      </xdr:nvSpPr>
      <xdr:spPr>
        <a:xfrm>
          <a:off x="4127500" y="170695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6" name="フローチャート: 判断 395">
          <a:extLst>
            <a:ext uri="{FF2B5EF4-FFF2-40B4-BE49-F238E27FC236}">
              <a16:creationId xmlns:a16="http://schemas.microsoft.com/office/drawing/2014/main" id="{AD897810-A03F-4C65-8CB6-BCA5819BFD4D}"/>
            </a:ext>
          </a:extLst>
        </xdr:cNvPr>
        <xdr:cNvSpPr/>
      </xdr:nvSpPr>
      <xdr:spPr>
        <a:xfrm>
          <a:off x="3384550" y="1700555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7" name="フローチャート: 判断 396">
          <a:extLst>
            <a:ext uri="{FF2B5EF4-FFF2-40B4-BE49-F238E27FC236}">
              <a16:creationId xmlns:a16="http://schemas.microsoft.com/office/drawing/2014/main" id="{E7A66D9F-AE1C-4C96-B7BB-992B1D81CA48}"/>
            </a:ext>
          </a:extLst>
        </xdr:cNvPr>
        <xdr:cNvSpPr/>
      </xdr:nvSpPr>
      <xdr:spPr>
        <a:xfrm>
          <a:off x="2571750" y="169524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98" name="フローチャート: 判断 397">
          <a:extLst>
            <a:ext uri="{FF2B5EF4-FFF2-40B4-BE49-F238E27FC236}">
              <a16:creationId xmlns:a16="http://schemas.microsoft.com/office/drawing/2014/main" id="{CD542775-8A28-4A7E-918F-EC4D8490CEA4}"/>
            </a:ext>
          </a:extLst>
        </xdr:cNvPr>
        <xdr:cNvSpPr/>
      </xdr:nvSpPr>
      <xdr:spPr>
        <a:xfrm>
          <a:off x="1778000" y="1686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99" name="フローチャート: 判断 398">
          <a:extLst>
            <a:ext uri="{FF2B5EF4-FFF2-40B4-BE49-F238E27FC236}">
              <a16:creationId xmlns:a16="http://schemas.microsoft.com/office/drawing/2014/main" id="{6BBBAE79-353D-4D5C-AFFA-FC491933409F}"/>
            </a:ext>
          </a:extLst>
        </xdr:cNvPr>
        <xdr:cNvSpPr/>
      </xdr:nvSpPr>
      <xdr:spPr>
        <a:xfrm>
          <a:off x="984250" y="16757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39BC0521-C953-4A16-8896-852E2623BF1C}"/>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AAEFE7C-36B5-4A97-824F-D2F45F645220}"/>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1406BDF9-40A6-484E-A526-7F72EB05774E}"/>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12604E4-B41C-40F9-AB01-277CA285838D}"/>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74AAF14-91CA-4C13-8522-192CF05C5BF5}"/>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137413</xdr:rowOff>
    </xdr:from>
    <xdr:to>
      <xdr:col>24</xdr:col>
      <xdr:colOff>114300</xdr:colOff>
      <xdr:row>104</xdr:row>
      <xdr:rowOff>67563</xdr:rowOff>
    </xdr:to>
    <xdr:sp macro="" textlink="">
      <xdr:nvSpPr>
        <xdr:cNvPr id="405" name="楕円 404">
          <a:extLst>
            <a:ext uri="{FF2B5EF4-FFF2-40B4-BE49-F238E27FC236}">
              <a16:creationId xmlns:a16="http://schemas.microsoft.com/office/drawing/2014/main" id="{7EC46936-4407-4E7A-89C0-801D18A64B9B}"/>
            </a:ext>
          </a:extLst>
        </xdr:cNvPr>
        <xdr:cNvSpPr/>
      </xdr:nvSpPr>
      <xdr:spPr>
        <a:xfrm>
          <a:off x="4127500" y="1714271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115840</xdr:rowOff>
    </xdr:from>
    <xdr:ext cx="405111" cy="259045"/>
    <xdr:sp macro="" textlink="">
      <xdr:nvSpPr>
        <xdr:cNvPr id="406" name="【港湾・漁港】&#10;有形固定資産減価償却率該当値テキスト">
          <a:extLst>
            <a:ext uri="{FF2B5EF4-FFF2-40B4-BE49-F238E27FC236}">
              <a16:creationId xmlns:a16="http://schemas.microsoft.com/office/drawing/2014/main" id="{09C0D052-4FC2-48C4-A2AF-43581844D251}"/>
            </a:ext>
          </a:extLst>
        </xdr:cNvPr>
        <xdr:cNvSpPr txBox="1"/>
      </xdr:nvSpPr>
      <xdr:spPr>
        <a:xfrm>
          <a:off x="4229100" y="17121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50546</xdr:rowOff>
    </xdr:from>
    <xdr:to>
      <xdr:col>20</xdr:col>
      <xdr:colOff>38100</xdr:colOff>
      <xdr:row>103</xdr:row>
      <xdr:rowOff>152146</xdr:rowOff>
    </xdr:to>
    <xdr:sp macro="" textlink="">
      <xdr:nvSpPr>
        <xdr:cNvPr id="407" name="楕円 406">
          <a:extLst>
            <a:ext uri="{FF2B5EF4-FFF2-40B4-BE49-F238E27FC236}">
              <a16:creationId xmlns:a16="http://schemas.microsoft.com/office/drawing/2014/main" id="{5F0C2367-8513-433B-9707-0884FDFF2B3B}"/>
            </a:ext>
          </a:extLst>
        </xdr:cNvPr>
        <xdr:cNvSpPr/>
      </xdr:nvSpPr>
      <xdr:spPr>
        <a:xfrm>
          <a:off x="3384550" y="1705584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101346</xdr:rowOff>
    </xdr:from>
    <xdr:to>
      <xdr:col>24</xdr:col>
      <xdr:colOff>63500</xdr:colOff>
      <xdr:row>104</xdr:row>
      <xdr:rowOff>16763</xdr:rowOff>
    </xdr:to>
    <xdr:cxnSp macro="">
      <xdr:nvCxnSpPr>
        <xdr:cNvPr id="408" name="直線コネクタ 407">
          <a:extLst>
            <a:ext uri="{FF2B5EF4-FFF2-40B4-BE49-F238E27FC236}">
              <a16:creationId xmlns:a16="http://schemas.microsoft.com/office/drawing/2014/main" id="{3AF08372-D739-46F6-9CA0-B9EA7426463E}"/>
            </a:ext>
          </a:extLst>
        </xdr:cNvPr>
        <xdr:cNvCxnSpPr/>
      </xdr:nvCxnSpPr>
      <xdr:spPr>
        <a:xfrm>
          <a:off x="3429000" y="17106646"/>
          <a:ext cx="749300" cy="80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254</xdr:rowOff>
    </xdr:from>
    <xdr:to>
      <xdr:col>15</xdr:col>
      <xdr:colOff>101600</xdr:colOff>
      <xdr:row>103</xdr:row>
      <xdr:rowOff>101854</xdr:rowOff>
    </xdr:to>
    <xdr:sp macro="" textlink="">
      <xdr:nvSpPr>
        <xdr:cNvPr id="409" name="楕円 408">
          <a:extLst>
            <a:ext uri="{FF2B5EF4-FFF2-40B4-BE49-F238E27FC236}">
              <a16:creationId xmlns:a16="http://schemas.microsoft.com/office/drawing/2014/main" id="{43DD1966-18EA-4092-9687-E1F8BF77ADF5}"/>
            </a:ext>
          </a:extLst>
        </xdr:cNvPr>
        <xdr:cNvSpPr/>
      </xdr:nvSpPr>
      <xdr:spPr>
        <a:xfrm>
          <a:off x="2571750" y="17005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51054</xdr:rowOff>
    </xdr:from>
    <xdr:to>
      <xdr:col>19</xdr:col>
      <xdr:colOff>177800</xdr:colOff>
      <xdr:row>103</xdr:row>
      <xdr:rowOff>101346</xdr:rowOff>
    </xdr:to>
    <xdr:cxnSp macro="">
      <xdr:nvCxnSpPr>
        <xdr:cNvPr id="410" name="直線コネクタ 409">
          <a:extLst>
            <a:ext uri="{FF2B5EF4-FFF2-40B4-BE49-F238E27FC236}">
              <a16:creationId xmlns:a16="http://schemas.microsoft.com/office/drawing/2014/main" id="{49CB7B76-F1A1-4908-9600-6FBCEA5B1CFE}"/>
            </a:ext>
          </a:extLst>
        </xdr:cNvPr>
        <xdr:cNvCxnSpPr/>
      </xdr:nvCxnSpPr>
      <xdr:spPr>
        <a:xfrm>
          <a:off x="2622550" y="17056354"/>
          <a:ext cx="80645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116839</xdr:rowOff>
    </xdr:from>
    <xdr:to>
      <xdr:col>10</xdr:col>
      <xdr:colOff>165100</xdr:colOff>
      <xdr:row>103</xdr:row>
      <xdr:rowOff>46989</xdr:rowOff>
    </xdr:to>
    <xdr:sp macro="" textlink="">
      <xdr:nvSpPr>
        <xdr:cNvPr id="411" name="楕円 410">
          <a:extLst>
            <a:ext uri="{FF2B5EF4-FFF2-40B4-BE49-F238E27FC236}">
              <a16:creationId xmlns:a16="http://schemas.microsoft.com/office/drawing/2014/main" id="{E53D3692-5D69-4EAA-92AF-5A7F0136AFFE}"/>
            </a:ext>
          </a:extLst>
        </xdr:cNvPr>
        <xdr:cNvSpPr/>
      </xdr:nvSpPr>
      <xdr:spPr>
        <a:xfrm>
          <a:off x="1778000" y="1695703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167639</xdr:rowOff>
    </xdr:from>
    <xdr:to>
      <xdr:col>15</xdr:col>
      <xdr:colOff>50800</xdr:colOff>
      <xdr:row>103</xdr:row>
      <xdr:rowOff>51054</xdr:rowOff>
    </xdr:to>
    <xdr:cxnSp macro="">
      <xdr:nvCxnSpPr>
        <xdr:cNvPr id="412" name="直線コネクタ 411">
          <a:extLst>
            <a:ext uri="{FF2B5EF4-FFF2-40B4-BE49-F238E27FC236}">
              <a16:creationId xmlns:a16="http://schemas.microsoft.com/office/drawing/2014/main" id="{867D9727-1915-41BC-A188-71C10E055330}"/>
            </a:ext>
          </a:extLst>
        </xdr:cNvPr>
        <xdr:cNvCxnSpPr/>
      </xdr:nvCxnSpPr>
      <xdr:spPr>
        <a:xfrm>
          <a:off x="1828800" y="17007839"/>
          <a:ext cx="793750" cy="48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114554</xdr:rowOff>
    </xdr:from>
    <xdr:to>
      <xdr:col>6</xdr:col>
      <xdr:colOff>38100</xdr:colOff>
      <xdr:row>104</xdr:row>
      <xdr:rowOff>44704</xdr:rowOff>
    </xdr:to>
    <xdr:sp macro="" textlink="">
      <xdr:nvSpPr>
        <xdr:cNvPr id="413" name="楕円 412">
          <a:extLst>
            <a:ext uri="{FF2B5EF4-FFF2-40B4-BE49-F238E27FC236}">
              <a16:creationId xmlns:a16="http://schemas.microsoft.com/office/drawing/2014/main" id="{7A41C1FF-013A-4A7F-8F4A-15D8A3F15933}"/>
            </a:ext>
          </a:extLst>
        </xdr:cNvPr>
        <xdr:cNvSpPr/>
      </xdr:nvSpPr>
      <xdr:spPr>
        <a:xfrm>
          <a:off x="984250" y="1711985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167639</xdr:rowOff>
    </xdr:from>
    <xdr:to>
      <xdr:col>10</xdr:col>
      <xdr:colOff>114300</xdr:colOff>
      <xdr:row>103</xdr:row>
      <xdr:rowOff>165354</xdr:rowOff>
    </xdr:to>
    <xdr:cxnSp macro="">
      <xdr:nvCxnSpPr>
        <xdr:cNvPr id="414" name="直線コネクタ 413">
          <a:extLst>
            <a:ext uri="{FF2B5EF4-FFF2-40B4-BE49-F238E27FC236}">
              <a16:creationId xmlns:a16="http://schemas.microsoft.com/office/drawing/2014/main" id="{B835EBC0-B6F1-477B-913F-5BA8E20E5F26}"/>
            </a:ext>
          </a:extLst>
        </xdr:cNvPr>
        <xdr:cNvCxnSpPr/>
      </xdr:nvCxnSpPr>
      <xdr:spPr>
        <a:xfrm flipV="1">
          <a:off x="1028700" y="17007839"/>
          <a:ext cx="800100" cy="162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118381</xdr:rowOff>
    </xdr:from>
    <xdr:ext cx="405111" cy="259045"/>
    <xdr:sp macro="" textlink="">
      <xdr:nvSpPr>
        <xdr:cNvPr id="415" name="n_1aveValue【港湾・漁港】&#10;有形固定資産減価償却率">
          <a:extLst>
            <a:ext uri="{FF2B5EF4-FFF2-40B4-BE49-F238E27FC236}">
              <a16:creationId xmlns:a16="http://schemas.microsoft.com/office/drawing/2014/main" id="{F28831C2-A94E-4DD6-834E-24411E2AC3DA}"/>
            </a:ext>
          </a:extLst>
        </xdr:cNvPr>
        <xdr:cNvSpPr txBox="1"/>
      </xdr:nvSpPr>
      <xdr:spPr>
        <a:xfrm>
          <a:off x="3239144" y="167934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58945</xdr:rowOff>
    </xdr:from>
    <xdr:ext cx="405111" cy="259045"/>
    <xdr:sp macro="" textlink="">
      <xdr:nvSpPr>
        <xdr:cNvPr id="416" name="n_2aveValue【港湾・漁港】&#10;有形固定資産減価償却率">
          <a:extLst>
            <a:ext uri="{FF2B5EF4-FFF2-40B4-BE49-F238E27FC236}">
              <a16:creationId xmlns:a16="http://schemas.microsoft.com/office/drawing/2014/main" id="{B35162B8-CDFB-4691-8AE9-57E67797B33D}"/>
            </a:ext>
          </a:extLst>
        </xdr:cNvPr>
        <xdr:cNvSpPr txBox="1"/>
      </xdr:nvSpPr>
      <xdr:spPr>
        <a:xfrm>
          <a:off x="2439044" y="16734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143527</xdr:rowOff>
    </xdr:from>
    <xdr:ext cx="405111" cy="259045"/>
    <xdr:sp macro="" textlink="">
      <xdr:nvSpPr>
        <xdr:cNvPr id="417" name="n_3aveValue【港湾・漁港】&#10;有形固定資産減価償却率">
          <a:extLst>
            <a:ext uri="{FF2B5EF4-FFF2-40B4-BE49-F238E27FC236}">
              <a16:creationId xmlns:a16="http://schemas.microsoft.com/office/drawing/2014/main" id="{9BBCA1DC-0022-40F2-A118-0CE8CB77C8CE}"/>
            </a:ext>
          </a:extLst>
        </xdr:cNvPr>
        <xdr:cNvSpPr txBox="1"/>
      </xdr:nvSpPr>
      <xdr:spPr>
        <a:xfrm>
          <a:off x="1645294" y="16653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418" name="n_4aveValue【港湾・漁港】&#10;有形固定資産減価償却率">
          <a:extLst>
            <a:ext uri="{FF2B5EF4-FFF2-40B4-BE49-F238E27FC236}">
              <a16:creationId xmlns:a16="http://schemas.microsoft.com/office/drawing/2014/main" id="{F704BB76-E7BE-4832-A056-A7909E77C594}"/>
            </a:ext>
          </a:extLst>
        </xdr:cNvPr>
        <xdr:cNvSpPr txBox="1"/>
      </xdr:nvSpPr>
      <xdr:spPr>
        <a:xfrm>
          <a:off x="851544" y="1653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143273</xdr:rowOff>
    </xdr:from>
    <xdr:ext cx="405111" cy="259045"/>
    <xdr:sp macro="" textlink="">
      <xdr:nvSpPr>
        <xdr:cNvPr id="419" name="n_1mainValue【港湾・漁港】&#10;有形固定資産減価償却率">
          <a:extLst>
            <a:ext uri="{FF2B5EF4-FFF2-40B4-BE49-F238E27FC236}">
              <a16:creationId xmlns:a16="http://schemas.microsoft.com/office/drawing/2014/main" id="{1171F3C8-BF00-4C07-9FA8-76A94CC275E7}"/>
            </a:ext>
          </a:extLst>
        </xdr:cNvPr>
        <xdr:cNvSpPr txBox="1"/>
      </xdr:nvSpPr>
      <xdr:spPr>
        <a:xfrm>
          <a:off x="3239144" y="17148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92981</xdr:rowOff>
    </xdr:from>
    <xdr:ext cx="405111" cy="259045"/>
    <xdr:sp macro="" textlink="">
      <xdr:nvSpPr>
        <xdr:cNvPr id="420" name="n_2mainValue【港湾・漁港】&#10;有形固定資産減価償却率">
          <a:extLst>
            <a:ext uri="{FF2B5EF4-FFF2-40B4-BE49-F238E27FC236}">
              <a16:creationId xmlns:a16="http://schemas.microsoft.com/office/drawing/2014/main" id="{0D4E3FFE-8B9B-4469-970F-0764F58CAF7D}"/>
            </a:ext>
          </a:extLst>
        </xdr:cNvPr>
        <xdr:cNvSpPr txBox="1"/>
      </xdr:nvSpPr>
      <xdr:spPr>
        <a:xfrm>
          <a:off x="2439044" y="17098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38116</xdr:rowOff>
    </xdr:from>
    <xdr:ext cx="405111" cy="259045"/>
    <xdr:sp macro="" textlink="">
      <xdr:nvSpPr>
        <xdr:cNvPr id="421" name="n_3mainValue【港湾・漁港】&#10;有形固定資産減価償却率">
          <a:extLst>
            <a:ext uri="{FF2B5EF4-FFF2-40B4-BE49-F238E27FC236}">
              <a16:creationId xmlns:a16="http://schemas.microsoft.com/office/drawing/2014/main" id="{63C151CC-D93E-46F7-A91D-E1F5B8085F0E}"/>
            </a:ext>
          </a:extLst>
        </xdr:cNvPr>
        <xdr:cNvSpPr txBox="1"/>
      </xdr:nvSpPr>
      <xdr:spPr>
        <a:xfrm>
          <a:off x="1645294" y="17043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35831</xdr:rowOff>
    </xdr:from>
    <xdr:ext cx="405111" cy="259045"/>
    <xdr:sp macro="" textlink="">
      <xdr:nvSpPr>
        <xdr:cNvPr id="422" name="n_4mainValue【港湾・漁港】&#10;有形固定資産減価償却率">
          <a:extLst>
            <a:ext uri="{FF2B5EF4-FFF2-40B4-BE49-F238E27FC236}">
              <a16:creationId xmlns:a16="http://schemas.microsoft.com/office/drawing/2014/main" id="{59C5D09B-9C8E-496A-976D-D13783F7E94E}"/>
            </a:ext>
          </a:extLst>
        </xdr:cNvPr>
        <xdr:cNvSpPr txBox="1"/>
      </xdr:nvSpPr>
      <xdr:spPr>
        <a:xfrm>
          <a:off x="851544" y="17206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1FD5C896-2DF1-4BF1-B85C-9F7C368D8F72}"/>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2AB1D858-93C9-41A4-940E-22BB2C6CF35E}"/>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BC851098-B171-41ED-8DD8-469C4EF63044}"/>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201AE3B8-6DBE-4045-8640-85C7272FDEFC}"/>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25FADCE9-062D-4DE5-8C94-E8A7134455EC}"/>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9417C0B7-6907-4CC0-A925-56189BA6FC5D}"/>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D6850E58-7E58-4D66-9006-C64DC125F417}"/>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E0915FF1-D68B-465C-B82D-923D5704D12A}"/>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17C249E7-C9D7-4159-905C-99B1B6CEFF2A}"/>
            </a:ext>
          </a:extLst>
        </xdr:cNvPr>
        <xdr:cNvCxnSpPr/>
      </xdr:nvCxnSpPr>
      <xdr:spPr>
        <a:xfrm>
          <a:off x="5956300" y="1798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2" name="テキスト ボックス 431">
          <a:extLst>
            <a:ext uri="{FF2B5EF4-FFF2-40B4-BE49-F238E27FC236}">
              <a16:creationId xmlns:a16="http://schemas.microsoft.com/office/drawing/2014/main" id="{0D8F1688-2C92-45A6-8F79-4747CE57726E}"/>
            </a:ext>
          </a:extLst>
        </xdr:cNvPr>
        <xdr:cNvSpPr txBox="1"/>
      </xdr:nvSpPr>
      <xdr:spPr>
        <a:xfrm>
          <a:off x="5726564" y="178409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80927253-98E7-43AE-B499-78E41B7435D7}"/>
            </a:ext>
          </a:extLst>
        </xdr:cNvPr>
        <xdr:cNvCxnSpPr/>
      </xdr:nvCxnSpPr>
      <xdr:spPr>
        <a:xfrm>
          <a:off x="5956300" y="17614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4" name="テキスト ボックス 433">
          <a:extLst>
            <a:ext uri="{FF2B5EF4-FFF2-40B4-BE49-F238E27FC236}">
              <a16:creationId xmlns:a16="http://schemas.microsoft.com/office/drawing/2014/main" id="{D2BFCE02-29DD-411F-98CB-9962E820E1D4}"/>
            </a:ext>
          </a:extLst>
        </xdr:cNvPr>
        <xdr:cNvSpPr txBox="1"/>
      </xdr:nvSpPr>
      <xdr:spPr>
        <a:xfrm>
          <a:off x="5418031" y="17479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29F6E225-1F6A-4E22-A969-35EE235CC444}"/>
            </a:ext>
          </a:extLst>
        </xdr:cNvPr>
        <xdr:cNvCxnSpPr/>
      </xdr:nvCxnSpPr>
      <xdr:spPr>
        <a:xfrm>
          <a:off x="5956300" y="17246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6" name="テキスト ボックス 435">
          <a:extLst>
            <a:ext uri="{FF2B5EF4-FFF2-40B4-BE49-F238E27FC236}">
              <a16:creationId xmlns:a16="http://schemas.microsoft.com/office/drawing/2014/main" id="{30995F06-C2E3-4D5B-8D6C-6C861A1B3F51}"/>
            </a:ext>
          </a:extLst>
        </xdr:cNvPr>
        <xdr:cNvSpPr txBox="1"/>
      </xdr:nvSpPr>
      <xdr:spPr>
        <a:xfrm>
          <a:off x="5418031" y="171107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B76D33D4-CBC4-4D87-92BE-124EFF9598A0}"/>
            </a:ext>
          </a:extLst>
        </xdr:cNvPr>
        <xdr:cNvCxnSpPr/>
      </xdr:nvCxnSpPr>
      <xdr:spPr>
        <a:xfrm>
          <a:off x="5956300" y="16878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8" name="テキスト ボックス 437">
          <a:extLst>
            <a:ext uri="{FF2B5EF4-FFF2-40B4-BE49-F238E27FC236}">
              <a16:creationId xmlns:a16="http://schemas.microsoft.com/office/drawing/2014/main" id="{44BA78E9-72E7-4D2D-B1A5-D46973CAD409}"/>
            </a:ext>
          </a:extLst>
        </xdr:cNvPr>
        <xdr:cNvSpPr txBox="1"/>
      </xdr:nvSpPr>
      <xdr:spPr>
        <a:xfrm>
          <a:off x="5418031" y="16742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6089BE84-64DC-4D64-B3E1-FD072716C325}"/>
            </a:ext>
          </a:extLst>
        </xdr:cNvPr>
        <xdr:cNvCxnSpPr/>
      </xdr:nvCxnSpPr>
      <xdr:spPr>
        <a:xfrm>
          <a:off x="5956300" y="1651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0" name="テキスト ボックス 439">
          <a:extLst>
            <a:ext uri="{FF2B5EF4-FFF2-40B4-BE49-F238E27FC236}">
              <a16:creationId xmlns:a16="http://schemas.microsoft.com/office/drawing/2014/main" id="{1313871F-039E-47DD-BE08-77990E003D59}"/>
            </a:ext>
          </a:extLst>
        </xdr:cNvPr>
        <xdr:cNvSpPr txBox="1"/>
      </xdr:nvSpPr>
      <xdr:spPr>
        <a:xfrm>
          <a:off x="5418031" y="16374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4972AD30-AEC2-4188-8DA6-EE45E4BEDB6A}"/>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2" name="テキスト ボックス 441">
          <a:extLst>
            <a:ext uri="{FF2B5EF4-FFF2-40B4-BE49-F238E27FC236}">
              <a16:creationId xmlns:a16="http://schemas.microsoft.com/office/drawing/2014/main" id="{CBF601DF-0C7E-4350-A492-C157CAE47AD7}"/>
            </a:ext>
          </a:extLst>
        </xdr:cNvPr>
        <xdr:cNvSpPr txBox="1"/>
      </xdr:nvSpPr>
      <xdr:spPr>
        <a:xfrm>
          <a:off x="5418031" y="16012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港湾・漁港】&#10;一人当たり有形固定資産（償却資産）額グラフ枠">
          <a:extLst>
            <a:ext uri="{FF2B5EF4-FFF2-40B4-BE49-F238E27FC236}">
              <a16:creationId xmlns:a16="http://schemas.microsoft.com/office/drawing/2014/main" id="{60A6F1FE-C6CE-41B5-8E0B-4BB26CE36994}"/>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4" name="直線コネクタ 443">
          <a:extLst>
            <a:ext uri="{FF2B5EF4-FFF2-40B4-BE49-F238E27FC236}">
              <a16:creationId xmlns:a16="http://schemas.microsoft.com/office/drawing/2014/main" id="{F5E1BA76-31E2-4019-829F-C3A0A4ED0ACD}"/>
            </a:ext>
          </a:extLst>
        </xdr:cNvPr>
        <xdr:cNvCxnSpPr/>
      </xdr:nvCxnSpPr>
      <xdr:spPr>
        <a:xfrm flipV="1">
          <a:off x="9427845" y="16631334"/>
          <a:ext cx="1270" cy="11242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5" name="【港湾・漁港】&#10;一人当たり有形固定資産（償却資産）額最小値テキスト">
          <a:extLst>
            <a:ext uri="{FF2B5EF4-FFF2-40B4-BE49-F238E27FC236}">
              <a16:creationId xmlns:a16="http://schemas.microsoft.com/office/drawing/2014/main" id="{5FE83889-B88E-4941-96D3-04490E80CCCE}"/>
            </a:ext>
          </a:extLst>
        </xdr:cNvPr>
        <xdr:cNvSpPr txBox="1"/>
      </xdr:nvSpPr>
      <xdr:spPr>
        <a:xfrm>
          <a:off x="9480550" y="17759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6" name="直線コネクタ 445">
          <a:extLst>
            <a:ext uri="{FF2B5EF4-FFF2-40B4-BE49-F238E27FC236}">
              <a16:creationId xmlns:a16="http://schemas.microsoft.com/office/drawing/2014/main" id="{54A53DA7-6D5B-44F6-BE5E-79BC40C36817}"/>
            </a:ext>
          </a:extLst>
        </xdr:cNvPr>
        <xdr:cNvCxnSpPr/>
      </xdr:nvCxnSpPr>
      <xdr:spPr>
        <a:xfrm>
          <a:off x="9359900" y="1775562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7" name="【港湾・漁港】&#10;一人当たり有形固定資産（償却資産）額最大値テキスト">
          <a:extLst>
            <a:ext uri="{FF2B5EF4-FFF2-40B4-BE49-F238E27FC236}">
              <a16:creationId xmlns:a16="http://schemas.microsoft.com/office/drawing/2014/main" id="{B7737932-E126-4B4F-B8F3-A3923A2047D2}"/>
            </a:ext>
          </a:extLst>
        </xdr:cNvPr>
        <xdr:cNvSpPr txBox="1"/>
      </xdr:nvSpPr>
      <xdr:spPr>
        <a:xfrm>
          <a:off x="9480550" y="164129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8" name="直線コネクタ 447">
          <a:extLst>
            <a:ext uri="{FF2B5EF4-FFF2-40B4-BE49-F238E27FC236}">
              <a16:creationId xmlns:a16="http://schemas.microsoft.com/office/drawing/2014/main" id="{E85A3256-AAE7-4612-B34A-38729DED4D7D}"/>
            </a:ext>
          </a:extLst>
        </xdr:cNvPr>
        <xdr:cNvCxnSpPr/>
      </xdr:nvCxnSpPr>
      <xdr:spPr>
        <a:xfrm>
          <a:off x="9359900" y="166313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49" name="【港湾・漁港】&#10;一人当たり有形固定資産（償却資産）額平均値テキスト">
          <a:extLst>
            <a:ext uri="{FF2B5EF4-FFF2-40B4-BE49-F238E27FC236}">
              <a16:creationId xmlns:a16="http://schemas.microsoft.com/office/drawing/2014/main" id="{8EB2DE7E-7451-4854-B43C-B6D94BF8260B}"/>
            </a:ext>
          </a:extLst>
        </xdr:cNvPr>
        <xdr:cNvSpPr txBox="1"/>
      </xdr:nvSpPr>
      <xdr:spPr>
        <a:xfrm>
          <a:off x="9480550" y="1693725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50" name="フローチャート: 判断 449">
          <a:extLst>
            <a:ext uri="{FF2B5EF4-FFF2-40B4-BE49-F238E27FC236}">
              <a16:creationId xmlns:a16="http://schemas.microsoft.com/office/drawing/2014/main" id="{2FEBE05C-3FA8-4994-8468-EB5C202DF1A4}"/>
            </a:ext>
          </a:extLst>
        </xdr:cNvPr>
        <xdr:cNvSpPr/>
      </xdr:nvSpPr>
      <xdr:spPr>
        <a:xfrm>
          <a:off x="9398000" y="1695882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51" name="フローチャート: 判断 450">
          <a:extLst>
            <a:ext uri="{FF2B5EF4-FFF2-40B4-BE49-F238E27FC236}">
              <a16:creationId xmlns:a16="http://schemas.microsoft.com/office/drawing/2014/main" id="{A7D704AB-FCAE-49CF-8478-68ABBDC902DF}"/>
            </a:ext>
          </a:extLst>
        </xdr:cNvPr>
        <xdr:cNvSpPr/>
      </xdr:nvSpPr>
      <xdr:spPr>
        <a:xfrm>
          <a:off x="8636000" y="169928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2" name="フローチャート: 判断 451">
          <a:extLst>
            <a:ext uri="{FF2B5EF4-FFF2-40B4-BE49-F238E27FC236}">
              <a16:creationId xmlns:a16="http://schemas.microsoft.com/office/drawing/2014/main" id="{D66A57B5-42E4-4096-A8FD-77B17D5CFFAA}"/>
            </a:ext>
          </a:extLst>
        </xdr:cNvPr>
        <xdr:cNvSpPr/>
      </xdr:nvSpPr>
      <xdr:spPr>
        <a:xfrm>
          <a:off x="7842250" y="170030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3" name="フローチャート: 判断 452">
          <a:extLst>
            <a:ext uri="{FF2B5EF4-FFF2-40B4-BE49-F238E27FC236}">
              <a16:creationId xmlns:a16="http://schemas.microsoft.com/office/drawing/2014/main" id="{A8E870AD-041A-4817-86E0-A56299D5451F}"/>
            </a:ext>
          </a:extLst>
        </xdr:cNvPr>
        <xdr:cNvSpPr/>
      </xdr:nvSpPr>
      <xdr:spPr>
        <a:xfrm>
          <a:off x="7029450" y="170953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4" name="フローチャート: 判断 453">
          <a:extLst>
            <a:ext uri="{FF2B5EF4-FFF2-40B4-BE49-F238E27FC236}">
              <a16:creationId xmlns:a16="http://schemas.microsoft.com/office/drawing/2014/main" id="{B0833367-9310-4AF1-BBC0-380626328771}"/>
            </a:ext>
          </a:extLst>
        </xdr:cNvPr>
        <xdr:cNvSpPr/>
      </xdr:nvSpPr>
      <xdr:spPr>
        <a:xfrm>
          <a:off x="6235700" y="1709779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82C019F-6A6D-440D-8409-561F6B6BE876}"/>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A9424543-C133-4FFB-8AA2-F0EF098AB070}"/>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AB4F4A3-1E72-4AA6-BDA5-0AC12FC77EEA}"/>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5D8FA08D-0133-43C5-9910-9F911C8A3FCD}"/>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75999F2F-D448-4AC5-80BD-28123DA6378A}"/>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77894</xdr:rowOff>
    </xdr:from>
    <xdr:to>
      <xdr:col>55</xdr:col>
      <xdr:colOff>50800</xdr:colOff>
      <xdr:row>103</xdr:row>
      <xdr:rowOff>8044</xdr:rowOff>
    </xdr:to>
    <xdr:sp macro="" textlink="">
      <xdr:nvSpPr>
        <xdr:cNvPr id="460" name="楕円 459">
          <a:extLst>
            <a:ext uri="{FF2B5EF4-FFF2-40B4-BE49-F238E27FC236}">
              <a16:creationId xmlns:a16="http://schemas.microsoft.com/office/drawing/2014/main" id="{774731E6-644C-47C8-ADF8-D8C45D625A2D}"/>
            </a:ext>
          </a:extLst>
        </xdr:cNvPr>
        <xdr:cNvSpPr/>
      </xdr:nvSpPr>
      <xdr:spPr>
        <a:xfrm>
          <a:off x="9398000" y="1691809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100771</xdr:rowOff>
    </xdr:from>
    <xdr:ext cx="599010" cy="259045"/>
    <xdr:sp macro="" textlink="">
      <xdr:nvSpPr>
        <xdr:cNvPr id="461" name="【港湾・漁港】&#10;一人当たり有形固定資産（償却資産）額該当値テキスト">
          <a:extLst>
            <a:ext uri="{FF2B5EF4-FFF2-40B4-BE49-F238E27FC236}">
              <a16:creationId xmlns:a16="http://schemas.microsoft.com/office/drawing/2014/main" id="{26856964-6E13-4BCC-B5F8-78B9479FE6AC}"/>
            </a:ext>
          </a:extLst>
        </xdr:cNvPr>
        <xdr:cNvSpPr txBox="1"/>
      </xdr:nvSpPr>
      <xdr:spPr>
        <a:xfrm>
          <a:off x="9480550" y="16775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89252</xdr:rowOff>
    </xdr:from>
    <xdr:to>
      <xdr:col>50</xdr:col>
      <xdr:colOff>165100</xdr:colOff>
      <xdr:row>103</xdr:row>
      <xdr:rowOff>19402</xdr:rowOff>
    </xdr:to>
    <xdr:sp macro="" textlink="">
      <xdr:nvSpPr>
        <xdr:cNvPr id="462" name="楕円 461">
          <a:extLst>
            <a:ext uri="{FF2B5EF4-FFF2-40B4-BE49-F238E27FC236}">
              <a16:creationId xmlns:a16="http://schemas.microsoft.com/office/drawing/2014/main" id="{955F12DF-4C9A-4F85-AEC0-04D939D5BC60}"/>
            </a:ext>
          </a:extLst>
        </xdr:cNvPr>
        <xdr:cNvSpPr/>
      </xdr:nvSpPr>
      <xdr:spPr>
        <a:xfrm>
          <a:off x="8636000" y="1692945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128694</xdr:rowOff>
    </xdr:from>
    <xdr:to>
      <xdr:col>55</xdr:col>
      <xdr:colOff>0</xdr:colOff>
      <xdr:row>102</xdr:row>
      <xdr:rowOff>140052</xdr:rowOff>
    </xdr:to>
    <xdr:cxnSp macro="">
      <xdr:nvCxnSpPr>
        <xdr:cNvPr id="463" name="直線コネクタ 462">
          <a:extLst>
            <a:ext uri="{FF2B5EF4-FFF2-40B4-BE49-F238E27FC236}">
              <a16:creationId xmlns:a16="http://schemas.microsoft.com/office/drawing/2014/main" id="{3187E2EA-10C7-4BE1-8AD4-A649A866F404}"/>
            </a:ext>
          </a:extLst>
        </xdr:cNvPr>
        <xdr:cNvCxnSpPr/>
      </xdr:nvCxnSpPr>
      <xdr:spPr>
        <a:xfrm flipV="1">
          <a:off x="8686800" y="16968894"/>
          <a:ext cx="742950" cy="11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106590</xdr:rowOff>
    </xdr:from>
    <xdr:to>
      <xdr:col>46</xdr:col>
      <xdr:colOff>38100</xdr:colOff>
      <xdr:row>103</xdr:row>
      <xdr:rowOff>36740</xdr:rowOff>
    </xdr:to>
    <xdr:sp macro="" textlink="">
      <xdr:nvSpPr>
        <xdr:cNvPr id="464" name="楕円 463">
          <a:extLst>
            <a:ext uri="{FF2B5EF4-FFF2-40B4-BE49-F238E27FC236}">
              <a16:creationId xmlns:a16="http://schemas.microsoft.com/office/drawing/2014/main" id="{A324FB6F-B4F1-45D8-8B57-84A3FC2ED178}"/>
            </a:ext>
          </a:extLst>
        </xdr:cNvPr>
        <xdr:cNvSpPr/>
      </xdr:nvSpPr>
      <xdr:spPr>
        <a:xfrm>
          <a:off x="7842250" y="169467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140052</xdr:rowOff>
    </xdr:from>
    <xdr:to>
      <xdr:col>50</xdr:col>
      <xdr:colOff>114300</xdr:colOff>
      <xdr:row>102</xdr:row>
      <xdr:rowOff>157390</xdr:rowOff>
    </xdr:to>
    <xdr:cxnSp macro="">
      <xdr:nvCxnSpPr>
        <xdr:cNvPr id="465" name="直線コネクタ 464">
          <a:extLst>
            <a:ext uri="{FF2B5EF4-FFF2-40B4-BE49-F238E27FC236}">
              <a16:creationId xmlns:a16="http://schemas.microsoft.com/office/drawing/2014/main" id="{5FB47EA9-4455-4032-837A-9B9C87C11F68}"/>
            </a:ext>
          </a:extLst>
        </xdr:cNvPr>
        <xdr:cNvCxnSpPr/>
      </xdr:nvCxnSpPr>
      <xdr:spPr>
        <a:xfrm flipV="1">
          <a:off x="7886700" y="16980252"/>
          <a:ext cx="800100" cy="17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122456</xdr:rowOff>
    </xdr:from>
    <xdr:to>
      <xdr:col>41</xdr:col>
      <xdr:colOff>101600</xdr:colOff>
      <xdr:row>103</xdr:row>
      <xdr:rowOff>52606</xdr:rowOff>
    </xdr:to>
    <xdr:sp macro="" textlink="">
      <xdr:nvSpPr>
        <xdr:cNvPr id="466" name="楕円 465">
          <a:extLst>
            <a:ext uri="{FF2B5EF4-FFF2-40B4-BE49-F238E27FC236}">
              <a16:creationId xmlns:a16="http://schemas.microsoft.com/office/drawing/2014/main" id="{979AF30A-08D3-4C59-BBD9-A764A1CCB5F0}"/>
            </a:ext>
          </a:extLst>
        </xdr:cNvPr>
        <xdr:cNvSpPr/>
      </xdr:nvSpPr>
      <xdr:spPr>
        <a:xfrm>
          <a:off x="7029450" y="1696265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157390</xdr:rowOff>
    </xdr:from>
    <xdr:to>
      <xdr:col>45</xdr:col>
      <xdr:colOff>177800</xdr:colOff>
      <xdr:row>103</xdr:row>
      <xdr:rowOff>1806</xdr:rowOff>
    </xdr:to>
    <xdr:cxnSp macro="">
      <xdr:nvCxnSpPr>
        <xdr:cNvPr id="467" name="直線コネクタ 466">
          <a:extLst>
            <a:ext uri="{FF2B5EF4-FFF2-40B4-BE49-F238E27FC236}">
              <a16:creationId xmlns:a16="http://schemas.microsoft.com/office/drawing/2014/main" id="{CBF6A65D-3203-4A6E-A819-880C9387FF45}"/>
            </a:ext>
          </a:extLst>
        </xdr:cNvPr>
        <xdr:cNvCxnSpPr/>
      </xdr:nvCxnSpPr>
      <xdr:spPr>
        <a:xfrm flipV="1">
          <a:off x="7080250" y="16997590"/>
          <a:ext cx="806450" cy="9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49354</xdr:rowOff>
    </xdr:from>
    <xdr:to>
      <xdr:col>36</xdr:col>
      <xdr:colOff>165100</xdr:colOff>
      <xdr:row>103</xdr:row>
      <xdr:rowOff>150954</xdr:rowOff>
    </xdr:to>
    <xdr:sp macro="" textlink="">
      <xdr:nvSpPr>
        <xdr:cNvPr id="468" name="楕円 467">
          <a:extLst>
            <a:ext uri="{FF2B5EF4-FFF2-40B4-BE49-F238E27FC236}">
              <a16:creationId xmlns:a16="http://schemas.microsoft.com/office/drawing/2014/main" id="{16D12F15-71DF-4E66-B00B-3277BFBD523B}"/>
            </a:ext>
          </a:extLst>
        </xdr:cNvPr>
        <xdr:cNvSpPr/>
      </xdr:nvSpPr>
      <xdr:spPr>
        <a:xfrm>
          <a:off x="6235700" y="17054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1806</xdr:rowOff>
    </xdr:from>
    <xdr:to>
      <xdr:col>41</xdr:col>
      <xdr:colOff>50800</xdr:colOff>
      <xdr:row>103</xdr:row>
      <xdr:rowOff>100154</xdr:rowOff>
    </xdr:to>
    <xdr:cxnSp macro="">
      <xdr:nvCxnSpPr>
        <xdr:cNvPr id="469" name="直線コネクタ 468">
          <a:extLst>
            <a:ext uri="{FF2B5EF4-FFF2-40B4-BE49-F238E27FC236}">
              <a16:creationId xmlns:a16="http://schemas.microsoft.com/office/drawing/2014/main" id="{0CE0D340-FA57-4561-957D-596E2791B2C1}"/>
            </a:ext>
          </a:extLst>
        </xdr:cNvPr>
        <xdr:cNvCxnSpPr/>
      </xdr:nvCxnSpPr>
      <xdr:spPr>
        <a:xfrm flipV="1">
          <a:off x="6286500" y="17007106"/>
          <a:ext cx="793750" cy="98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73955</xdr:rowOff>
    </xdr:from>
    <xdr:ext cx="599010" cy="259045"/>
    <xdr:sp macro="" textlink="">
      <xdr:nvSpPr>
        <xdr:cNvPr id="470" name="n_1aveValue【港湾・漁港】&#10;一人当たり有形固定資産（償却資産）額">
          <a:extLst>
            <a:ext uri="{FF2B5EF4-FFF2-40B4-BE49-F238E27FC236}">
              <a16:creationId xmlns:a16="http://schemas.microsoft.com/office/drawing/2014/main" id="{292E6B78-FC94-48B7-8632-087CF19E2463}"/>
            </a:ext>
          </a:extLst>
        </xdr:cNvPr>
        <xdr:cNvSpPr txBox="1"/>
      </xdr:nvSpPr>
      <xdr:spPr>
        <a:xfrm>
          <a:off x="8399995" y="17079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90462</xdr:rowOff>
    </xdr:from>
    <xdr:ext cx="599010" cy="259045"/>
    <xdr:sp macro="" textlink="">
      <xdr:nvSpPr>
        <xdr:cNvPr id="471" name="n_2aveValue【港湾・漁港】&#10;一人当たり有形固定資産（償却資産）額">
          <a:extLst>
            <a:ext uri="{FF2B5EF4-FFF2-40B4-BE49-F238E27FC236}">
              <a16:creationId xmlns:a16="http://schemas.microsoft.com/office/drawing/2014/main" id="{457D2745-A313-4C78-96FD-23DE273DD4D2}"/>
            </a:ext>
          </a:extLst>
        </xdr:cNvPr>
        <xdr:cNvSpPr txBox="1"/>
      </xdr:nvSpPr>
      <xdr:spPr>
        <a:xfrm>
          <a:off x="7612595" y="170957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11290</xdr:rowOff>
    </xdr:from>
    <xdr:ext cx="599010" cy="259045"/>
    <xdr:sp macro="" textlink="">
      <xdr:nvSpPr>
        <xdr:cNvPr id="472" name="n_3aveValue【港湾・漁港】&#10;一人当たり有形固定資産（償却資産）額">
          <a:extLst>
            <a:ext uri="{FF2B5EF4-FFF2-40B4-BE49-F238E27FC236}">
              <a16:creationId xmlns:a16="http://schemas.microsoft.com/office/drawing/2014/main" id="{2E02EFB3-E5AB-4335-8090-801C1520A7E1}"/>
            </a:ext>
          </a:extLst>
        </xdr:cNvPr>
        <xdr:cNvSpPr txBox="1"/>
      </xdr:nvSpPr>
      <xdr:spPr>
        <a:xfrm>
          <a:off x="6818845" y="17181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13775</xdr:rowOff>
    </xdr:from>
    <xdr:ext cx="599010" cy="259045"/>
    <xdr:sp macro="" textlink="">
      <xdr:nvSpPr>
        <xdr:cNvPr id="473" name="n_4aveValue【港湾・漁港】&#10;一人当たり有形固定資産（償却資産）額">
          <a:extLst>
            <a:ext uri="{FF2B5EF4-FFF2-40B4-BE49-F238E27FC236}">
              <a16:creationId xmlns:a16="http://schemas.microsoft.com/office/drawing/2014/main" id="{1BB070FB-952C-4ADA-BE13-4482444E7E64}"/>
            </a:ext>
          </a:extLst>
        </xdr:cNvPr>
        <xdr:cNvSpPr txBox="1"/>
      </xdr:nvSpPr>
      <xdr:spPr>
        <a:xfrm>
          <a:off x="6006045" y="171841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35929</xdr:rowOff>
    </xdr:from>
    <xdr:ext cx="599010" cy="259045"/>
    <xdr:sp macro="" textlink="">
      <xdr:nvSpPr>
        <xdr:cNvPr id="474" name="n_1mainValue【港湾・漁港】&#10;一人当たり有形固定資産（償却資産）額">
          <a:extLst>
            <a:ext uri="{FF2B5EF4-FFF2-40B4-BE49-F238E27FC236}">
              <a16:creationId xmlns:a16="http://schemas.microsoft.com/office/drawing/2014/main" id="{CFF7C055-7095-495C-B044-54A8BBC4248C}"/>
            </a:ext>
          </a:extLst>
        </xdr:cNvPr>
        <xdr:cNvSpPr txBox="1"/>
      </xdr:nvSpPr>
      <xdr:spPr>
        <a:xfrm>
          <a:off x="8399995" y="167110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53267</xdr:rowOff>
    </xdr:from>
    <xdr:ext cx="599010" cy="259045"/>
    <xdr:sp macro="" textlink="">
      <xdr:nvSpPr>
        <xdr:cNvPr id="475" name="n_2mainValue【港湾・漁港】&#10;一人当たり有形固定資産（償却資産）額">
          <a:extLst>
            <a:ext uri="{FF2B5EF4-FFF2-40B4-BE49-F238E27FC236}">
              <a16:creationId xmlns:a16="http://schemas.microsoft.com/office/drawing/2014/main" id="{09C41D43-F9D8-4829-8B52-1532AF455F9A}"/>
            </a:ext>
          </a:extLst>
        </xdr:cNvPr>
        <xdr:cNvSpPr txBox="1"/>
      </xdr:nvSpPr>
      <xdr:spPr>
        <a:xfrm>
          <a:off x="7612595" y="167283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69133</xdr:rowOff>
    </xdr:from>
    <xdr:ext cx="599010" cy="259045"/>
    <xdr:sp macro="" textlink="">
      <xdr:nvSpPr>
        <xdr:cNvPr id="476" name="n_3mainValue【港湾・漁港】&#10;一人当たり有形固定資産（償却資産）額">
          <a:extLst>
            <a:ext uri="{FF2B5EF4-FFF2-40B4-BE49-F238E27FC236}">
              <a16:creationId xmlns:a16="http://schemas.microsoft.com/office/drawing/2014/main" id="{B5900A71-28D7-4380-AD4E-8D70F339F275}"/>
            </a:ext>
          </a:extLst>
        </xdr:cNvPr>
        <xdr:cNvSpPr txBox="1"/>
      </xdr:nvSpPr>
      <xdr:spPr>
        <a:xfrm>
          <a:off x="6818845" y="167442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167481</xdr:rowOff>
    </xdr:from>
    <xdr:ext cx="599010" cy="259045"/>
    <xdr:sp macro="" textlink="">
      <xdr:nvSpPr>
        <xdr:cNvPr id="477" name="n_4mainValue【港湾・漁港】&#10;一人当たり有形固定資産（償却資産）額">
          <a:extLst>
            <a:ext uri="{FF2B5EF4-FFF2-40B4-BE49-F238E27FC236}">
              <a16:creationId xmlns:a16="http://schemas.microsoft.com/office/drawing/2014/main" id="{2ED46B17-0787-4702-82BC-F24642D7116A}"/>
            </a:ext>
          </a:extLst>
        </xdr:cNvPr>
        <xdr:cNvSpPr txBox="1"/>
      </xdr:nvSpPr>
      <xdr:spPr>
        <a:xfrm>
          <a:off x="6006045" y="16842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7799FE47-479A-49BA-8491-CDF5465B2436}"/>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86B2E57C-7CD5-4A1D-A804-BDA8D8255BB3}"/>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D7A392A2-0E7E-412F-82D9-626C80DACD8B}"/>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25C79AB7-1066-4E4F-94E8-E66EC133E593}"/>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DDDEB892-F110-4508-B0B4-00575C9BC4B5}"/>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4F5E034D-0657-4272-B76A-0CB0D017077D}"/>
            </a:ext>
          </a:extLst>
        </xdr:cNvPr>
        <xdr:cNvSpPr/>
      </xdr:nvSpPr>
      <xdr:spPr>
        <a:xfrm>
          <a:off x="11207750" y="513715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4" name="正方形/長方形 483">
          <a:extLst>
            <a:ext uri="{FF2B5EF4-FFF2-40B4-BE49-F238E27FC236}">
              <a16:creationId xmlns:a16="http://schemas.microsoft.com/office/drawing/2014/main" id="{323BF0B4-9EA3-40FE-A7D3-A83744583A16}"/>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5" name="正方形/長方形 484">
          <a:extLst>
            <a:ext uri="{FF2B5EF4-FFF2-40B4-BE49-F238E27FC236}">
              <a16:creationId xmlns:a16="http://schemas.microsoft.com/office/drawing/2014/main" id="{D106FBF1-4CC0-4028-BFAD-6772BE37730C}"/>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6" name="正方形/長方形 485">
          <a:extLst>
            <a:ext uri="{FF2B5EF4-FFF2-40B4-BE49-F238E27FC236}">
              <a16:creationId xmlns:a16="http://schemas.microsoft.com/office/drawing/2014/main" id="{98118CFC-6057-4741-B8CF-150E60B35D95}"/>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7" name="正方形/長方形 486">
          <a:extLst>
            <a:ext uri="{FF2B5EF4-FFF2-40B4-BE49-F238E27FC236}">
              <a16:creationId xmlns:a16="http://schemas.microsoft.com/office/drawing/2014/main" id="{D2A2D923-6EC7-4059-9F56-456F8C43F319}"/>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8" name="正方形/長方形 487">
          <a:extLst>
            <a:ext uri="{FF2B5EF4-FFF2-40B4-BE49-F238E27FC236}">
              <a16:creationId xmlns:a16="http://schemas.microsoft.com/office/drawing/2014/main" id="{ADDE273B-D107-49B7-B46F-BE44B325F9DD}"/>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9" name="正方形/長方形 488">
          <a:extLst>
            <a:ext uri="{FF2B5EF4-FFF2-40B4-BE49-F238E27FC236}">
              <a16:creationId xmlns:a16="http://schemas.microsoft.com/office/drawing/2014/main" id="{90F32B6E-BFC5-4DB8-AF42-22DD2E61D5C8}"/>
            </a:ext>
          </a:extLst>
        </xdr:cNvPr>
        <xdr:cNvSpPr/>
      </xdr:nvSpPr>
      <xdr:spPr>
        <a:xfrm>
          <a:off x="16459200" y="513715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0" name="正方形/長方形 489">
          <a:extLst>
            <a:ext uri="{FF2B5EF4-FFF2-40B4-BE49-F238E27FC236}">
              <a16:creationId xmlns:a16="http://schemas.microsoft.com/office/drawing/2014/main" id="{4B7BBBD9-AE5B-4503-8DF9-0D2FC7124734}"/>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1" name="正方形/長方形 490">
          <a:extLst>
            <a:ext uri="{FF2B5EF4-FFF2-40B4-BE49-F238E27FC236}">
              <a16:creationId xmlns:a16="http://schemas.microsoft.com/office/drawing/2014/main" id="{A9DFDCAF-60AF-4DCA-AA26-066EB55110B9}"/>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2" name="正方形/長方形 491">
          <a:extLst>
            <a:ext uri="{FF2B5EF4-FFF2-40B4-BE49-F238E27FC236}">
              <a16:creationId xmlns:a16="http://schemas.microsoft.com/office/drawing/2014/main" id="{FF539E08-A3E5-48EA-919B-C6E00AB1117B}"/>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3" name="正方形/長方形 492">
          <a:extLst>
            <a:ext uri="{FF2B5EF4-FFF2-40B4-BE49-F238E27FC236}">
              <a16:creationId xmlns:a16="http://schemas.microsoft.com/office/drawing/2014/main" id="{FD75F323-3773-439F-8F55-34C13BA7B026}"/>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4" name="正方形/長方形 493">
          <a:extLst>
            <a:ext uri="{FF2B5EF4-FFF2-40B4-BE49-F238E27FC236}">
              <a16:creationId xmlns:a16="http://schemas.microsoft.com/office/drawing/2014/main" id="{56EAB5B6-395E-415F-BD57-EB7B4576BD93}"/>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5" name="正方形/長方形 494">
          <a:extLst>
            <a:ext uri="{FF2B5EF4-FFF2-40B4-BE49-F238E27FC236}">
              <a16:creationId xmlns:a16="http://schemas.microsoft.com/office/drawing/2014/main" id="{BDFBF102-5944-49FA-8EF8-96BC9B734187}"/>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6" name="テキスト ボックス 495">
          <a:extLst>
            <a:ext uri="{FF2B5EF4-FFF2-40B4-BE49-F238E27FC236}">
              <a16:creationId xmlns:a16="http://schemas.microsoft.com/office/drawing/2014/main" id="{63EA008E-95B5-469A-9DD4-3B0E246B4944}"/>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7" name="直線コネクタ 496">
          <a:extLst>
            <a:ext uri="{FF2B5EF4-FFF2-40B4-BE49-F238E27FC236}">
              <a16:creationId xmlns:a16="http://schemas.microsoft.com/office/drawing/2014/main" id="{633A9AA3-246F-4BC4-8DBA-FCCB037F7CA1}"/>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8" name="テキスト ボックス 497">
          <a:extLst>
            <a:ext uri="{FF2B5EF4-FFF2-40B4-BE49-F238E27FC236}">
              <a16:creationId xmlns:a16="http://schemas.microsoft.com/office/drawing/2014/main" id="{6F7B7F0D-8F0B-4CA2-A2B0-A8EB19CCA443}"/>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9" name="直線コネクタ 498">
          <a:extLst>
            <a:ext uri="{FF2B5EF4-FFF2-40B4-BE49-F238E27FC236}">
              <a16:creationId xmlns:a16="http://schemas.microsoft.com/office/drawing/2014/main" id="{A683A51B-BE9D-49AE-B85D-A69ED39907FD}"/>
            </a:ext>
          </a:extLst>
        </xdr:cNvPr>
        <xdr:cNvCxnSpPr/>
      </xdr:nvCxnSpPr>
      <xdr:spPr>
        <a:xfrm>
          <a:off x="11207750" y="10566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00" name="テキスト ボックス 499">
          <a:extLst>
            <a:ext uri="{FF2B5EF4-FFF2-40B4-BE49-F238E27FC236}">
              <a16:creationId xmlns:a16="http://schemas.microsoft.com/office/drawing/2014/main" id="{87B68052-0595-4B44-95A7-B55B92B6065C}"/>
            </a:ext>
          </a:extLst>
        </xdr:cNvPr>
        <xdr:cNvSpPr txBox="1"/>
      </xdr:nvSpPr>
      <xdr:spPr>
        <a:xfrm>
          <a:off x="10842791" y="1043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1" name="直線コネクタ 500">
          <a:extLst>
            <a:ext uri="{FF2B5EF4-FFF2-40B4-BE49-F238E27FC236}">
              <a16:creationId xmlns:a16="http://schemas.microsoft.com/office/drawing/2014/main" id="{1B5387AC-C0F4-4921-885F-4C4EF61445D6}"/>
            </a:ext>
          </a:extLst>
        </xdr:cNvPr>
        <xdr:cNvCxnSpPr/>
      </xdr:nvCxnSpPr>
      <xdr:spPr>
        <a:xfrm>
          <a:off x="11207750" y="10128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2" name="テキスト ボックス 501">
          <a:extLst>
            <a:ext uri="{FF2B5EF4-FFF2-40B4-BE49-F238E27FC236}">
              <a16:creationId xmlns:a16="http://schemas.microsoft.com/office/drawing/2014/main" id="{B96468BE-BEA1-4D0E-8975-0588E25D9BFA}"/>
            </a:ext>
          </a:extLst>
        </xdr:cNvPr>
        <xdr:cNvSpPr txBox="1"/>
      </xdr:nvSpPr>
      <xdr:spPr>
        <a:xfrm>
          <a:off x="10842791" y="999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3" name="直線コネクタ 502">
          <a:extLst>
            <a:ext uri="{FF2B5EF4-FFF2-40B4-BE49-F238E27FC236}">
              <a16:creationId xmlns:a16="http://schemas.microsoft.com/office/drawing/2014/main" id="{FAD460EB-9247-48D5-9560-1510110EC87C}"/>
            </a:ext>
          </a:extLst>
        </xdr:cNvPr>
        <xdr:cNvCxnSpPr/>
      </xdr:nvCxnSpPr>
      <xdr:spPr>
        <a:xfrm>
          <a:off x="11207750" y="969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4" name="テキスト ボックス 503">
          <a:extLst>
            <a:ext uri="{FF2B5EF4-FFF2-40B4-BE49-F238E27FC236}">
              <a16:creationId xmlns:a16="http://schemas.microsoft.com/office/drawing/2014/main" id="{58C26658-B8BF-443E-9249-A29454023408}"/>
            </a:ext>
          </a:extLst>
        </xdr:cNvPr>
        <xdr:cNvSpPr txBox="1"/>
      </xdr:nvSpPr>
      <xdr:spPr>
        <a:xfrm>
          <a:off x="10842791" y="955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5" name="直線コネクタ 504">
          <a:extLst>
            <a:ext uri="{FF2B5EF4-FFF2-40B4-BE49-F238E27FC236}">
              <a16:creationId xmlns:a16="http://schemas.microsoft.com/office/drawing/2014/main" id="{E61AEA44-33C7-41D8-8EF7-68024B52EAD2}"/>
            </a:ext>
          </a:extLst>
        </xdr:cNvPr>
        <xdr:cNvCxnSpPr/>
      </xdr:nvCxnSpPr>
      <xdr:spPr>
        <a:xfrm>
          <a:off x="11207750" y="9245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6" name="テキスト ボックス 505">
          <a:extLst>
            <a:ext uri="{FF2B5EF4-FFF2-40B4-BE49-F238E27FC236}">
              <a16:creationId xmlns:a16="http://schemas.microsoft.com/office/drawing/2014/main" id="{87635445-9455-4631-A336-0D36C9D69998}"/>
            </a:ext>
          </a:extLst>
        </xdr:cNvPr>
        <xdr:cNvSpPr txBox="1"/>
      </xdr:nvSpPr>
      <xdr:spPr>
        <a:xfrm>
          <a:off x="10842791" y="9109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7" name="直線コネクタ 506">
          <a:extLst>
            <a:ext uri="{FF2B5EF4-FFF2-40B4-BE49-F238E27FC236}">
              <a16:creationId xmlns:a16="http://schemas.microsoft.com/office/drawing/2014/main" id="{B6640720-880C-4C15-8FBE-9399414E93CC}"/>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8" name="テキスト ボックス 507">
          <a:extLst>
            <a:ext uri="{FF2B5EF4-FFF2-40B4-BE49-F238E27FC236}">
              <a16:creationId xmlns:a16="http://schemas.microsoft.com/office/drawing/2014/main" id="{DBEBFE68-69EA-49A9-8A8B-3580CEF24FAC}"/>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9" name="【学校施設】&#10;有形固定資産減価償却率グラフ枠">
          <a:extLst>
            <a:ext uri="{FF2B5EF4-FFF2-40B4-BE49-F238E27FC236}">
              <a16:creationId xmlns:a16="http://schemas.microsoft.com/office/drawing/2014/main" id="{E38073D4-998F-4EB1-964B-F5B57581A0D1}"/>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510" name="直線コネクタ 509">
          <a:extLst>
            <a:ext uri="{FF2B5EF4-FFF2-40B4-BE49-F238E27FC236}">
              <a16:creationId xmlns:a16="http://schemas.microsoft.com/office/drawing/2014/main" id="{1C0DBC94-A7FE-4B22-A82A-2C97C0F27DB9}"/>
            </a:ext>
          </a:extLst>
        </xdr:cNvPr>
        <xdr:cNvCxnSpPr/>
      </xdr:nvCxnSpPr>
      <xdr:spPr>
        <a:xfrm flipV="1">
          <a:off x="14698345" y="9238234"/>
          <a:ext cx="1269" cy="13693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511" name="【学校施設】&#10;有形固定資産減価償却率最小値テキスト">
          <a:extLst>
            <a:ext uri="{FF2B5EF4-FFF2-40B4-BE49-F238E27FC236}">
              <a16:creationId xmlns:a16="http://schemas.microsoft.com/office/drawing/2014/main" id="{73FC754E-5A4D-4829-95C8-0A87FC5C74BF}"/>
            </a:ext>
          </a:extLst>
        </xdr:cNvPr>
        <xdr:cNvSpPr txBox="1"/>
      </xdr:nvSpPr>
      <xdr:spPr>
        <a:xfrm>
          <a:off x="14744700" y="1061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512" name="直線コネクタ 511">
          <a:extLst>
            <a:ext uri="{FF2B5EF4-FFF2-40B4-BE49-F238E27FC236}">
              <a16:creationId xmlns:a16="http://schemas.microsoft.com/office/drawing/2014/main" id="{1CC42960-377D-457D-AD11-AC40BA7EED67}"/>
            </a:ext>
          </a:extLst>
        </xdr:cNvPr>
        <xdr:cNvCxnSpPr/>
      </xdr:nvCxnSpPr>
      <xdr:spPr>
        <a:xfrm>
          <a:off x="14611350" y="106075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513" name="【学校施設】&#10;有形固定資産減価償却率最大値テキスト">
          <a:extLst>
            <a:ext uri="{FF2B5EF4-FFF2-40B4-BE49-F238E27FC236}">
              <a16:creationId xmlns:a16="http://schemas.microsoft.com/office/drawing/2014/main" id="{E4353F8C-40B3-4BAE-A841-9AC1CF3E80C2}"/>
            </a:ext>
          </a:extLst>
        </xdr:cNvPr>
        <xdr:cNvSpPr txBox="1"/>
      </xdr:nvSpPr>
      <xdr:spPr>
        <a:xfrm>
          <a:off x="14744700" y="9019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514" name="直線コネクタ 513">
          <a:extLst>
            <a:ext uri="{FF2B5EF4-FFF2-40B4-BE49-F238E27FC236}">
              <a16:creationId xmlns:a16="http://schemas.microsoft.com/office/drawing/2014/main" id="{FB3E7906-30D7-4999-BAE3-29570939656A}"/>
            </a:ext>
          </a:extLst>
        </xdr:cNvPr>
        <xdr:cNvCxnSpPr/>
      </xdr:nvCxnSpPr>
      <xdr:spPr>
        <a:xfrm>
          <a:off x="14611350" y="92382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64787</xdr:rowOff>
    </xdr:from>
    <xdr:ext cx="405111" cy="259045"/>
    <xdr:sp macro="" textlink="">
      <xdr:nvSpPr>
        <xdr:cNvPr id="515" name="【学校施設】&#10;有形固定資産減価償却率平均値テキスト">
          <a:extLst>
            <a:ext uri="{FF2B5EF4-FFF2-40B4-BE49-F238E27FC236}">
              <a16:creationId xmlns:a16="http://schemas.microsoft.com/office/drawing/2014/main" id="{60476039-2C53-4DD1-AEBD-9AE64B4D4327}"/>
            </a:ext>
          </a:extLst>
        </xdr:cNvPr>
        <xdr:cNvSpPr txBox="1"/>
      </xdr:nvSpPr>
      <xdr:spPr>
        <a:xfrm>
          <a:off x="14744700" y="99707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516" name="フローチャート: 判断 515">
          <a:extLst>
            <a:ext uri="{FF2B5EF4-FFF2-40B4-BE49-F238E27FC236}">
              <a16:creationId xmlns:a16="http://schemas.microsoft.com/office/drawing/2014/main" id="{2733D866-3AA2-43F3-81B4-E0E0EB9B3DE6}"/>
            </a:ext>
          </a:extLst>
        </xdr:cNvPr>
        <xdr:cNvSpPr/>
      </xdr:nvSpPr>
      <xdr:spPr>
        <a:xfrm>
          <a:off x="14649450" y="99923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517" name="フローチャート: 判断 516">
          <a:extLst>
            <a:ext uri="{FF2B5EF4-FFF2-40B4-BE49-F238E27FC236}">
              <a16:creationId xmlns:a16="http://schemas.microsoft.com/office/drawing/2014/main" id="{746A5340-C189-43C9-9660-1B8B3A6BA11A}"/>
            </a:ext>
          </a:extLst>
        </xdr:cNvPr>
        <xdr:cNvSpPr/>
      </xdr:nvSpPr>
      <xdr:spPr>
        <a:xfrm>
          <a:off x="13887450" y="990269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518" name="フローチャート: 判断 517">
          <a:extLst>
            <a:ext uri="{FF2B5EF4-FFF2-40B4-BE49-F238E27FC236}">
              <a16:creationId xmlns:a16="http://schemas.microsoft.com/office/drawing/2014/main" id="{0971429F-7C7D-4894-8929-A9B47E57C15C}"/>
            </a:ext>
          </a:extLst>
        </xdr:cNvPr>
        <xdr:cNvSpPr/>
      </xdr:nvSpPr>
      <xdr:spPr>
        <a:xfrm>
          <a:off x="13093700" y="98844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519" name="フローチャート: 判断 518">
          <a:extLst>
            <a:ext uri="{FF2B5EF4-FFF2-40B4-BE49-F238E27FC236}">
              <a16:creationId xmlns:a16="http://schemas.microsoft.com/office/drawing/2014/main" id="{177DCA7C-79E7-489C-97B4-68C4D5788730}"/>
            </a:ext>
          </a:extLst>
        </xdr:cNvPr>
        <xdr:cNvSpPr/>
      </xdr:nvSpPr>
      <xdr:spPr>
        <a:xfrm>
          <a:off x="12299950" y="988441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520" name="フローチャート: 判断 519">
          <a:extLst>
            <a:ext uri="{FF2B5EF4-FFF2-40B4-BE49-F238E27FC236}">
              <a16:creationId xmlns:a16="http://schemas.microsoft.com/office/drawing/2014/main" id="{F1B853D3-2F78-45D8-AEA5-F2E2CB4044A0}"/>
            </a:ext>
          </a:extLst>
        </xdr:cNvPr>
        <xdr:cNvSpPr/>
      </xdr:nvSpPr>
      <xdr:spPr>
        <a:xfrm>
          <a:off x="11487150" y="9788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05815618-0FF5-4010-A6EE-D853F0893529}"/>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B7484288-B1B9-4A53-AA0F-B1C894AF453E}"/>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07D5AC8F-C0F1-4688-8115-970BB9AA95D5}"/>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56A703DE-55CF-4664-AC2F-8F7986BE714D}"/>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B1C914A1-2550-4597-9DF5-833CD76268AC}"/>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145796</xdr:rowOff>
    </xdr:from>
    <xdr:to>
      <xdr:col>85</xdr:col>
      <xdr:colOff>177800</xdr:colOff>
      <xdr:row>59</xdr:row>
      <xdr:rowOff>75946</xdr:rowOff>
    </xdr:to>
    <xdr:sp macro="" textlink="">
      <xdr:nvSpPr>
        <xdr:cNvPr id="526" name="楕円 525">
          <a:extLst>
            <a:ext uri="{FF2B5EF4-FFF2-40B4-BE49-F238E27FC236}">
              <a16:creationId xmlns:a16="http://schemas.microsoft.com/office/drawing/2014/main" id="{3F55D4FB-1886-455D-B7BB-5CDBB1B6EE71}"/>
            </a:ext>
          </a:extLst>
        </xdr:cNvPr>
        <xdr:cNvSpPr/>
      </xdr:nvSpPr>
      <xdr:spPr>
        <a:xfrm>
          <a:off x="14649450" y="97215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168673</xdr:rowOff>
    </xdr:from>
    <xdr:ext cx="405111" cy="259045"/>
    <xdr:sp macro="" textlink="">
      <xdr:nvSpPr>
        <xdr:cNvPr id="527" name="【学校施設】&#10;有形固定資産減価償却率該当値テキスト">
          <a:extLst>
            <a:ext uri="{FF2B5EF4-FFF2-40B4-BE49-F238E27FC236}">
              <a16:creationId xmlns:a16="http://schemas.microsoft.com/office/drawing/2014/main" id="{7F833FCB-7393-40AE-BBDC-83E713283781}"/>
            </a:ext>
          </a:extLst>
        </xdr:cNvPr>
        <xdr:cNvSpPr txBox="1"/>
      </xdr:nvSpPr>
      <xdr:spPr>
        <a:xfrm>
          <a:off x="14744700" y="95730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49784</xdr:rowOff>
    </xdr:from>
    <xdr:to>
      <xdr:col>81</xdr:col>
      <xdr:colOff>101600</xdr:colOff>
      <xdr:row>58</xdr:row>
      <xdr:rowOff>151384</xdr:rowOff>
    </xdr:to>
    <xdr:sp macro="" textlink="">
      <xdr:nvSpPr>
        <xdr:cNvPr id="528" name="楕円 527">
          <a:extLst>
            <a:ext uri="{FF2B5EF4-FFF2-40B4-BE49-F238E27FC236}">
              <a16:creationId xmlns:a16="http://schemas.microsoft.com/office/drawing/2014/main" id="{E480B429-06FC-4856-B62A-2758B2A48599}"/>
            </a:ext>
          </a:extLst>
        </xdr:cNvPr>
        <xdr:cNvSpPr/>
      </xdr:nvSpPr>
      <xdr:spPr>
        <a:xfrm>
          <a:off x="13887450" y="9625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100584</xdr:rowOff>
    </xdr:from>
    <xdr:to>
      <xdr:col>85</xdr:col>
      <xdr:colOff>127000</xdr:colOff>
      <xdr:row>59</xdr:row>
      <xdr:rowOff>25146</xdr:rowOff>
    </xdr:to>
    <xdr:cxnSp macro="">
      <xdr:nvCxnSpPr>
        <xdr:cNvPr id="529" name="直線コネクタ 528">
          <a:extLst>
            <a:ext uri="{FF2B5EF4-FFF2-40B4-BE49-F238E27FC236}">
              <a16:creationId xmlns:a16="http://schemas.microsoft.com/office/drawing/2014/main" id="{D72AF8E8-033A-4C79-AE2E-22D804FAD860}"/>
            </a:ext>
          </a:extLst>
        </xdr:cNvPr>
        <xdr:cNvCxnSpPr/>
      </xdr:nvCxnSpPr>
      <xdr:spPr>
        <a:xfrm>
          <a:off x="13938250" y="9676384"/>
          <a:ext cx="7620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120650</xdr:rowOff>
    </xdr:from>
    <xdr:to>
      <xdr:col>76</xdr:col>
      <xdr:colOff>165100</xdr:colOff>
      <xdr:row>58</xdr:row>
      <xdr:rowOff>50800</xdr:rowOff>
    </xdr:to>
    <xdr:sp macro="" textlink="">
      <xdr:nvSpPr>
        <xdr:cNvPr id="530" name="楕円 529">
          <a:extLst>
            <a:ext uri="{FF2B5EF4-FFF2-40B4-BE49-F238E27FC236}">
              <a16:creationId xmlns:a16="http://schemas.microsoft.com/office/drawing/2014/main" id="{D8B82288-70B4-4F81-8D45-A1046CE08215}"/>
            </a:ext>
          </a:extLst>
        </xdr:cNvPr>
        <xdr:cNvSpPr/>
      </xdr:nvSpPr>
      <xdr:spPr>
        <a:xfrm>
          <a:off x="13093700" y="95313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0</xdr:rowOff>
    </xdr:from>
    <xdr:to>
      <xdr:col>81</xdr:col>
      <xdr:colOff>50800</xdr:colOff>
      <xdr:row>58</xdr:row>
      <xdr:rowOff>100584</xdr:rowOff>
    </xdr:to>
    <xdr:cxnSp macro="">
      <xdr:nvCxnSpPr>
        <xdr:cNvPr id="531" name="直線コネクタ 530">
          <a:extLst>
            <a:ext uri="{FF2B5EF4-FFF2-40B4-BE49-F238E27FC236}">
              <a16:creationId xmlns:a16="http://schemas.microsoft.com/office/drawing/2014/main" id="{C89CEA8F-C491-4A67-AB57-AC105D2DF870}"/>
            </a:ext>
          </a:extLst>
        </xdr:cNvPr>
        <xdr:cNvCxnSpPr/>
      </xdr:nvCxnSpPr>
      <xdr:spPr>
        <a:xfrm>
          <a:off x="13144500" y="9575800"/>
          <a:ext cx="793750" cy="10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29210</xdr:rowOff>
    </xdr:from>
    <xdr:to>
      <xdr:col>72</xdr:col>
      <xdr:colOff>38100</xdr:colOff>
      <xdr:row>57</xdr:row>
      <xdr:rowOff>130810</xdr:rowOff>
    </xdr:to>
    <xdr:sp macro="" textlink="">
      <xdr:nvSpPr>
        <xdr:cNvPr id="532" name="楕円 531">
          <a:extLst>
            <a:ext uri="{FF2B5EF4-FFF2-40B4-BE49-F238E27FC236}">
              <a16:creationId xmlns:a16="http://schemas.microsoft.com/office/drawing/2014/main" id="{4A7C5AD5-2C93-4C8B-ACA5-02500D81F881}"/>
            </a:ext>
          </a:extLst>
        </xdr:cNvPr>
        <xdr:cNvSpPr/>
      </xdr:nvSpPr>
      <xdr:spPr>
        <a:xfrm>
          <a:off x="12299950" y="943991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80010</xdr:rowOff>
    </xdr:from>
    <xdr:to>
      <xdr:col>76</xdr:col>
      <xdr:colOff>114300</xdr:colOff>
      <xdr:row>58</xdr:row>
      <xdr:rowOff>0</xdr:rowOff>
    </xdr:to>
    <xdr:cxnSp macro="">
      <xdr:nvCxnSpPr>
        <xdr:cNvPr id="533" name="直線コネクタ 532">
          <a:extLst>
            <a:ext uri="{FF2B5EF4-FFF2-40B4-BE49-F238E27FC236}">
              <a16:creationId xmlns:a16="http://schemas.microsoft.com/office/drawing/2014/main" id="{28CDD8EF-0AEF-4C0C-90B5-3527B1EB738D}"/>
            </a:ext>
          </a:extLst>
        </xdr:cNvPr>
        <xdr:cNvCxnSpPr/>
      </xdr:nvCxnSpPr>
      <xdr:spPr>
        <a:xfrm>
          <a:off x="12344400" y="9490710"/>
          <a:ext cx="800100" cy="85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104648</xdr:rowOff>
    </xdr:from>
    <xdr:to>
      <xdr:col>67</xdr:col>
      <xdr:colOff>101600</xdr:colOff>
      <xdr:row>57</xdr:row>
      <xdr:rowOff>34798</xdr:rowOff>
    </xdr:to>
    <xdr:sp macro="" textlink="">
      <xdr:nvSpPr>
        <xdr:cNvPr id="534" name="楕円 533">
          <a:extLst>
            <a:ext uri="{FF2B5EF4-FFF2-40B4-BE49-F238E27FC236}">
              <a16:creationId xmlns:a16="http://schemas.microsoft.com/office/drawing/2014/main" id="{E30A8329-3C6A-4A45-9634-DF3A2EB40582}"/>
            </a:ext>
          </a:extLst>
        </xdr:cNvPr>
        <xdr:cNvSpPr/>
      </xdr:nvSpPr>
      <xdr:spPr>
        <a:xfrm>
          <a:off x="11487150" y="935024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155448</xdr:rowOff>
    </xdr:from>
    <xdr:to>
      <xdr:col>71</xdr:col>
      <xdr:colOff>177800</xdr:colOff>
      <xdr:row>57</xdr:row>
      <xdr:rowOff>80010</xdr:rowOff>
    </xdr:to>
    <xdr:cxnSp macro="">
      <xdr:nvCxnSpPr>
        <xdr:cNvPr id="535" name="直線コネクタ 534">
          <a:extLst>
            <a:ext uri="{FF2B5EF4-FFF2-40B4-BE49-F238E27FC236}">
              <a16:creationId xmlns:a16="http://schemas.microsoft.com/office/drawing/2014/main" id="{DF06C1E7-7C4D-4C41-B464-49AD04C9BF89}"/>
            </a:ext>
          </a:extLst>
        </xdr:cNvPr>
        <xdr:cNvCxnSpPr/>
      </xdr:nvCxnSpPr>
      <xdr:spPr>
        <a:xfrm>
          <a:off x="11537950" y="9401048"/>
          <a:ext cx="80645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83075</xdr:rowOff>
    </xdr:from>
    <xdr:ext cx="405111" cy="259045"/>
    <xdr:sp macro="" textlink="">
      <xdr:nvSpPr>
        <xdr:cNvPr id="536" name="n_1aveValue【学校施設】&#10;有形固定資産減価償却率">
          <a:extLst>
            <a:ext uri="{FF2B5EF4-FFF2-40B4-BE49-F238E27FC236}">
              <a16:creationId xmlns:a16="http://schemas.microsoft.com/office/drawing/2014/main" id="{5807B3BC-E09C-45BD-A434-EDEE62522A5A}"/>
            </a:ext>
          </a:extLst>
        </xdr:cNvPr>
        <xdr:cNvSpPr txBox="1"/>
      </xdr:nvSpPr>
      <xdr:spPr>
        <a:xfrm>
          <a:off x="13742044" y="9989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64787</xdr:rowOff>
    </xdr:from>
    <xdr:ext cx="405111" cy="259045"/>
    <xdr:sp macro="" textlink="">
      <xdr:nvSpPr>
        <xdr:cNvPr id="537" name="n_2aveValue【学校施設】&#10;有形固定資産減価償却率">
          <a:extLst>
            <a:ext uri="{FF2B5EF4-FFF2-40B4-BE49-F238E27FC236}">
              <a16:creationId xmlns:a16="http://schemas.microsoft.com/office/drawing/2014/main" id="{9A1FA45C-54B6-4ADE-AF95-0AB912FC57E1}"/>
            </a:ext>
          </a:extLst>
        </xdr:cNvPr>
        <xdr:cNvSpPr txBox="1"/>
      </xdr:nvSpPr>
      <xdr:spPr>
        <a:xfrm>
          <a:off x="12960994" y="9970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64787</xdr:rowOff>
    </xdr:from>
    <xdr:ext cx="405111" cy="259045"/>
    <xdr:sp macro="" textlink="">
      <xdr:nvSpPr>
        <xdr:cNvPr id="538" name="n_3aveValue【学校施設】&#10;有形固定資産減価償却率">
          <a:extLst>
            <a:ext uri="{FF2B5EF4-FFF2-40B4-BE49-F238E27FC236}">
              <a16:creationId xmlns:a16="http://schemas.microsoft.com/office/drawing/2014/main" id="{7898ED8C-1386-43B8-9D62-6595BAC8AB8C}"/>
            </a:ext>
          </a:extLst>
        </xdr:cNvPr>
        <xdr:cNvSpPr txBox="1"/>
      </xdr:nvSpPr>
      <xdr:spPr>
        <a:xfrm>
          <a:off x="12167244" y="9970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140225</xdr:rowOff>
    </xdr:from>
    <xdr:ext cx="405111" cy="259045"/>
    <xdr:sp macro="" textlink="">
      <xdr:nvSpPr>
        <xdr:cNvPr id="539" name="n_4aveValue【学校施設】&#10;有形固定資産減価償却率">
          <a:extLst>
            <a:ext uri="{FF2B5EF4-FFF2-40B4-BE49-F238E27FC236}">
              <a16:creationId xmlns:a16="http://schemas.microsoft.com/office/drawing/2014/main" id="{9584F3ED-C1F5-4C1B-A1EA-D2B019CB97F4}"/>
            </a:ext>
          </a:extLst>
        </xdr:cNvPr>
        <xdr:cNvSpPr txBox="1"/>
      </xdr:nvSpPr>
      <xdr:spPr>
        <a:xfrm>
          <a:off x="11354444" y="9881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167911</xdr:rowOff>
    </xdr:from>
    <xdr:ext cx="405111" cy="259045"/>
    <xdr:sp macro="" textlink="">
      <xdr:nvSpPr>
        <xdr:cNvPr id="540" name="n_1mainValue【学校施設】&#10;有形固定資産減価償却率">
          <a:extLst>
            <a:ext uri="{FF2B5EF4-FFF2-40B4-BE49-F238E27FC236}">
              <a16:creationId xmlns:a16="http://schemas.microsoft.com/office/drawing/2014/main" id="{F628E7B0-1B80-4DDD-B977-9DDD273BF2A2}"/>
            </a:ext>
          </a:extLst>
        </xdr:cNvPr>
        <xdr:cNvSpPr txBox="1"/>
      </xdr:nvSpPr>
      <xdr:spPr>
        <a:xfrm>
          <a:off x="13742044" y="9413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67327</xdr:rowOff>
    </xdr:from>
    <xdr:ext cx="405111" cy="259045"/>
    <xdr:sp macro="" textlink="">
      <xdr:nvSpPr>
        <xdr:cNvPr id="541" name="n_2mainValue【学校施設】&#10;有形固定資産減価償却率">
          <a:extLst>
            <a:ext uri="{FF2B5EF4-FFF2-40B4-BE49-F238E27FC236}">
              <a16:creationId xmlns:a16="http://schemas.microsoft.com/office/drawing/2014/main" id="{3DCC7D8D-ED70-4606-B7DD-55A2E8236989}"/>
            </a:ext>
          </a:extLst>
        </xdr:cNvPr>
        <xdr:cNvSpPr txBox="1"/>
      </xdr:nvSpPr>
      <xdr:spPr>
        <a:xfrm>
          <a:off x="12960994" y="931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147337</xdr:rowOff>
    </xdr:from>
    <xdr:ext cx="405111" cy="259045"/>
    <xdr:sp macro="" textlink="">
      <xdr:nvSpPr>
        <xdr:cNvPr id="542" name="n_3mainValue【学校施設】&#10;有形固定資産減価償却率">
          <a:extLst>
            <a:ext uri="{FF2B5EF4-FFF2-40B4-BE49-F238E27FC236}">
              <a16:creationId xmlns:a16="http://schemas.microsoft.com/office/drawing/2014/main" id="{6A08023A-3D91-41ED-848F-3064D4368E45}"/>
            </a:ext>
          </a:extLst>
        </xdr:cNvPr>
        <xdr:cNvSpPr txBox="1"/>
      </xdr:nvSpPr>
      <xdr:spPr>
        <a:xfrm>
          <a:off x="12167244" y="9227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51325</xdr:rowOff>
    </xdr:from>
    <xdr:ext cx="405111" cy="259045"/>
    <xdr:sp macro="" textlink="">
      <xdr:nvSpPr>
        <xdr:cNvPr id="543" name="n_4mainValue【学校施設】&#10;有形固定資産減価償却率">
          <a:extLst>
            <a:ext uri="{FF2B5EF4-FFF2-40B4-BE49-F238E27FC236}">
              <a16:creationId xmlns:a16="http://schemas.microsoft.com/office/drawing/2014/main" id="{AB8AA3F0-F399-4963-B985-5A62EFF66662}"/>
            </a:ext>
          </a:extLst>
        </xdr:cNvPr>
        <xdr:cNvSpPr txBox="1"/>
      </xdr:nvSpPr>
      <xdr:spPr>
        <a:xfrm>
          <a:off x="11354444" y="9131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4" name="正方形/長方形 543">
          <a:extLst>
            <a:ext uri="{FF2B5EF4-FFF2-40B4-BE49-F238E27FC236}">
              <a16:creationId xmlns:a16="http://schemas.microsoft.com/office/drawing/2014/main" id="{2E5221B8-7F54-4852-91F6-ED6DC902B9FA}"/>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5" name="正方形/長方形 544">
          <a:extLst>
            <a:ext uri="{FF2B5EF4-FFF2-40B4-BE49-F238E27FC236}">
              <a16:creationId xmlns:a16="http://schemas.microsoft.com/office/drawing/2014/main" id="{C38E00E8-E169-4EFA-95C6-E9B3D65C7831}"/>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6" name="正方形/長方形 545">
          <a:extLst>
            <a:ext uri="{FF2B5EF4-FFF2-40B4-BE49-F238E27FC236}">
              <a16:creationId xmlns:a16="http://schemas.microsoft.com/office/drawing/2014/main" id="{7080C78C-DEE6-45BD-969B-F87EFB7E1B0B}"/>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7" name="正方形/長方形 546">
          <a:extLst>
            <a:ext uri="{FF2B5EF4-FFF2-40B4-BE49-F238E27FC236}">
              <a16:creationId xmlns:a16="http://schemas.microsoft.com/office/drawing/2014/main" id="{BB852433-E247-406C-8897-DEF57AD8D5D4}"/>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8" name="正方形/長方形 547">
          <a:extLst>
            <a:ext uri="{FF2B5EF4-FFF2-40B4-BE49-F238E27FC236}">
              <a16:creationId xmlns:a16="http://schemas.microsoft.com/office/drawing/2014/main" id="{C1D9465E-8074-4BBE-9930-40EA6B972167}"/>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9" name="正方形/長方形 548">
          <a:extLst>
            <a:ext uri="{FF2B5EF4-FFF2-40B4-BE49-F238E27FC236}">
              <a16:creationId xmlns:a16="http://schemas.microsoft.com/office/drawing/2014/main" id="{DBE58DEE-63BB-4292-969C-8B3A918B3504}"/>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0" name="テキスト ボックス 549">
          <a:extLst>
            <a:ext uri="{FF2B5EF4-FFF2-40B4-BE49-F238E27FC236}">
              <a16:creationId xmlns:a16="http://schemas.microsoft.com/office/drawing/2014/main" id="{C5C7CD30-66B1-4B5C-9A4D-1AAE1BE13DBA}"/>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1" name="直線コネクタ 550">
          <a:extLst>
            <a:ext uri="{FF2B5EF4-FFF2-40B4-BE49-F238E27FC236}">
              <a16:creationId xmlns:a16="http://schemas.microsoft.com/office/drawing/2014/main" id="{CCA6843B-FDD6-41B7-BE91-9D2BE4EE86E3}"/>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2" name="テキスト ボックス 551">
          <a:extLst>
            <a:ext uri="{FF2B5EF4-FFF2-40B4-BE49-F238E27FC236}">
              <a16:creationId xmlns:a16="http://schemas.microsoft.com/office/drawing/2014/main" id="{17B62C28-4CC7-4210-B1D1-C046DBE31F1B}"/>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3" name="直線コネクタ 552">
          <a:extLst>
            <a:ext uri="{FF2B5EF4-FFF2-40B4-BE49-F238E27FC236}">
              <a16:creationId xmlns:a16="http://schemas.microsoft.com/office/drawing/2014/main" id="{C63A376A-93DB-43CB-912D-A2E5CE972CE9}"/>
            </a:ext>
          </a:extLst>
        </xdr:cNvPr>
        <xdr:cNvCxnSpPr/>
      </xdr:nvCxnSpPr>
      <xdr:spPr>
        <a:xfrm>
          <a:off x="16459200" y="1056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4" name="テキスト ボックス 553">
          <a:extLst>
            <a:ext uri="{FF2B5EF4-FFF2-40B4-BE49-F238E27FC236}">
              <a16:creationId xmlns:a16="http://schemas.microsoft.com/office/drawing/2014/main" id="{F5F5D5E8-616D-48F0-ACA3-56090B5BF936}"/>
            </a:ext>
          </a:extLst>
        </xdr:cNvPr>
        <xdr:cNvSpPr txBox="1"/>
      </xdr:nvSpPr>
      <xdr:spPr>
        <a:xfrm>
          <a:off x="1604917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5" name="直線コネクタ 554">
          <a:extLst>
            <a:ext uri="{FF2B5EF4-FFF2-40B4-BE49-F238E27FC236}">
              <a16:creationId xmlns:a16="http://schemas.microsoft.com/office/drawing/2014/main" id="{096B8F56-BBF5-416B-8055-4B58CD119400}"/>
            </a:ext>
          </a:extLst>
        </xdr:cNvPr>
        <xdr:cNvCxnSpPr/>
      </xdr:nvCxnSpPr>
      <xdr:spPr>
        <a:xfrm>
          <a:off x="16459200" y="1012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6" name="テキスト ボックス 555">
          <a:extLst>
            <a:ext uri="{FF2B5EF4-FFF2-40B4-BE49-F238E27FC236}">
              <a16:creationId xmlns:a16="http://schemas.microsoft.com/office/drawing/2014/main" id="{606A4307-5BAE-4134-95BD-599A0CAD45B2}"/>
            </a:ext>
          </a:extLst>
        </xdr:cNvPr>
        <xdr:cNvSpPr txBox="1"/>
      </xdr:nvSpPr>
      <xdr:spPr>
        <a:xfrm>
          <a:off x="16049171" y="999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7" name="直線コネクタ 556">
          <a:extLst>
            <a:ext uri="{FF2B5EF4-FFF2-40B4-BE49-F238E27FC236}">
              <a16:creationId xmlns:a16="http://schemas.microsoft.com/office/drawing/2014/main" id="{A9B87ED4-4F3C-4BEE-85B3-2BD46F652E4B}"/>
            </a:ext>
          </a:extLst>
        </xdr:cNvPr>
        <xdr:cNvCxnSpPr/>
      </xdr:nvCxnSpPr>
      <xdr:spPr>
        <a:xfrm>
          <a:off x="16459200" y="969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58" name="テキスト ボックス 557">
          <a:extLst>
            <a:ext uri="{FF2B5EF4-FFF2-40B4-BE49-F238E27FC236}">
              <a16:creationId xmlns:a16="http://schemas.microsoft.com/office/drawing/2014/main" id="{2BDE7061-F110-430B-AD79-ECC95BA387B2}"/>
            </a:ext>
          </a:extLst>
        </xdr:cNvPr>
        <xdr:cNvSpPr txBox="1"/>
      </xdr:nvSpPr>
      <xdr:spPr>
        <a:xfrm>
          <a:off x="16049171" y="955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59" name="直線コネクタ 558">
          <a:extLst>
            <a:ext uri="{FF2B5EF4-FFF2-40B4-BE49-F238E27FC236}">
              <a16:creationId xmlns:a16="http://schemas.microsoft.com/office/drawing/2014/main" id="{4F55E4A4-4B34-41C2-BD8E-8C874CE6B680}"/>
            </a:ext>
          </a:extLst>
        </xdr:cNvPr>
        <xdr:cNvCxnSpPr/>
      </xdr:nvCxnSpPr>
      <xdr:spPr>
        <a:xfrm>
          <a:off x="16459200" y="9245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0" name="テキスト ボックス 559">
          <a:extLst>
            <a:ext uri="{FF2B5EF4-FFF2-40B4-BE49-F238E27FC236}">
              <a16:creationId xmlns:a16="http://schemas.microsoft.com/office/drawing/2014/main" id="{7C332BB2-6E52-45CB-833A-F7B77EBE12EA}"/>
            </a:ext>
          </a:extLst>
        </xdr:cNvPr>
        <xdr:cNvSpPr txBox="1"/>
      </xdr:nvSpPr>
      <xdr:spPr>
        <a:xfrm>
          <a:off x="16049171" y="9109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1" name="直線コネクタ 560">
          <a:extLst>
            <a:ext uri="{FF2B5EF4-FFF2-40B4-BE49-F238E27FC236}">
              <a16:creationId xmlns:a16="http://schemas.microsoft.com/office/drawing/2014/main" id="{418869A2-9355-488B-BAD0-2681FDCFD9E3}"/>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2" name="テキスト ボックス 561">
          <a:extLst>
            <a:ext uri="{FF2B5EF4-FFF2-40B4-BE49-F238E27FC236}">
              <a16:creationId xmlns:a16="http://schemas.microsoft.com/office/drawing/2014/main" id="{D0796696-5866-4BB3-AF6A-8FD4ACD43FBF}"/>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3" name="【学校施設】&#10;一人当たり面積グラフ枠">
          <a:extLst>
            <a:ext uri="{FF2B5EF4-FFF2-40B4-BE49-F238E27FC236}">
              <a16:creationId xmlns:a16="http://schemas.microsoft.com/office/drawing/2014/main" id="{B6D5D3ED-F104-4372-96FC-97B138784D87}"/>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564" name="直線コネクタ 563">
          <a:extLst>
            <a:ext uri="{FF2B5EF4-FFF2-40B4-BE49-F238E27FC236}">
              <a16:creationId xmlns:a16="http://schemas.microsoft.com/office/drawing/2014/main" id="{F9847C72-7B16-4AE9-A8B2-AE0135316599}"/>
            </a:ext>
          </a:extLst>
        </xdr:cNvPr>
        <xdr:cNvCxnSpPr/>
      </xdr:nvCxnSpPr>
      <xdr:spPr>
        <a:xfrm flipV="1">
          <a:off x="19949795" y="9298178"/>
          <a:ext cx="1269" cy="13436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565" name="【学校施設】&#10;一人当たり面積最小値テキスト">
          <a:extLst>
            <a:ext uri="{FF2B5EF4-FFF2-40B4-BE49-F238E27FC236}">
              <a16:creationId xmlns:a16="http://schemas.microsoft.com/office/drawing/2014/main" id="{002C2A7D-314B-4CB0-8C32-79EB4BC194EF}"/>
            </a:ext>
          </a:extLst>
        </xdr:cNvPr>
        <xdr:cNvSpPr txBox="1"/>
      </xdr:nvSpPr>
      <xdr:spPr>
        <a:xfrm>
          <a:off x="20002500" y="10645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566" name="直線コネクタ 565">
          <a:extLst>
            <a:ext uri="{FF2B5EF4-FFF2-40B4-BE49-F238E27FC236}">
              <a16:creationId xmlns:a16="http://schemas.microsoft.com/office/drawing/2014/main" id="{5C4524D6-E9FF-4813-81EC-F6732D18CD53}"/>
            </a:ext>
          </a:extLst>
        </xdr:cNvPr>
        <xdr:cNvCxnSpPr/>
      </xdr:nvCxnSpPr>
      <xdr:spPr>
        <a:xfrm>
          <a:off x="19881850" y="1064183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567" name="【学校施設】&#10;一人当たり面積最大値テキスト">
          <a:extLst>
            <a:ext uri="{FF2B5EF4-FFF2-40B4-BE49-F238E27FC236}">
              <a16:creationId xmlns:a16="http://schemas.microsoft.com/office/drawing/2014/main" id="{91BD0158-A1F7-46CA-ACA5-97671B5B4AD4}"/>
            </a:ext>
          </a:extLst>
        </xdr:cNvPr>
        <xdr:cNvSpPr txBox="1"/>
      </xdr:nvSpPr>
      <xdr:spPr>
        <a:xfrm>
          <a:off x="20002500" y="9079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568" name="直線コネクタ 567">
          <a:extLst>
            <a:ext uri="{FF2B5EF4-FFF2-40B4-BE49-F238E27FC236}">
              <a16:creationId xmlns:a16="http://schemas.microsoft.com/office/drawing/2014/main" id="{24E6E992-1216-43DA-A580-6A3CD0F9BCF6}"/>
            </a:ext>
          </a:extLst>
        </xdr:cNvPr>
        <xdr:cNvCxnSpPr/>
      </xdr:nvCxnSpPr>
      <xdr:spPr>
        <a:xfrm>
          <a:off x="19881850" y="929817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569" name="【学校施設】&#10;一人当たり面積平均値テキスト">
          <a:extLst>
            <a:ext uri="{FF2B5EF4-FFF2-40B4-BE49-F238E27FC236}">
              <a16:creationId xmlns:a16="http://schemas.microsoft.com/office/drawing/2014/main" id="{B2F44231-6E8B-4F00-BB8F-07B0EF3ED5B1}"/>
            </a:ext>
          </a:extLst>
        </xdr:cNvPr>
        <xdr:cNvSpPr txBox="1"/>
      </xdr:nvSpPr>
      <xdr:spPr>
        <a:xfrm>
          <a:off x="20002500" y="10033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570" name="フローチャート: 判断 569">
          <a:extLst>
            <a:ext uri="{FF2B5EF4-FFF2-40B4-BE49-F238E27FC236}">
              <a16:creationId xmlns:a16="http://schemas.microsoft.com/office/drawing/2014/main" id="{F920AC93-D8C9-438E-8C0C-DA62E70F4961}"/>
            </a:ext>
          </a:extLst>
        </xdr:cNvPr>
        <xdr:cNvSpPr/>
      </xdr:nvSpPr>
      <xdr:spPr>
        <a:xfrm>
          <a:off x="19900900" y="1017574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571" name="フローチャート: 判断 570">
          <a:extLst>
            <a:ext uri="{FF2B5EF4-FFF2-40B4-BE49-F238E27FC236}">
              <a16:creationId xmlns:a16="http://schemas.microsoft.com/office/drawing/2014/main" id="{BEF83398-284E-47FB-AF17-1CCC76F757A5}"/>
            </a:ext>
          </a:extLst>
        </xdr:cNvPr>
        <xdr:cNvSpPr/>
      </xdr:nvSpPr>
      <xdr:spPr>
        <a:xfrm>
          <a:off x="19157950" y="1013231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572" name="フローチャート: 判断 571">
          <a:extLst>
            <a:ext uri="{FF2B5EF4-FFF2-40B4-BE49-F238E27FC236}">
              <a16:creationId xmlns:a16="http://schemas.microsoft.com/office/drawing/2014/main" id="{98E98B1A-85A5-420C-8EEF-4EA57D7E1E97}"/>
            </a:ext>
          </a:extLst>
        </xdr:cNvPr>
        <xdr:cNvSpPr/>
      </xdr:nvSpPr>
      <xdr:spPr>
        <a:xfrm>
          <a:off x="18345150" y="10086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573" name="フローチャート: 判断 572">
          <a:extLst>
            <a:ext uri="{FF2B5EF4-FFF2-40B4-BE49-F238E27FC236}">
              <a16:creationId xmlns:a16="http://schemas.microsoft.com/office/drawing/2014/main" id="{A3F1865F-3BE3-4287-8DB7-EA14FE58CC08}"/>
            </a:ext>
          </a:extLst>
        </xdr:cNvPr>
        <xdr:cNvSpPr/>
      </xdr:nvSpPr>
      <xdr:spPr>
        <a:xfrm>
          <a:off x="17551400" y="101620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574" name="フローチャート: 判断 573">
          <a:extLst>
            <a:ext uri="{FF2B5EF4-FFF2-40B4-BE49-F238E27FC236}">
              <a16:creationId xmlns:a16="http://schemas.microsoft.com/office/drawing/2014/main" id="{F1E4D893-F9AA-481B-BDC4-11992B836C82}"/>
            </a:ext>
          </a:extLst>
        </xdr:cNvPr>
        <xdr:cNvSpPr/>
      </xdr:nvSpPr>
      <xdr:spPr>
        <a:xfrm>
          <a:off x="16757650" y="1017574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3C9D12AD-3ADB-4406-91F4-0C2241A86040}"/>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2D2E552F-B88B-4CBC-B8EC-424F65C1B419}"/>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60BEE9AD-4064-4743-A565-D792E9C421AE}"/>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A81D12D9-F73C-4946-96F1-0F90FA40765B}"/>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962E21B3-BB72-456E-A649-3E508B8222C7}"/>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93218</xdr:rowOff>
    </xdr:from>
    <xdr:to>
      <xdr:col>116</xdr:col>
      <xdr:colOff>114300</xdr:colOff>
      <xdr:row>63</xdr:row>
      <xdr:rowOff>23368</xdr:rowOff>
    </xdr:to>
    <xdr:sp macro="" textlink="">
      <xdr:nvSpPr>
        <xdr:cNvPr id="580" name="楕円 579">
          <a:extLst>
            <a:ext uri="{FF2B5EF4-FFF2-40B4-BE49-F238E27FC236}">
              <a16:creationId xmlns:a16="http://schemas.microsoft.com/office/drawing/2014/main" id="{9F6D0E18-E7D3-4563-B4ED-FE4B9999E753}"/>
            </a:ext>
          </a:extLst>
        </xdr:cNvPr>
        <xdr:cNvSpPr/>
      </xdr:nvSpPr>
      <xdr:spPr>
        <a:xfrm>
          <a:off x="19900900" y="1032941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71645</xdr:rowOff>
    </xdr:from>
    <xdr:ext cx="469744" cy="259045"/>
    <xdr:sp macro="" textlink="">
      <xdr:nvSpPr>
        <xdr:cNvPr id="581" name="【学校施設】&#10;一人当たり面積該当値テキスト">
          <a:extLst>
            <a:ext uri="{FF2B5EF4-FFF2-40B4-BE49-F238E27FC236}">
              <a16:creationId xmlns:a16="http://schemas.microsoft.com/office/drawing/2014/main" id="{F3F5D58D-BA48-4B61-AEDC-ADA72F5B5BEF}"/>
            </a:ext>
          </a:extLst>
        </xdr:cNvPr>
        <xdr:cNvSpPr txBox="1"/>
      </xdr:nvSpPr>
      <xdr:spPr>
        <a:xfrm>
          <a:off x="20002500" y="10307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104648</xdr:rowOff>
    </xdr:from>
    <xdr:to>
      <xdr:col>112</xdr:col>
      <xdr:colOff>38100</xdr:colOff>
      <xdr:row>63</xdr:row>
      <xdr:rowOff>34798</xdr:rowOff>
    </xdr:to>
    <xdr:sp macro="" textlink="">
      <xdr:nvSpPr>
        <xdr:cNvPr id="582" name="楕円 581">
          <a:extLst>
            <a:ext uri="{FF2B5EF4-FFF2-40B4-BE49-F238E27FC236}">
              <a16:creationId xmlns:a16="http://schemas.microsoft.com/office/drawing/2014/main" id="{82FC7C3D-FCE4-469C-9837-18FAF9FE3AE8}"/>
            </a:ext>
          </a:extLst>
        </xdr:cNvPr>
        <xdr:cNvSpPr/>
      </xdr:nvSpPr>
      <xdr:spPr>
        <a:xfrm>
          <a:off x="19157950" y="1034084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144018</xdr:rowOff>
    </xdr:from>
    <xdr:to>
      <xdr:col>116</xdr:col>
      <xdr:colOff>63500</xdr:colOff>
      <xdr:row>62</xdr:row>
      <xdr:rowOff>155448</xdr:rowOff>
    </xdr:to>
    <xdr:cxnSp macro="">
      <xdr:nvCxnSpPr>
        <xdr:cNvPr id="583" name="直線コネクタ 582">
          <a:extLst>
            <a:ext uri="{FF2B5EF4-FFF2-40B4-BE49-F238E27FC236}">
              <a16:creationId xmlns:a16="http://schemas.microsoft.com/office/drawing/2014/main" id="{950CA9F9-6138-4A60-9A90-4FADBC014FED}"/>
            </a:ext>
          </a:extLst>
        </xdr:cNvPr>
        <xdr:cNvCxnSpPr/>
      </xdr:nvCxnSpPr>
      <xdr:spPr>
        <a:xfrm flipV="1">
          <a:off x="19202400" y="10380218"/>
          <a:ext cx="7493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116078</xdr:rowOff>
    </xdr:from>
    <xdr:to>
      <xdr:col>107</xdr:col>
      <xdr:colOff>101600</xdr:colOff>
      <xdr:row>63</xdr:row>
      <xdr:rowOff>46228</xdr:rowOff>
    </xdr:to>
    <xdr:sp macro="" textlink="">
      <xdr:nvSpPr>
        <xdr:cNvPr id="584" name="楕円 583">
          <a:extLst>
            <a:ext uri="{FF2B5EF4-FFF2-40B4-BE49-F238E27FC236}">
              <a16:creationId xmlns:a16="http://schemas.microsoft.com/office/drawing/2014/main" id="{58B6038C-149F-4CCC-9E12-22CB873C2D95}"/>
            </a:ext>
          </a:extLst>
        </xdr:cNvPr>
        <xdr:cNvSpPr/>
      </xdr:nvSpPr>
      <xdr:spPr>
        <a:xfrm>
          <a:off x="18345150" y="1035227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155448</xdr:rowOff>
    </xdr:from>
    <xdr:to>
      <xdr:col>111</xdr:col>
      <xdr:colOff>177800</xdr:colOff>
      <xdr:row>62</xdr:row>
      <xdr:rowOff>166878</xdr:rowOff>
    </xdr:to>
    <xdr:cxnSp macro="">
      <xdr:nvCxnSpPr>
        <xdr:cNvPr id="585" name="直線コネクタ 584">
          <a:extLst>
            <a:ext uri="{FF2B5EF4-FFF2-40B4-BE49-F238E27FC236}">
              <a16:creationId xmlns:a16="http://schemas.microsoft.com/office/drawing/2014/main" id="{78F60A42-6AEF-4266-BDA5-8D66FBAA39EC}"/>
            </a:ext>
          </a:extLst>
        </xdr:cNvPr>
        <xdr:cNvCxnSpPr/>
      </xdr:nvCxnSpPr>
      <xdr:spPr>
        <a:xfrm flipV="1">
          <a:off x="18395950" y="10391648"/>
          <a:ext cx="80645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122936</xdr:rowOff>
    </xdr:from>
    <xdr:to>
      <xdr:col>102</xdr:col>
      <xdr:colOff>165100</xdr:colOff>
      <xdr:row>63</xdr:row>
      <xdr:rowOff>53086</xdr:rowOff>
    </xdr:to>
    <xdr:sp macro="" textlink="">
      <xdr:nvSpPr>
        <xdr:cNvPr id="586" name="楕円 585">
          <a:extLst>
            <a:ext uri="{FF2B5EF4-FFF2-40B4-BE49-F238E27FC236}">
              <a16:creationId xmlns:a16="http://schemas.microsoft.com/office/drawing/2014/main" id="{2F4751F2-B710-465E-ADFC-302AD34E47D8}"/>
            </a:ext>
          </a:extLst>
        </xdr:cNvPr>
        <xdr:cNvSpPr/>
      </xdr:nvSpPr>
      <xdr:spPr>
        <a:xfrm>
          <a:off x="17551400" y="1035913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166878</xdr:rowOff>
    </xdr:from>
    <xdr:to>
      <xdr:col>107</xdr:col>
      <xdr:colOff>50800</xdr:colOff>
      <xdr:row>63</xdr:row>
      <xdr:rowOff>2286</xdr:rowOff>
    </xdr:to>
    <xdr:cxnSp macro="">
      <xdr:nvCxnSpPr>
        <xdr:cNvPr id="587" name="直線コネクタ 586">
          <a:extLst>
            <a:ext uri="{FF2B5EF4-FFF2-40B4-BE49-F238E27FC236}">
              <a16:creationId xmlns:a16="http://schemas.microsoft.com/office/drawing/2014/main" id="{F4612C08-07EB-48D5-87AE-1D3400585CA7}"/>
            </a:ext>
          </a:extLst>
        </xdr:cNvPr>
        <xdr:cNvCxnSpPr/>
      </xdr:nvCxnSpPr>
      <xdr:spPr>
        <a:xfrm flipV="1">
          <a:off x="17602200" y="10403078"/>
          <a:ext cx="79375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127508</xdr:rowOff>
    </xdr:from>
    <xdr:to>
      <xdr:col>98</xdr:col>
      <xdr:colOff>38100</xdr:colOff>
      <xdr:row>63</xdr:row>
      <xdr:rowOff>57658</xdr:rowOff>
    </xdr:to>
    <xdr:sp macro="" textlink="">
      <xdr:nvSpPr>
        <xdr:cNvPr id="588" name="楕円 587">
          <a:extLst>
            <a:ext uri="{FF2B5EF4-FFF2-40B4-BE49-F238E27FC236}">
              <a16:creationId xmlns:a16="http://schemas.microsoft.com/office/drawing/2014/main" id="{9091F1B3-365B-4645-8271-6D3C0FEAAFD3}"/>
            </a:ext>
          </a:extLst>
        </xdr:cNvPr>
        <xdr:cNvSpPr/>
      </xdr:nvSpPr>
      <xdr:spPr>
        <a:xfrm>
          <a:off x="16757650" y="1036370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2286</xdr:rowOff>
    </xdr:from>
    <xdr:to>
      <xdr:col>102</xdr:col>
      <xdr:colOff>114300</xdr:colOff>
      <xdr:row>63</xdr:row>
      <xdr:rowOff>6858</xdr:rowOff>
    </xdr:to>
    <xdr:cxnSp macro="">
      <xdr:nvCxnSpPr>
        <xdr:cNvPr id="589" name="直線コネクタ 588">
          <a:extLst>
            <a:ext uri="{FF2B5EF4-FFF2-40B4-BE49-F238E27FC236}">
              <a16:creationId xmlns:a16="http://schemas.microsoft.com/office/drawing/2014/main" id="{C5A81096-660C-4BE5-9F37-090A1667CA8F}"/>
            </a:ext>
          </a:extLst>
        </xdr:cNvPr>
        <xdr:cNvCxnSpPr/>
      </xdr:nvCxnSpPr>
      <xdr:spPr>
        <a:xfrm flipV="1">
          <a:off x="16802100" y="10403586"/>
          <a:ext cx="8001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590" name="n_1aveValue【学校施設】&#10;一人当たり面積">
          <a:extLst>
            <a:ext uri="{FF2B5EF4-FFF2-40B4-BE49-F238E27FC236}">
              <a16:creationId xmlns:a16="http://schemas.microsoft.com/office/drawing/2014/main" id="{B9017942-FAE5-4718-AF55-3F3502A3EF50}"/>
            </a:ext>
          </a:extLst>
        </xdr:cNvPr>
        <xdr:cNvSpPr txBox="1"/>
      </xdr:nvSpPr>
      <xdr:spPr>
        <a:xfrm>
          <a:off x="18980227" y="9913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591" name="n_2aveValue【学校施設】&#10;一人当たり面積">
          <a:extLst>
            <a:ext uri="{FF2B5EF4-FFF2-40B4-BE49-F238E27FC236}">
              <a16:creationId xmlns:a16="http://schemas.microsoft.com/office/drawing/2014/main" id="{24FC4E3B-F5B8-483E-97FD-0FD732D15316}"/>
            </a:ext>
          </a:extLst>
        </xdr:cNvPr>
        <xdr:cNvSpPr txBox="1"/>
      </xdr:nvSpPr>
      <xdr:spPr>
        <a:xfrm>
          <a:off x="18180127" y="9874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592" name="n_3aveValue【学校施設】&#10;一人当たり面積">
          <a:extLst>
            <a:ext uri="{FF2B5EF4-FFF2-40B4-BE49-F238E27FC236}">
              <a16:creationId xmlns:a16="http://schemas.microsoft.com/office/drawing/2014/main" id="{8B1E8E27-38A4-4D0F-90DA-F72B6582D7A3}"/>
            </a:ext>
          </a:extLst>
        </xdr:cNvPr>
        <xdr:cNvSpPr txBox="1"/>
      </xdr:nvSpPr>
      <xdr:spPr>
        <a:xfrm>
          <a:off x="17386377" y="9943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593" name="n_4aveValue【学校施設】&#10;一人当たり面積">
          <a:extLst>
            <a:ext uri="{FF2B5EF4-FFF2-40B4-BE49-F238E27FC236}">
              <a16:creationId xmlns:a16="http://schemas.microsoft.com/office/drawing/2014/main" id="{50853E4F-CF57-4D0A-8D0E-18AFB9A76E53}"/>
            </a:ext>
          </a:extLst>
        </xdr:cNvPr>
        <xdr:cNvSpPr txBox="1"/>
      </xdr:nvSpPr>
      <xdr:spPr>
        <a:xfrm>
          <a:off x="16592627" y="995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25925</xdr:rowOff>
    </xdr:from>
    <xdr:ext cx="469744" cy="259045"/>
    <xdr:sp macro="" textlink="">
      <xdr:nvSpPr>
        <xdr:cNvPr id="594" name="n_1mainValue【学校施設】&#10;一人当たり面積">
          <a:extLst>
            <a:ext uri="{FF2B5EF4-FFF2-40B4-BE49-F238E27FC236}">
              <a16:creationId xmlns:a16="http://schemas.microsoft.com/office/drawing/2014/main" id="{1472CEA0-A35D-4597-AA72-B44336ED05E1}"/>
            </a:ext>
          </a:extLst>
        </xdr:cNvPr>
        <xdr:cNvSpPr txBox="1"/>
      </xdr:nvSpPr>
      <xdr:spPr>
        <a:xfrm>
          <a:off x="18980227" y="1042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37355</xdr:rowOff>
    </xdr:from>
    <xdr:ext cx="469744" cy="259045"/>
    <xdr:sp macro="" textlink="">
      <xdr:nvSpPr>
        <xdr:cNvPr id="595" name="n_2mainValue【学校施設】&#10;一人当たり面積">
          <a:extLst>
            <a:ext uri="{FF2B5EF4-FFF2-40B4-BE49-F238E27FC236}">
              <a16:creationId xmlns:a16="http://schemas.microsoft.com/office/drawing/2014/main" id="{E2C57FE0-D855-4932-81BB-0A631A67DF5C}"/>
            </a:ext>
          </a:extLst>
        </xdr:cNvPr>
        <xdr:cNvSpPr txBox="1"/>
      </xdr:nvSpPr>
      <xdr:spPr>
        <a:xfrm>
          <a:off x="18180127" y="1043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44213</xdr:rowOff>
    </xdr:from>
    <xdr:ext cx="469744" cy="259045"/>
    <xdr:sp macro="" textlink="">
      <xdr:nvSpPr>
        <xdr:cNvPr id="596" name="n_3mainValue【学校施設】&#10;一人当たり面積">
          <a:extLst>
            <a:ext uri="{FF2B5EF4-FFF2-40B4-BE49-F238E27FC236}">
              <a16:creationId xmlns:a16="http://schemas.microsoft.com/office/drawing/2014/main" id="{1FD714E0-3ED7-4A2A-B696-A6C1BF6D6140}"/>
            </a:ext>
          </a:extLst>
        </xdr:cNvPr>
        <xdr:cNvSpPr txBox="1"/>
      </xdr:nvSpPr>
      <xdr:spPr>
        <a:xfrm>
          <a:off x="17386377" y="10445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48785</xdr:rowOff>
    </xdr:from>
    <xdr:ext cx="469744" cy="259045"/>
    <xdr:sp macro="" textlink="">
      <xdr:nvSpPr>
        <xdr:cNvPr id="597" name="n_4mainValue【学校施設】&#10;一人当たり面積">
          <a:extLst>
            <a:ext uri="{FF2B5EF4-FFF2-40B4-BE49-F238E27FC236}">
              <a16:creationId xmlns:a16="http://schemas.microsoft.com/office/drawing/2014/main" id="{9020224C-4423-4635-AC1A-6F0476646F5E}"/>
            </a:ext>
          </a:extLst>
        </xdr:cNvPr>
        <xdr:cNvSpPr txBox="1"/>
      </xdr:nvSpPr>
      <xdr:spPr>
        <a:xfrm>
          <a:off x="16592627" y="10450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8" name="正方形/長方形 597">
          <a:extLst>
            <a:ext uri="{FF2B5EF4-FFF2-40B4-BE49-F238E27FC236}">
              <a16:creationId xmlns:a16="http://schemas.microsoft.com/office/drawing/2014/main" id="{3FCEE5D9-4C4B-4E1B-B51E-4F275B4E6074}"/>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9" name="正方形/長方形 598">
          <a:extLst>
            <a:ext uri="{FF2B5EF4-FFF2-40B4-BE49-F238E27FC236}">
              <a16:creationId xmlns:a16="http://schemas.microsoft.com/office/drawing/2014/main" id="{4E4AAE87-18A3-463A-9C78-09987330A09D}"/>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0" name="正方形/長方形 599">
          <a:extLst>
            <a:ext uri="{FF2B5EF4-FFF2-40B4-BE49-F238E27FC236}">
              <a16:creationId xmlns:a16="http://schemas.microsoft.com/office/drawing/2014/main" id="{C6143D10-9BA6-4793-BBE0-129D4673B5F1}"/>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1" name="正方形/長方形 600">
          <a:extLst>
            <a:ext uri="{FF2B5EF4-FFF2-40B4-BE49-F238E27FC236}">
              <a16:creationId xmlns:a16="http://schemas.microsoft.com/office/drawing/2014/main" id="{4A582756-6997-45AB-855C-1B123D9525DA}"/>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2" name="正方形/長方形 601">
          <a:extLst>
            <a:ext uri="{FF2B5EF4-FFF2-40B4-BE49-F238E27FC236}">
              <a16:creationId xmlns:a16="http://schemas.microsoft.com/office/drawing/2014/main" id="{B4261214-21B9-4131-8FE6-C04CBA3F5BD2}"/>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3" name="正方形/長方形 602">
          <a:extLst>
            <a:ext uri="{FF2B5EF4-FFF2-40B4-BE49-F238E27FC236}">
              <a16:creationId xmlns:a16="http://schemas.microsoft.com/office/drawing/2014/main" id="{E83F4E5C-5A2F-4A2C-940E-766BFA76C03F}"/>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4" name="テキスト ボックス 603">
          <a:extLst>
            <a:ext uri="{FF2B5EF4-FFF2-40B4-BE49-F238E27FC236}">
              <a16:creationId xmlns:a16="http://schemas.microsoft.com/office/drawing/2014/main" id="{D91F1A83-7AE6-4F78-9F8F-45ADD3DA08CC}"/>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5" name="直線コネクタ 604">
          <a:extLst>
            <a:ext uri="{FF2B5EF4-FFF2-40B4-BE49-F238E27FC236}">
              <a16:creationId xmlns:a16="http://schemas.microsoft.com/office/drawing/2014/main" id="{CAACD663-A777-4BF1-834E-D51342CA995C}"/>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6" name="テキスト ボックス 605">
          <a:extLst>
            <a:ext uri="{FF2B5EF4-FFF2-40B4-BE49-F238E27FC236}">
              <a16:creationId xmlns:a16="http://schemas.microsoft.com/office/drawing/2014/main" id="{D04DF79B-269F-40BF-8211-8C546B3192D0}"/>
            </a:ext>
          </a:extLst>
        </xdr:cNvPr>
        <xdr:cNvSpPr txBox="1"/>
      </xdr:nvSpPr>
      <xdr:spPr>
        <a:xfrm>
          <a:off x="107977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07" name="直線コネクタ 606">
          <a:extLst>
            <a:ext uri="{FF2B5EF4-FFF2-40B4-BE49-F238E27FC236}">
              <a16:creationId xmlns:a16="http://schemas.microsoft.com/office/drawing/2014/main" id="{A9071CAA-2582-410B-AA25-C9A815AE6D91}"/>
            </a:ext>
          </a:extLst>
        </xdr:cNvPr>
        <xdr:cNvCxnSpPr/>
      </xdr:nvCxnSpPr>
      <xdr:spPr>
        <a:xfrm>
          <a:off x="11207750" y="1436097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08" name="テキスト ボックス 607">
          <a:extLst>
            <a:ext uri="{FF2B5EF4-FFF2-40B4-BE49-F238E27FC236}">
              <a16:creationId xmlns:a16="http://schemas.microsoft.com/office/drawing/2014/main" id="{3DBDDF5E-9E1E-4DE3-A060-34F772286147}"/>
            </a:ext>
          </a:extLst>
        </xdr:cNvPr>
        <xdr:cNvSpPr txBox="1"/>
      </xdr:nvSpPr>
      <xdr:spPr>
        <a:xfrm>
          <a:off x="10797721" y="142251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09" name="直線コネクタ 608">
          <a:extLst>
            <a:ext uri="{FF2B5EF4-FFF2-40B4-BE49-F238E27FC236}">
              <a16:creationId xmlns:a16="http://schemas.microsoft.com/office/drawing/2014/main" id="{9AC912DD-8DD1-466C-BA4A-95F6196B42D2}"/>
            </a:ext>
          </a:extLst>
        </xdr:cNvPr>
        <xdr:cNvCxnSpPr/>
      </xdr:nvCxnSpPr>
      <xdr:spPr>
        <a:xfrm>
          <a:off x="11207750" y="1404710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10" name="テキスト ボックス 609">
          <a:extLst>
            <a:ext uri="{FF2B5EF4-FFF2-40B4-BE49-F238E27FC236}">
              <a16:creationId xmlns:a16="http://schemas.microsoft.com/office/drawing/2014/main" id="{48F7058B-6687-4DB8-8719-B9F36949C83F}"/>
            </a:ext>
          </a:extLst>
        </xdr:cNvPr>
        <xdr:cNvSpPr txBox="1"/>
      </xdr:nvSpPr>
      <xdr:spPr>
        <a:xfrm>
          <a:off x="10842791" y="139112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11" name="直線コネクタ 610">
          <a:extLst>
            <a:ext uri="{FF2B5EF4-FFF2-40B4-BE49-F238E27FC236}">
              <a16:creationId xmlns:a16="http://schemas.microsoft.com/office/drawing/2014/main" id="{4CB8EC2F-ED03-4AD1-9614-5724AF2A19CB}"/>
            </a:ext>
          </a:extLst>
        </xdr:cNvPr>
        <xdr:cNvCxnSpPr/>
      </xdr:nvCxnSpPr>
      <xdr:spPr>
        <a:xfrm>
          <a:off x="11207750" y="1373323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12" name="テキスト ボックス 611">
          <a:extLst>
            <a:ext uri="{FF2B5EF4-FFF2-40B4-BE49-F238E27FC236}">
              <a16:creationId xmlns:a16="http://schemas.microsoft.com/office/drawing/2014/main" id="{298980BE-84E2-47E7-8E01-55B1A245018D}"/>
            </a:ext>
          </a:extLst>
        </xdr:cNvPr>
        <xdr:cNvSpPr txBox="1"/>
      </xdr:nvSpPr>
      <xdr:spPr>
        <a:xfrm>
          <a:off x="10842791" y="135973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13" name="直線コネクタ 612">
          <a:extLst>
            <a:ext uri="{FF2B5EF4-FFF2-40B4-BE49-F238E27FC236}">
              <a16:creationId xmlns:a16="http://schemas.microsoft.com/office/drawing/2014/main" id="{BA7B5EA3-6CE5-45A0-963E-43548EE8D272}"/>
            </a:ext>
          </a:extLst>
        </xdr:cNvPr>
        <xdr:cNvCxnSpPr/>
      </xdr:nvCxnSpPr>
      <xdr:spPr>
        <a:xfrm>
          <a:off x="11207750" y="1341936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14" name="テキスト ボックス 613">
          <a:extLst>
            <a:ext uri="{FF2B5EF4-FFF2-40B4-BE49-F238E27FC236}">
              <a16:creationId xmlns:a16="http://schemas.microsoft.com/office/drawing/2014/main" id="{5AD22E64-03EE-4F8D-B720-D2336EA191B0}"/>
            </a:ext>
          </a:extLst>
        </xdr:cNvPr>
        <xdr:cNvSpPr txBox="1"/>
      </xdr:nvSpPr>
      <xdr:spPr>
        <a:xfrm>
          <a:off x="10842791" y="13283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15" name="直線コネクタ 614">
          <a:extLst>
            <a:ext uri="{FF2B5EF4-FFF2-40B4-BE49-F238E27FC236}">
              <a16:creationId xmlns:a16="http://schemas.microsoft.com/office/drawing/2014/main" id="{9446025D-8FE7-4689-B5CA-1BFBEE79945A}"/>
            </a:ext>
          </a:extLst>
        </xdr:cNvPr>
        <xdr:cNvCxnSpPr/>
      </xdr:nvCxnSpPr>
      <xdr:spPr>
        <a:xfrm>
          <a:off x="11207750" y="131054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16" name="テキスト ボックス 615">
          <a:extLst>
            <a:ext uri="{FF2B5EF4-FFF2-40B4-BE49-F238E27FC236}">
              <a16:creationId xmlns:a16="http://schemas.microsoft.com/office/drawing/2014/main" id="{85843626-11ED-4F83-9681-4D475F9993AF}"/>
            </a:ext>
          </a:extLst>
        </xdr:cNvPr>
        <xdr:cNvSpPr txBox="1"/>
      </xdr:nvSpPr>
      <xdr:spPr>
        <a:xfrm>
          <a:off x="10842791" y="129696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17" name="直線コネクタ 616">
          <a:extLst>
            <a:ext uri="{FF2B5EF4-FFF2-40B4-BE49-F238E27FC236}">
              <a16:creationId xmlns:a16="http://schemas.microsoft.com/office/drawing/2014/main" id="{2AE07E0F-74FD-41BD-A765-83D838EF34F6}"/>
            </a:ext>
          </a:extLst>
        </xdr:cNvPr>
        <xdr:cNvCxnSpPr/>
      </xdr:nvCxnSpPr>
      <xdr:spPr>
        <a:xfrm>
          <a:off x="11207750" y="1279162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18" name="テキスト ボックス 617">
          <a:extLst>
            <a:ext uri="{FF2B5EF4-FFF2-40B4-BE49-F238E27FC236}">
              <a16:creationId xmlns:a16="http://schemas.microsoft.com/office/drawing/2014/main" id="{248DC723-B265-482A-A1BD-51DB3438B10B}"/>
            </a:ext>
          </a:extLst>
        </xdr:cNvPr>
        <xdr:cNvSpPr txBox="1"/>
      </xdr:nvSpPr>
      <xdr:spPr>
        <a:xfrm>
          <a:off x="10906911" y="126557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9" name="直線コネクタ 618">
          <a:extLst>
            <a:ext uri="{FF2B5EF4-FFF2-40B4-BE49-F238E27FC236}">
              <a16:creationId xmlns:a16="http://schemas.microsoft.com/office/drawing/2014/main" id="{32C57137-44FD-4FCF-9CCB-5E9D10ED7EBF}"/>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47926758-E8F5-45D0-9F6F-5CE56906FBA0}"/>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621" name="直線コネクタ 620">
          <a:extLst>
            <a:ext uri="{FF2B5EF4-FFF2-40B4-BE49-F238E27FC236}">
              <a16:creationId xmlns:a16="http://schemas.microsoft.com/office/drawing/2014/main" id="{F3D48F30-00F8-4FA2-866F-E5A6B45D3FF5}"/>
            </a:ext>
          </a:extLst>
        </xdr:cNvPr>
        <xdr:cNvCxnSpPr/>
      </xdr:nvCxnSpPr>
      <xdr:spPr>
        <a:xfrm flipV="1">
          <a:off x="14698345" y="12981214"/>
          <a:ext cx="1269" cy="1379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622" name="【図書館】&#10;有形固定資産減価償却率最小値テキスト">
          <a:extLst>
            <a:ext uri="{FF2B5EF4-FFF2-40B4-BE49-F238E27FC236}">
              <a16:creationId xmlns:a16="http://schemas.microsoft.com/office/drawing/2014/main" id="{CA96AA54-61F6-4406-8A2D-664E45AB95EE}"/>
            </a:ext>
          </a:extLst>
        </xdr:cNvPr>
        <xdr:cNvSpPr txBox="1"/>
      </xdr:nvSpPr>
      <xdr:spPr>
        <a:xfrm>
          <a:off x="14744700" y="14364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623" name="直線コネクタ 622">
          <a:extLst>
            <a:ext uri="{FF2B5EF4-FFF2-40B4-BE49-F238E27FC236}">
              <a16:creationId xmlns:a16="http://schemas.microsoft.com/office/drawing/2014/main" id="{3B25105F-74A6-4CCA-A150-F33C84026665}"/>
            </a:ext>
          </a:extLst>
        </xdr:cNvPr>
        <xdr:cNvCxnSpPr/>
      </xdr:nvCxnSpPr>
      <xdr:spPr>
        <a:xfrm>
          <a:off x="14611350" y="1436097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624" name="【図書館】&#10;有形固定資産減価償却率最大値テキスト">
          <a:extLst>
            <a:ext uri="{FF2B5EF4-FFF2-40B4-BE49-F238E27FC236}">
              <a16:creationId xmlns:a16="http://schemas.microsoft.com/office/drawing/2014/main" id="{C66F804D-25B6-4684-99DA-9FE298F12468}"/>
            </a:ext>
          </a:extLst>
        </xdr:cNvPr>
        <xdr:cNvSpPr txBox="1"/>
      </xdr:nvSpPr>
      <xdr:spPr>
        <a:xfrm>
          <a:off x="14744700" y="1276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625" name="直線コネクタ 624">
          <a:extLst>
            <a:ext uri="{FF2B5EF4-FFF2-40B4-BE49-F238E27FC236}">
              <a16:creationId xmlns:a16="http://schemas.microsoft.com/office/drawing/2014/main" id="{B18A3854-87DD-424B-8520-D092AE5F2FD3}"/>
            </a:ext>
          </a:extLst>
        </xdr:cNvPr>
        <xdr:cNvCxnSpPr/>
      </xdr:nvCxnSpPr>
      <xdr:spPr>
        <a:xfrm>
          <a:off x="14611350" y="129812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116313</xdr:rowOff>
    </xdr:from>
    <xdr:ext cx="405111" cy="259045"/>
    <xdr:sp macro="" textlink="">
      <xdr:nvSpPr>
        <xdr:cNvPr id="626" name="【図書館】&#10;有形固定資産減価償却率平均値テキスト">
          <a:extLst>
            <a:ext uri="{FF2B5EF4-FFF2-40B4-BE49-F238E27FC236}">
              <a16:creationId xmlns:a16="http://schemas.microsoft.com/office/drawing/2014/main" id="{29C2AECF-10B6-416A-983B-3DBBBEF0619B}"/>
            </a:ext>
          </a:extLst>
        </xdr:cNvPr>
        <xdr:cNvSpPr txBox="1"/>
      </xdr:nvSpPr>
      <xdr:spPr>
        <a:xfrm>
          <a:off x="14744700" y="136545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627" name="フローチャート: 判断 626">
          <a:extLst>
            <a:ext uri="{FF2B5EF4-FFF2-40B4-BE49-F238E27FC236}">
              <a16:creationId xmlns:a16="http://schemas.microsoft.com/office/drawing/2014/main" id="{0479E2AF-9636-496F-9DA3-185B3908317C}"/>
            </a:ext>
          </a:extLst>
        </xdr:cNvPr>
        <xdr:cNvSpPr/>
      </xdr:nvSpPr>
      <xdr:spPr>
        <a:xfrm>
          <a:off x="14649450" y="137967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628" name="フローチャート: 判断 627">
          <a:extLst>
            <a:ext uri="{FF2B5EF4-FFF2-40B4-BE49-F238E27FC236}">
              <a16:creationId xmlns:a16="http://schemas.microsoft.com/office/drawing/2014/main" id="{0163CFCD-32E9-4834-B59C-F17ABA07AAD6}"/>
            </a:ext>
          </a:extLst>
        </xdr:cNvPr>
        <xdr:cNvSpPr/>
      </xdr:nvSpPr>
      <xdr:spPr>
        <a:xfrm>
          <a:off x="13887450" y="1362183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629" name="フローチャート: 判断 628">
          <a:extLst>
            <a:ext uri="{FF2B5EF4-FFF2-40B4-BE49-F238E27FC236}">
              <a16:creationId xmlns:a16="http://schemas.microsoft.com/office/drawing/2014/main" id="{42081AEA-6994-4DF4-B8D5-850CB5A37262}"/>
            </a:ext>
          </a:extLst>
        </xdr:cNvPr>
        <xdr:cNvSpPr/>
      </xdr:nvSpPr>
      <xdr:spPr>
        <a:xfrm>
          <a:off x="13093700" y="136479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630" name="フローチャート: 判断 629">
          <a:extLst>
            <a:ext uri="{FF2B5EF4-FFF2-40B4-BE49-F238E27FC236}">
              <a16:creationId xmlns:a16="http://schemas.microsoft.com/office/drawing/2014/main" id="{71592A6E-C7F2-437D-A9F8-781E87D0B9B1}"/>
            </a:ext>
          </a:extLst>
        </xdr:cNvPr>
        <xdr:cNvSpPr/>
      </xdr:nvSpPr>
      <xdr:spPr>
        <a:xfrm>
          <a:off x="12299950" y="1361693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631" name="フローチャート: 判断 630">
          <a:extLst>
            <a:ext uri="{FF2B5EF4-FFF2-40B4-BE49-F238E27FC236}">
              <a16:creationId xmlns:a16="http://schemas.microsoft.com/office/drawing/2014/main" id="{CF4B654B-D259-4D9A-B3D9-B8D5DE3C03DA}"/>
            </a:ext>
          </a:extLst>
        </xdr:cNvPr>
        <xdr:cNvSpPr/>
      </xdr:nvSpPr>
      <xdr:spPr>
        <a:xfrm>
          <a:off x="11487150" y="1358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BD58DA72-CE2E-4880-85D0-4A2C1FF3BCC5}"/>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CBAF28DE-9033-483B-9CF3-DB68B098BAC1}"/>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48079BC1-115B-4F37-AB53-2C55752F9AC6}"/>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4E24F8FF-C71A-44F7-82DC-1BE45354C6B5}"/>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FE593170-32E6-42D1-A853-6341A4B622B6}"/>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23223</xdr:rowOff>
    </xdr:from>
    <xdr:to>
      <xdr:col>85</xdr:col>
      <xdr:colOff>177800</xdr:colOff>
      <xdr:row>86</xdr:row>
      <xdr:rowOff>124823</xdr:rowOff>
    </xdr:to>
    <xdr:sp macro="" textlink="">
      <xdr:nvSpPr>
        <xdr:cNvPr id="637" name="楕円 636">
          <a:extLst>
            <a:ext uri="{FF2B5EF4-FFF2-40B4-BE49-F238E27FC236}">
              <a16:creationId xmlns:a16="http://schemas.microsoft.com/office/drawing/2014/main" id="{2F5A7F77-8548-431E-9E8A-E66531E1C81A}"/>
            </a:ext>
          </a:extLst>
        </xdr:cNvPr>
        <xdr:cNvSpPr/>
      </xdr:nvSpPr>
      <xdr:spPr>
        <a:xfrm>
          <a:off x="14649450" y="14221823"/>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109600</xdr:rowOff>
    </xdr:from>
    <xdr:ext cx="405111" cy="259045"/>
    <xdr:sp macro="" textlink="">
      <xdr:nvSpPr>
        <xdr:cNvPr id="638" name="【図書館】&#10;有形固定資産減価償却率該当値テキスト">
          <a:extLst>
            <a:ext uri="{FF2B5EF4-FFF2-40B4-BE49-F238E27FC236}">
              <a16:creationId xmlns:a16="http://schemas.microsoft.com/office/drawing/2014/main" id="{51380794-FD08-492E-AA25-4060E86F77A6}"/>
            </a:ext>
          </a:extLst>
        </xdr:cNvPr>
        <xdr:cNvSpPr txBox="1"/>
      </xdr:nvSpPr>
      <xdr:spPr>
        <a:xfrm>
          <a:off x="14744700" y="1414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162016</xdr:rowOff>
    </xdr:from>
    <xdr:to>
      <xdr:col>81</xdr:col>
      <xdr:colOff>101600</xdr:colOff>
      <xdr:row>86</xdr:row>
      <xdr:rowOff>92166</xdr:rowOff>
    </xdr:to>
    <xdr:sp macro="" textlink="">
      <xdr:nvSpPr>
        <xdr:cNvPr id="639" name="楕円 638">
          <a:extLst>
            <a:ext uri="{FF2B5EF4-FFF2-40B4-BE49-F238E27FC236}">
              <a16:creationId xmlns:a16="http://schemas.microsoft.com/office/drawing/2014/main" id="{09585F6C-CBAF-4B67-B505-40E94BCB4A1B}"/>
            </a:ext>
          </a:extLst>
        </xdr:cNvPr>
        <xdr:cNvSpPr/>
      </xdr:nvSpPr>
      <xdr:spPr>
        <a:xfrm>
          <a:off x="13887450" y="1419551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41366</xdr:rowOff>
    </xdr:from>
    <xdr:to>
      <xdr:col>85</xdr:col>
      <xdr:colOff>127000</xdr:colOff>
      <xdr:row>86</xdr:row>
      <xdr:rowOff>74023</xdr:rowOff>
    </xdr:to>
    <xdr:cxnSp macro="">
      <xdr:nvCxnSpPr>
        <xdr:cNvPr id="640" name="直線コネクタ 639">
          <a:extLst>
            <a:ext uri="{FF2B5EF4-FFF2-40B4-BE49-F238E27FC236}">
              <a16:creationId xmlns:a16="http://schemas.microsoft.com/office/drawing/2014/main" id="{53AA1532-43E3-4A3E-829E-2B99BC0D4E10}"/>
            </a:ext>
          </a:extLst>
        </xdr:cNvPr>
        <xdr:cNvCxnSpPr/>
      </xdr:nvCxnSpPr>
      <xdr:spPr>
        <a:xfrm>
          <a:off x="13938250" y="14239966"/>
          <a:ext cx="762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129358</xdr:rowOff>
    </xdr:from>
    <xdr:to>
      <xdr:col>76</xdr:col>
      <xdr:colOff>165100</xdr:colOff>
      <xdr:row>86</xdr:row>
      <xdr:rowOff>59508</xdr:rowOff>
    </xdr:to>
    <xdr:sp macro="" textlink="">
      <xdr:nvSpPr>
        <xdr:cNvPr id="641" name="楕円 640">
          <a:extLst>
            <a:ext uri="{FF2B5EF4-FFF2-40B4-BE49-F238E27FC236}">
              <a16:creationId xmlns:a16="http://schemas.microsoft.com/office/drawing/2014/main" id="{0E187CB9-F5D8-49A1-B23A-AE8BAE7839F5}"/>
            </a:ext>
          </a:extLst>
        </xdr:cNvPr>
        <xdr:cNvSpPr/>
      </xdr:nvSpPr>
      <xdr:spPr>
        <a:xfrm>
          <a:off x="13093700" y="141628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8708</xdr:rowOff>
    </xdr:from>
    <xdr:to>
      <xdr:col>81</xdr:col>
      <xdr:colOff>50800</xdr:colOff>
      <xdr:row>86</xdr:row>
      <xdr:rowOff>41366</xdr:rowOff>
    </xdr:to>
    <xdr:cxnSp macro="">
      <xdr:nvCxnSpPr>
        <xdr:cNvPr id="642" name="直線コネクタ 641">
          <a:extLst>
            <a:ext uri="{FF2B5EF4-FFF2-40B4-BE49-F238E27FC236}">
              <a16:creationId xmlns:a16="http://schemas.microsoft.com/office/drawing/2014/main" id="{41DB390C-F594-4DAD-9B8A-23D0AAE19B23}"/>
            </a:ext>
          </a:extLst>
        </xdr:cNvPr>
        <xdr:cNvCxnSpPr/>
      </xdr:nvCxnSpPr>
      <xdr:spPr>
        <a:xfrm>
          <a:off x="13144500" y="14207308"/>
          <a:ext cx="79375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96701</xdr:rowOff>
    </xdr:from>
    <xdr:to>
      <xdr:col>72</xdr:col>
      <xdr:colOff>38100</xdr:colOff>
      <xdr:row>86</xdr:row>
      <xdr:rowOff>26851</xdr:rowOff>
    </xdr:to>
    <xdr:sp macro="" textlink="">
      <xdr:nvSpPr>
        <xdr:cNvPr id="643" name="楕円 642">
          <a:extLst>
            <a:ext uri="{FF2B5EF4-FFF2-40B4-BE49-F238E27FC236}">
              <a16:creationId xmlns:a16="http://schemas.microsoft.com/office/drawing/2014/main" id="{6667E535-B43D-4FFA-806E-A904C5B7C39E}"/>
            </a:ext>
          </a:extLst>
        </xdr:cNvPr>
        <xdr:cNvSpPr/>
      </xdr:nvSpPr>
      <xdr:spPr>
        <a:xfrm>
          <a:off x="12299950" y="1413020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147501</xdr:rowOff>
    </xdr:from>
    <xdr:to>
      <xdr:col>76</xdr:col>
      <xdr:colOff>114300</xdr:colOff>
      <xdr:row>86</xdr:row>
      <xdr:rowOff>8708</xdr:rowOff>
    </xdr:to>
    <xdr:cxnSp macro="">
      <xdr:nvCxnSpPr>
        <xdr:cNvPr id="644" name="直線コネクタ 643">
          <a:extLst>
            <a:ext uri="{FF2B5EF4-FFF2-40B4-BE49-F238E27FC236}">
              <a16:creationId xmlns:a16="http://schemas.microsoft.com/office/drawing/2014/main" id="{7010BDA3-EF69-49A1-8DEF-95F92DB2E7CF}"/>
            </a:ext>
          </a:extLst>
        </xdr:cNvPr>
        <xdr:cNvCxnSpPr/>
      </xdr:nvCxnSpPr>
      <xdr:spPr>
        <a:xfrm>
          <a:off x="12344400" y="14181001"/>
          <a:ext cx="800100" cy="26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64044</xdr:rowOff>
    </xdr:from>
    <xdr:to>
      <xdr:col>67</xdr:col>
      <xdr:colOff>101600</xdr:colOff>
      <xdr:row>85</xdr:row>
      <xdr:rowOff>165644</xdr:rowOff>
    </xdr:to>
    <xdr:sp macro="" textlink="">
      <xdr:nvSpPr>
        <xdr:cNvPr id="645" name="楕円 644">
          <a:extLst>
            <a:ext uri="{FF2B5EF4-FFF2-40B4-BE49-F238E27FC236}">
              <a16:creationId xmlns:a16="http://schemas.microsoft.com/office/drawing/2014/main" id="{52739267-5393-4321-9E32-99A30B631378}"/>
            </a:ext>
          </a:extLst>
        </xdr:cNvPr>
        <xdr:cNvSpPr/>
      </xdr:nvSpPr>
      <xdr:spPr>
        <a:xfrm>
          <a:off x="11487150" y="14097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114844</xdr:rowOff>
    </xdr:from>
    <xdr:to>
      <xdr:col>71</xdr:col>
      <xdr:colOff>177800</xdr:colOff>
      <xdr:row>85</xdr:row>
      <xdr:rowOff>147501</xdr:rowOff>
    </xdr:to>
    <xdr:cxnSp macro="">
      <xdr:nvCxnSpPr>
        <xdr:cNvPr id="646" name="直線コネクタ 645">
          <a:extLst>
            <a:ext uri="{FF2B5EF4-FFF2-40B4-BE49-F238E27FC236}">
              <a16:creationId xmlns:a16="http://schemas.microsoft.com/office/drawing/2014/main" id="{F8DC9ADA-91FE-4326-847D-C9392BB857D0}"/>
            </a:ext>
          </a:extLst>
        </xdr:cNvPr>
        <xdr:cNvCxnSpPr/>
      </xdr:nvCxnSpPr>
      <xdr:spPr>
        <a:xfrm>
          <a:off x="11537950" y="14148344"/>
          <a:ext cx="8064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30315</xdr:rowOff>
    </xdr:from>
    <xdr:ext cx="405111" cy="259045"/>
    <xdr:sp macro="" textlink="">
      <xdr:nvSpPr>
        <xdr:cNvPr id="647" name="n_1aveValue【図書館】&#10;有形固定資産減価償却率">
          <a:extLst>
            <a:ext uri="{FF2B5EF4-FFF2-40B4-BE49-F238E27FC236}">
              <a16:creationId xmlns:a16="http://schemas.microsoft.com/office/drawing/2014/main" id="{3624E83A-B9D5-4E55-BD05-06C465AABB9B}"/>
            </a:ext>
          </a:extLst>
        </xdr:cNvPr>
        <xdr:cNvSpPr txBox="1"/>
      </xdr:nvSpPr>
      <xdr:spPr>
        <a:xfrm>
          <a:off x="13742044" y="13403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648" name="n_2aveValue【図書館】&#10;有形固定資産減価償却率">
          <a:extLst>
            <a:ext uri="{FF2B5EF4-FFF2-40B4-BE49-F238E27FC236}">
              <a16:creationId xmlns:a16="http://schemas.microsoft.com/office/drawing/2014/main" id="{571312E5-F846-41EF-8C51-664501410E16}"/>
            </a:ext>
          </a:extLst>
        </xdr:cNvPr>
        <xdr:cNvSpPr txBox="1"/>
      </xdr:nvSpPr>
      <xdr:spPr>
        <a:xfrm>
          <a:off x="12960994" y="13429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649" name="n_3aveValue【図書館】&#10;有形固定資産減価償却率">
          <a:extLst>
            <a:ext uri="{FF2B5EF4-FFF2-40B4-BE49-F238E27FC236}">
              <a16:creationId xmlns:a16="http://schemas.microsoft.com/office/drawing/2014/main" id="{83844A4D-3F58-4051-8E94-C7E59C3B85CD}"/>
            </a:ext>
          </a:extLst>
        </xdr:cNvPr>
        <xdr:cNvSpPr txBox="1"/>
      </xdr:nvSpPr>
      <xdr:spPr>
        <a:xfrm>
          <a:off x="12167244" y="1339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650" name="n_4aveValue【図書館】&#10;有形固定資産減価償却率">
          <a:extLst>
            <a:ext uri="{FF2B5EF4-FFF2-40B4-BE49-F238E27FC236}">
              <a16:creationId xmlns:a16="http://schemas.microsoft.com/office/drawing/2014/main" id="{48D87F6E-2EBF-4F2B-967D-69E620D16F9D}"/>
            </a:ext>
          </a:extLst>
        </xdr:cNvPr>
        <xdr:cNvSpPr txBox="1"/>
      </xdr:nvSpPr>
      <xdr:spPr>
        <a:xfrm>
          <a:off x="11354444" y="1337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83293</xdr:rowOff>
    </xdr:from>
    <xdr:ext cx="405111" cy="259045"/>
    <xdr:sp macro="" textlink="">
      <xdr:nvSpPr>
        <xdr:cNvPr id="651" name="n_1mainValue【図書館】&#10;有形固定資産減価償却率">
          <a:extLst>
            <a:ext uri="{FF2B5EF4-FFF2-40B4-BE49-F238E27FC236}">
              <a16:creationId xmlns:a16="http://schemas.microsoft.com/office/drawing/2014/main" id="{B445EA73-41E0-464A-A4AA-5875BEB12DFD}"/>
            </a:ext>
          </a:extLst>
        </xdr:cNvPr>
        <xdr:cNvSpPr txBox="1"/>
      </xdr:nvSpPr>
      <xdr:spPr>
        <a:xfrm>
          <a:off x="13742044" y="14281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50635</xdr:rowOff>
    </xdr:from>
    <xdr:ext cx="405111" cy="259045"/>
    <xdr:sp macro="" textlink="">
      <xdr:nvSpPr>
        <xdr:cNvPr id="652" name="n_2mainValue【図書館】&#10;有形固定資産減価償却率">
          <a:extLst>
            <a:ext uri="{FF2B5EF4-FFF2-40B4-BE49-F238E27FC236}">
              <a16:creationId xmlns:a16="http://schemas.microsoft.com/office/drawing/2014/main" id="{1EBA16D7-BBC8-47C0-AEC3-FC63AF7C590A}"/>
            </a:ext>
          </a:extLst>
        </xdr:cNvPr>
        <xdr:cNvSpPr txBox="1"/>
      </xdr:nvSpPr>
      <xdr:spPr>
        <a:xfrm>
          <a:off x="12960994" y="14249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17978</xdr:rowOff>
    </xdr:from>
    <xdr:ext cx="405111" cy="259045"/>
    <xdr:sp macro="" textlink="">
      <xdr:nvSpPr>
        <xdr:cNvPr id="653" name="n_3mainValue【図書館】&#10;有形固定資産減価償却率">
          <a:extLst>
            <a:ext uri="{FF2B5EF4-FFF2-40B4-BE49-F238E27FC236}">
              <a16:creationId xmlns:a16="http://schemas.microsoft.com/office/drawing/2014/main" id="{FD9CF214-DFF8-4C7F-A793-730CC9EE7EA2}"/>
            </a:ext>
          </a:extLst>
        </xdr:cNvPr>
        <xdr:cNvSpPr txBox="1"/>
      </xdr:nvSpPr>
      <xdr:spPr>
        <a:xfrm>
          <a:off x="12167244" y="14216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156771</xdr:rowOff>
    </xdr:from>
    <xdr:ext cx="405111" cy="259045"/>
    <xdr:sp macro="" textlink="">
      <xdr:nvSpPr>
        <xdr:cNvPr id="654" name="n_4mainValue【図書館】&#10;有形固定資産減価償却率">
          <a:extLst>
            <a:ext uri="{FF2B5EF4-FFF2-40B4-BE49-F238E27FC236}">
              <a16:creationId xmlns:a16="http://schemas.microsoft.com/office/drawing/2014/main" id="{93BD529D-56B8-4E6D-BCE6-8B0D06B0E034}"/>
            </a:ext>
          </a:extLst>
        </xdr:cNvPr>
        <xdr:cNvSpPr txBox="1"/>
      </xdr:nvSpPr>
      <xdr:spPr>
        <a:xfrm>
          <a:off x="11354444" y="14190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92CFB4D7-C5ED-498F-BDE1-A400D9E45806}"/>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23D7ADD0-C963-4BA7-9D4E-0905644F21B0}"/>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E649F2A9-F357-4C42-95CE-22B347695251}"/>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6F0EF5A2-3278-4A69-B045-09543ED0D5E9}"/>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CF014A03-BA77-4B86-8001-0256A5EFA745}"/>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D881FAF7-E280-4D91-8FB6-604ECCBD1787}"/>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EF60BEE8-92DB-4DC0-8124-BF8C35AE6787}"/>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30EDC926-0155-405C-B751-37A404CAFC51}"/>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3" name="直線コネクタ 662">
          <a:extLst>
            <a:ext uri="{FF2B5EF4-FFF2-40B4-BE49-F238E27FC236}">
              <a16:creationId xmlns:a16="http://schemas.microsoft.com/office/drawing/2014/main" id="{6261A483-EC93-4E72-8900-FA02E192B53C}"/>
            </a:ext>
          </a:extLst>
        </xdr:cNvPr>
        <xdr:cNvCxnSpPr/>
      </xdr:nvCxnSpPr>
      <xdr:spPr>
        <a:xfrm>
          <a:off x="164592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4" name="テキスト ボックス 663">
          <a:extLst>
            <a:ext uri="{FF2B5EF4-FFF2-40B4-BE49-F238E27FC236}">
              <a16:creationId xmlns:a16="http://schemas.microsoft.com/office/drawing/2014/main" id="{277BD43F-8EA3-4394-BFC0-003770B09E08}"/>
            </a:ext>
          </a:extLst>
        </xdr:cNvPr>
        <xdr:cNvSpPr txBox="1"/>
      </xdr:nvSpPr>
      <xdr:spPr>
        <a:xfrm>
          <a:off x="1604917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5" name="直線コネクタ 664">
          <a:extLst>
            <a:ext uri="{FF2B5EF4-FFF2-40B4-BE49-F238E27FC236}">
              <a16:creationId xmlns:a16="http://schemas.microsoft.com/office/drawing/2014/main" id="{EDB88512-9ABB-4FE7-9426-D363FEC99156}"/>
            </a:ext>
          </a:extLst>
        </xdr:cNvPr>
        <xdr:cNvCxnSpPr/>
      </xdr:nvCxnSpPr>
      <xdr:spPr>
        <a:xfrm>
          <a:off x="164592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6" name="テキスト ボックス 665">
          <a:extLst>
            <a:ext uri="{FF2B5EF4-FFF2-40B4-BE49-F238E27FC236}">
              <a16:creationId xmlns:a16="http://schemas.microsoft.com/office/drawing/2014/main" id="{FB1E9688-72FE-46BA-9B7C-1A81B7B5F657}"/>
            </a:ext>
          </a:extLst>
        </xdr:cNvPr>
        <xdr:cNvSpPr txBox="1"/>
      </xdr:nvSpPr>
      <xdr:spPr>
        <a:xfrm>
          <a:off x="1604917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7" name="直線コネクタ 666">
          <a:extLst>
            <a:ext uri="{FF2B5EF4-FFF2-40B4-BE49-F238E27FC236}">
              <a16:creationId xmlns:a16="http://schemas.microsoft.com/office/drawing/2014/main" id="{FB3E58A9-FDB2-4F6E-AE9D-DEBD9950CA05}"/>
            </a:ext>
          </a:extLst>
        </xdr:cNvPr>
        <xdr:cNvCxnSpPr/>
      </xdr:nvCxnSpPr>
      <xdr:spPr>
        <a:xfrm>
          <a:off x="164592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8" name="テキスト ボックス 667">
          <a:extLst>
            <a:ext uri="{FF2B5EF4-FFF2-40B4-BE49-F238E27FC236}">
              <a16:creationId xmlns:a16="http://schemas.microsoft.com/office/drawing/2014/main" id="{2538F6A1-86BF-499E-935A-805FF15D0A59}"/>
            </a:ext>
          </a:extLst>
        </xdr:cNvPr>
        <xdr:cNvSpPr txBox="1"/>
      </xdr:nvSpPr>
      <xdr:spPr>
        <a:xfrm>
          <a:off x="1604917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69" name="直線コネクタ 668">
          <a:extLst>
            <a:ext uri="{FF2B5EF4-FFF2-40B4-BE49-F238E27FC236}">
              <a16:creationId xmlns:a16="http://schemas.microsoft.com/office/drawing/2014/main" id="{7E0BCB82-0586-4546-9710-5D9CC2423CE7}"/>
            </a:ext>
          </a:extLst>
        </xdr:cNvPr>
        <xdr:cNvCxnSpPr/>
      </xdr:nvCxnSpPr>
      <xdr:spPr>
        <a:xfrm>
          <a:off x="164592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0" name="テキスト ボックス 669">
          <a:extLst>
            <a:ext uri="{FF2B5EF4-FFF2-40B4-BE49-F238E27FC236}">
              <a16:creationId xmlns:a16="http://schemas.microsoft.com/office/drawing/2014/main" id="{F67D1AD7-D3A0-4C10-A3B5-F929F3ABC8B5}"/>
            </a:ext>
          </a:extLst>
        </xdr:cNvPr>
        <xdr:cNvSpPr txBox="1"/>
      </xdr:nvSpPr>
      <xdr:spPr>
        <a:xfrm>
          <a:off x="1604917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5B2CB74B-2E37-40B0-9173-7F8580364F9E}"/>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1EA50EA5-1979-4FA3-A25E-6F327CF63693}"/>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3EB4DAE2-5715-4767-B015-C240D69866AE}"/>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4" name="直線コネクタ 673">
          <a:extLst>
            <a:ext uri="{FF2B5EF4-FFF2-40B4-BE49-F238E27FC236}">
              <a16:creationId xmlns:a16="http://schemas.microsoft.com/office/drawing/2014/main" id="{2119E3D7-0886-4F5B-99B7-90E914C09C90}"/>
            </a:ext>
          </a:extLst>
        </xdr:cNvPr>
        <xdr:cNvCxnSpPr/>
      </xdr:nvCxnSpPr>
      <xdr:spPr>
        <a:xfrm flipV="1">
          <a:off x="19949795" y="13092430"/>
          <a:ext cx="1269" cy="10591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5" name="【図書館】&#10;一人当たり面積最小値テキスト">
          <a:extLst>
            <a:ext uri="{FF2B5EF4-FFF2-40B4-BE49-F238E27FC236}">
              <a16:creationId xmlns:a16="http://schemas.microsoft.com/office/drawing/2014/main" id="{7FDC5B2A-5B12-4D1F-8ED4-D4FF9CDBFDE3}"/>
            </a:ext>
          </a:extLst>
        </xdr:cNvPr>
        <xdr:cNvSpPr txBox="1"/>
      </xdr:nvSpPr>
      <xdr:spPr>
        <a:xfrm>
          <a:off x="20002500" y="14155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6" name="直線コネクタ 675">
          <a:extLst>
            <a:ext uri="{FF2B5EF4-FFF2-40B4-BE49-F238E27FC236}">
              <a16:creationId xmlns:a16="http://schemas.microsoft.com/office/drawing/2014/main" id="{CFA386BC-E9BB-4915-879B-B3FDD367B15C}"/>
            </a:ext>
          </a:extLst>
        </xdr:cNvPr>
        <xdr:cNvCxnSpPr/>
      </xdr:nvCxnSpPr>
      <xdr:spPr>
        <a:xfrm>
          <a:off x="19881850" y="141516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77" name="【図書館】&#10;一人当たり面積最大値テキスト">
          <a:extLst>
            <a:ext uri="{FF2B5EF4-FFF2-40B4-BE49-F238E27FC236}">
              <a16:creationId xmlns:a16="http://schemas.microsoft.com/office/drawing/2014/main" id="{8F6A629B-E21C-4B2F-AEFF-12D4E08C85E2}"/>
            </a:ext>
          </a:extLst>
        </xdr:cNvPr>
        <xdr:cNvSpPr txBox="1"/>
      </xdr:nvSpPr>
      <xdr:spPr>
        <a:xfrm>
          <a:off x="20002500" y="12880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78" name="直線コネクタ 677">
          <a:extLst>
            <a:ext uri="{FF2B5EF4-FFF2-40B4-BE49-F238E27FC236}">
              <a16:creationId xmlns:a16="http://schemas.microsoft.com/office/drawing/2014/main" id="{04E9769E-9213-49A8-83B0-E6E570D0E756}"/>
            </a:ext>
          </a:extLst>
        </xdr:cNvPr>
        <xdr:cNvCxnSpPr/>
      </xdr:nvCxnSpPr>
      <xdr:spPr>
        <a:xfrm>
          <a:off x="19881850" y="130924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679" name="【図書館】&#10;一人当たり面積平均値テキスト">
          <a:extLst>
            <a:ext uri="{FF2B5EF4-FFF2-40B4-BE49-F238E27FC236}">
              <a16:creationId xmlns:a16="http://schemas.microsoft.com/office/drawing/2014/main" id="{8CA36BE0-4056-4C72-9FE8-21DB5122BDAB}"/>
            </a:ext>
          </a:extLst>
        </xdr:cNvPr>
        <xdr:cNvSpPr txBox="1"/>
      </xdr:nvSpPr>
      <xdr:spPr>
        <a:xfrm>
          <a:off x="20002500" y="137363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0" name="フローチャート: 判断 679">
          <a:extLst>
            <a:ext uri="{FF2B5EF4-FFF2-40B4-BE49-F238E27FC236}">
              <a16:creationId xmlns:a16="http://schemas.microsoft.com/office/drawing/2014/main" id="{83E757F5-BBE8-4D3C-951F-3943717D9F12}"/>
            </a:ext>
          </a:extLst>
        </xdr:cNvPr>
        <xdr:cNvSpPr/>
      </xdr:nvSpPr>
      <xdr:spPr>
        <a:xfrm>
          <a:off x="199009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1" name="フローチャート: 判断 680">
          <a:extLst>
            <a:ext uri="{FF2B5EF4-FFF2-40B4-BE49-F238E27FC236}">
              <a16:creationId xmlns:a16="http://schemas.microsoft.com/office/drawing/2014/main" id="{3D85566C-FF02-4E7E-919E-DA66E5031DED}"/>
            </a:ext>
          </a:extLst>
        </xdr:cNvPr>
        <xdr:cNvSpPr/>
      </xdr:nvSpPr>
      <xdr:spPr>
        <a:xfrm>
          <a:off x="19157950" y="138785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2" name="フローチャート: 判断 681">
          <a:extLst>
            <a:ext uri="{FF2B5EF4-FFF2-40B4-BE49-F238E27FC236}">
              <a16:creationId xmlns:a16="http://schemas.microsoft.com/office/drawing/2014/main" id="{98057C4B-C7D4-4A90-9961-63EA52DF00B0}"/>
            </a:ext>
          </a:extLst>
        </xdr:cNvPr>
        <xdr:cNvSpPr/>
      </xdr:nvSpPr>
      <xdr:spPr>
        <a:xfrm>
          <a:off x="1834515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3" name="フローチャート: 判断 682">
          <a:extLst>
            <a:ext uri="{FF2B5EF4-FFF2-40B4-BE49-F238E27FC236}">
              <a16:creationId xmlns:a16="http://schemas.microsoft.com/office/drawing/2014/main" id="{65946B49-7BAC-41EE-A589-6D9D62E5F6B1}"/>
            </a:ext>
          </a:extLst>
        </xdr:cNvPr>
        <xdr:cNvSpPr/>
      </xdr:nvSpPr>
      <xdr:spPr>
        <a:xfrm>
          <a:off x="175514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84" name="フローチャート: 判断 683">
          <a:extLst>
            <a:ext uri="{FF2B5EF4-FFF2-40B4-BE49-F238E27FC236}">
              <a16:creationId xmlns:a16="http://schemas.microsoft.com/office/drawing/2014/main" id="{E1109F0B-AF9E-4125-BF33-7A45C1D2140C}"/>
            </a:ext>
          </a:extLst>
        </xdr:cNvPr>
        <xdr:cNvSpPr/>
      </xdr:nvSpPr>
      <xdr:spPr>
        <a:xfrm>
          <a:off x="16757650" y="138785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D61A1D99-A9E0-47C0-9FC3-AA8221DBA042}"/>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F1D1C258-A54E-44B2-80E1-D1D7185AC2A8}"/>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8E373099-E86E-42FF-882E-116D709DD652}"/>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E3A59C93-1070-4763-8891-B0FD3E0E4137}"/>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85ACB601-DAD8-4458-A050-7B112F4F7C93}"/>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690" name="楕円 689">
          <a:extLst>
            <a:ext uri="{FF2B5EF4-FFF2-40B4-BE49-F238E27FC236}">
              <a16:creationId xmlns:a16="http://schemas.microsoft.com/office/drawing/2014/main" id="{002EAF22-4031-42D7-BA86-5E902199F2C5}"/>
            </a:ext>
          </a:extLst>
        </xdr:cNvPr>
        <xdr:cNvSpPr/>
      </xdr:nvSpPr>
      <xdr:spPr>
        <a:xfrm>
          <a:off x="199009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691" name="【図書館】&#10;一人当たり面積該当値テキスト">
          <a:extLst>
            <a:ext uri="{FF2B5EF4-FFF2-40B4-BE49-F238E27FC236}">
              <a16:creationId xmlns:a16="http://schemas.microsoft.com/office/drawing/2014/main" id="{204DA6AB-3D36-41E3-AE94-2E12E0B852F9}"/>
            </a:ext>
          </a:extLst>
        </xdr:cNvPr>
        <xdr:cNvSpPr txBox="1"/>
      </xdr:nvSpPr>
      <xdr:spPr>
        <a:xfrm>
          <a:off x="20002500" y="13948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692" name="楕円 691">
          <a:extLst>
            <a:ext uri="{FF2B5EF4-FFF2-40B4-BE49-F238E27FC236}">
              <a16:creationId xmlns:a16="http://schemas.microsoft.com/office/drawing/2014/main" id="{C8076C93-F428-4E72-A21A-2F4EE068A7D1}"/>
            </a:ext>
          </a:extLst>
        </xdr:cNvPr>
        <xdr:cNvSpPr/>
      </xdr:nvSpPr>
      <xdr:spPr>
        <a:xfrm>
          <a:off x="19157950" y="13970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693" name="直線コネクタ 692">
          <a:extLst>
            <a:ext uri="{FF2B5EF4-FFF2-40B4-BE49-F238E27FC236}">
              <a16:creationId xmlns:a16="http://schemas.microsoft.com/office/drawing/2014/main" id="{DE08FDB2-E3B5-4516-B19F-8110BE46E3DF}"/>
            </a:ext>
          </a:extLst>
        </xdr:cNvPr>
        <xdr:cNvCxnSpPr/>
      </xdr:nvCxnSpPr>
      <xdr:spPr>
        <a:xfrm>
          <a:off x="19202400" y="140208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694" name="楕円 693">
          <a:extLst>
            <a:ext uri="{FF2B5EF4-FFF2-40B4-BE49-F238E27FC236}">
              <a16:creationId xmlns:a16="http://schemas.microsoft.com/office/drawing/2014/main" id="{911DEC50-2AA0-4C01-9052-9C683DB9CB5F}"/>
            </a:ext>
          </a:extLst>
        </xdr:cNvPr>
        <xdr:cNvSpPr/>
      </xdr:nvSpPr>
      <xdr:spPr>
        <a:xfrm>
          <a:off x="1834515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695" name="直線コネクタ 694">
          <a:extLst>
            <a:ext uri="{FF2B5EF4-FFF2-40B4-BE49-F238E27FC236}">
              <a16:creationId xmlns:a16="http://schemas.microsoft.com/office/drawing/2014/main" id="{48911F3B-BA66-4D97-BE97-466A40864AC6}"/>
            </a:ext>
          </a:extLst>
        </xdr:cNvPr>
        <xdr:cNvCxnSpPr/>
      </xdr:nvCxnSpPr>
      <xdr:spPr>
        <a:xfrm>
          <a:off x="18395950" y="140208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696" name="楕円 695">
          <a:extLst>
            <a:ext uri="{FF2B5EF4-FFF2-40B4-BE49-F238E27FC236}">
              <a16:creationId xmlns:a16="http://schemas.microsoft.com/office/drawing/2014/main" id="{38AB7405-0793-4528-9E25-10F0E042A5CC}"/>
            </a:ext>
          </a:extLst>
        </xdr:cNvPr>
        <xdr:cNvSpPr/>
      </xdr:nvSpPr>
      <xdr:spPr>
        <a:xfrm>
          <a:off x="175514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697" name="直線コネクタ 696">
          <a:extLst>
            <a:ext uri="{FF2B5EF4-FFF2-40B4-BE49-F238E27FC236}">
              <a16:creationId xmlns:a16="http://schemas.microsoft.com/office/drawing/2014/main" id="{71AFCA41-B30A-40E4-BD4F-6BEF17295DEB}"/>
            </a:ext>
          </a:extLst>
        </xdr:cNvPr>
        <xdr:cNvCxnSpPr/>
      </xdr:nvCxnSpPr>
      <xdr:spPr>
        <a:xfrm>
          <a:off x="17602200" y="140208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101600</xdr:rowOff>
    </xdr:from>
    <xdr:to>
      <xdr:col>98</xdr:col>
      <xdr:colOff>38100</xdr:colOff>
      <xdr:row>85</xdr:row>
      <xdr:rowOff>31750</xdr:rowOff>
    </xdr:to>
    <xdr:sp macro="" textlink="">
      <xdr:nvSpPr>
        <xdr:cNvPr id="698" name="楕円 697">
          <a:extLst>
            <a:ext uri="{FF2B5EF4-FFF2-40B4-BE49-F238E27FC236}">
              <a16:creationId xmlns:a16="http://schemas.microsoft.com/office/drawing/2014/main" id="{C77CEC26-D2F9-42FE-B329-F45D2D0D682D}"/>
            </a:ext>
          </a:extLst>
        </xdr:cNvPr>
        <xdr:cNvSpPr/>
      </xdr:nvSpPr>
      <xdr:spPr>
        <a:xfrm>
          <a:off x="16757650" y="13970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152400</xdr:rowOff>
    </xdr:to>
    <xdr:cxnSp macro="">
      <xdr:nvCxnSpPr>
        <xdr:cNvPr id="699" name="直線コネクタ 698">
          <a:extLst>
            <a:ext uri="{FF2B5EF4-FFF2-40B4-BE49-F238E27FC236}">
              <a16:creationId xmlns:a16="http://schemas.microsoft.com/office/drawing/2014/main" id="{10EABB61-7035-4A6D-AF16-45E045D2B14A}"/>
            </a:ext>
          </a:extLst>
        </xdr:cNvPr>
        <xdr:cNvCxnSpPr/>
      </xdr:nvCxnSpPr>
      <xdr:spPr>
        <a:xfrm>
          <a:off x="16802100" y="140208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700" name="n_1aveValue【図書館】&#10;一人当たり面積">
          <a:extLst>
            <a:ext uri="{FF2B5EF4-FFF2-40B4-BE49-F238E27FC236}">
              <a16:creationId xmlns:a16="http://schemas.microsoft.com/office/drawing/2014/main" id="{85F27CB1-C1D1-48D9-8502-1CBCC68E0C3F}"/>
            </a:ext>
          </a:extLst>
        </xdr:cNvPr>
        <xdr:cNvSpPr txBox="1"/>
      </xdr:nvSpPr>
      <xdr:spPr>
        <a:xfrm>
          <a:off x="189802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701" name="n_2aveValue【図書館】&#10;一人当たり面積">
          <a:extLst>
            <a:ext uri="{FF2B5EF4-FFF2-40B4-BE49-F238E27FC236}">
              <a16:creationId xmlns:a16="http://schemas.microsoft.com/office/drawing/2014/main" id="{6C2C7EBE-1BF5-4FB1-8484-25DC8D4BA07D}"/>
            </a:ext>
          </a:extLst>
        </xdr:cNvPr>
        <xdr:cNvSpPr txBox="1"/>
      </xdr:nvSpPr>
      <xdr:spPr>
        <a:xfrm>
          <a:off x="181801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02" name="n_3aveValue【図書館】&#10;一人当たり面積">
          <a:extLst>
            <a:ext uri="{FF2B5EF4-FFF2-40B4-BE49-F238E27FC236}">
              <a16:creationId xmlns:a16="http://schemas.microsoft.com/office/drawing/2014/main" id="{D9D0731C-99DD-414B-A90F-1B049C129301}"/>
            </a:ext>
          </a:extLst>
        </xdr:cNvPr>
        <xdr:cNvSpPr txBox="1"/>
      </xdr:nvSpPr>
      <xdr:spPr>
        <a:xfrm>
          <a:off x="1738637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703" name="n_4aveValue【図書館】&#10;一人当たり面積">
          <a:extLst>
            <a:ext uri="{FF2B5EF4-FFF2-40B4-BE49-F238E27FC236}">
              <a16:creationId xmlns:a16="http://schemas.microsoft.com/office/drawing/2014/main" id="{2F5A19CE-1F70-45F3-AE2F-BEF1A3062047}"/>
            </a:ext>
          </a:extLst>
        </xdr:cNvPr>
        <xdr:cNvSpPr txBox="1"/>
      </xdr:nvSpPr>
      <xdr:spPr>
        <a:xfrm>
          <a:off x="165926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704" name="n_1mainValue【図書館】&#10;一人当たり面積">
          <a:extLst>
            <a:ext uri="{FF2B5EF4-FFF2-40B4-BE49-F238E27FC236}">
              <a16:creationId xmlns:a16="http://schemas.microsoft.com/office/drawing/2014/main" id="{98C105BD-80A4-48BD-B1F8-1228C5FF5582}"/>
            </a:ext>
          </a:extLst>
        </xdr:cNvPr>
        <xdr:cNvSpPr txBox="1"/>
      </xdr:nvSpPr>
      <xdr:spPr>
        <a:xfrm>
          <a:off x="189802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705" name="n_2mainValue【図書館】&#10;一人当たり面積">
          <a:extLst>
            <a:ext uri="{FF2B5EF4-FFF2-40B4-BE49-F238E27FC236}">
              <a16:creationId xmlns:a16="http://schemas.microsoft.com/office/drawing/2014/main" id="{75DA8931-6F35-49E6-AA98-E4F46CA9CBDA}"/>
            </a:ext>
          </a:extLst>
        </xdr:cNvPr>
        <xdr:cNvSpPr txBox="1"/>
      </xdr:nvSpPr>
      <xdr:spPr>
        <a:xfrm>
          <a:off x="181801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706" name="n_3mainValue【図書館】&#10;一人当たり面積">
          <a:extLst>
            <a:ext uri="{FF2B5EF4-FFF2-40B4-BE49-F238E27FC236}">
              <a16:creationId xmlns:a16="http://schemas.microsoft.com/office/drawing/2014/main" id="{35691928-2816-4249-AB71-74DCDEB2BBB2}"/>
            </a:ext>
          </a:extLst>
        </xdr:cNvPr>
        <xdr:cNvSpPr txBox="1"/>
      </xdr:nvSpPr>
      <xdr:spPr>
        <a:xfrm>
          <a:off x="1738637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707" name="n_4mainValue【図書館】&#10;一人当たり面積">
          <a:extLst>
            <a:ext uri="{FF2B5EF4-FFF2-40B4-BE49-F238E27FC236}">
              <a16:creationId xmlns:a16="http://schemas.microsoft.com/office/drawing/2014/main" id="{F73986E4-192B-41B9-9749-760D60E8520D}"/>
            </a:ext>
          </a:extLst>
        </xdr:cNvPr>
        <xdr:cNvSpPr txBox="1"/>
      </xdr:nvSpPr>
      <xdr:spPr>
        <a:xfrm>
          <a:off x="165926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DEC1C0E5-6B2A-45B7-965C-36EF5255B335}"/>
            </a:ext>
          </a:extLst>
        </xdr:cNvPr>
        <xdr:cNvSpPr/>
      </xdr:nvSpPr>
      <xdr:spPr>
        <a:xfrm>
          <a:off x="1120775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C6BC9615-9D27-4DF4-BDC8-488AD61E73F7}"/>
            </a:ext>
          </a:extLst>
        </xdr:cNvPr>
        <xdr:cNvSpPr/>
      </xdr:nvSpPr>
      <xdr:spPr>
        <a:xfrm>
          <a:off x="116586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B37F26AC-A88B-40D9-BF6E-86111787BE26}"/>
            </a:ext>
          </a:extLst>
        </xdr:cNvPr>
        <xdr:cNvSpPr/>
      </xdr:nvSpPr>
      <xdr:spPr>
        <a:xfrm>
          <a:off x="116586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55B1DA3D-4F84-426D-A6F9-0601E2D1C22F}"/>
            </a:ext>
          </a:extLst>
        </xdr:cNvPr>
        <xdr:cNvSpPr/>
      </xdr:nvSpPr>
      <xdr:spPr>
        <a:xfrm>
          <a:off x="131572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F4625DD2-E420-4B28-8811-076D30F29620}"/>
            </a:ext>
          </a:extLst>
        </xdr:cNvPr>
        <xdr:cNvSpPr/>
      </xdr:nvSpPr>
      <xdr:spPr>
        <a:xfrm>
          <a:off x="131572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6F717F2D-7184-4448-A521-9351E6CB0D78}"/>
            </a:ext>
          </a:extLst>
        </xdr:cNvPr>
        <xdr:cNvSpPr/>
      </xdr:nvSpPr>
      <xdr:spPr>
        <a:xfrm>
          <a:off x="1120775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5A9498E3-0F3B-4527-8A9F-DE6BC325ED37}"/>
            </a:ext>
          </a:extLst>
        </xdr:cNvPr>
        <xdr:cNvSpPr txBox="1"/>
      </xdr:nvSpPr>
      <xdr:spPr>
        <a:xfrm>
          <a:off x="111696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D534A871-89F2-4B59-B15D-B86E487FBC56}"/>
            </a:ext>
          </a:extLst>
        </xdr:cNvPr>
        <xdr:cNvCxnSpPr/>
      </xdr:nvCxnSpPr>
      <xdr:spPr>
        <a:xfrm>
          <a:off x="11207750" y="1834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0720B499-C120-4BBF-B60A-3E1DC75A8BD1}"/>
            </a:ext>
          </a:extLst>
        </xdr:cNvPr>
        <xdr:cNvSpPr txBox="1"/>
      </xdr:nvSpPr>
      <xdr:spPr>
        <a:xfrm>
          <a:off x="1079772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17" name="直線コネクタ 716">
          <a:extLst>
            <a:ext uri="{FF2B5EF4-FFF2-40B4-BE49-F238E27FC236}">
              <a16:creationId xmlns:a16="http://schemas.microsoft.com/office/drawing/2014/main" id="{07BB39EB-3CD1-441E-8C43-3F16E8E97E07}"/>
            </a:ext>
          </a:extLst>
        </xdr:cNvPr>
        <xdr:cNvCxnSpPr/>
      </xdr:nvCxnSpPr>
      <xdr:spPr>
        <a:xfrm>
          <a:off x="11207750" y="1803127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18" name="テキスト ボックス 717">
          <a:extLst>
            <a:ext uri="{FF2B5EF4-FFF2-40B4-BE49-F238E27FC236}">
              <a16:creationId xmlns:a16="http://schemas.microsoft.com/office/drawing/2014/main" id="{92CBFFE6-2649-4D69-A363-48363BBC0C79}"/>
            </a:ext>
          </a:extLst>
        </xdr:cNvPr>
        <xdr:cNvSpPr txBox="1"/>
      </xdr:nvSpPr>
      <xdr:spPr>
        <a:xfrm>
          <a:off x="1079772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19" name="直線コネクタ 718">
          <a:extLst>
            <a:ext uri="{FF2B5EF4-FFF2-40B4-BE49-F238E27FC236}">
              <a16:creationId xmlns:a16="http://schemas.microsoft.com/office/drawing/2014/main" id="{8866A7D3-F63F-4D2D-B183-B3D14EC17A6E}"/>
            </a:ext>
          </a:extLst>
        </xdr:cNvPr>
        <xdr:cNvCxnSpPr/>
      </xdr:nvCxnSpPr>
      <xdr:spPr>
        <a:xfrm>
          <a:off x="11207750" y="1771740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20" name="テキスト ボックス 719">
          <a:extLst>
            <a:ext uri="{FF2B5EF4-FFF2-40B4-BE49-F238E27FC236}">
              <a16:creationId xmlns:a16="http://schemas.microsoft.com/office/drawing/2014/main" id="{F408D65A-0283-4535-86BD-5BB96B901247}"/>
            </a:ext>
          </a:extLst>
        </xdr:cNvPr>
        <xdr:cNvSpPr txBox="1"/>
      </xdr:nvSpPr>
      <xdr:spPr>
        <a:xfrm>
          <a:off x="10842791" y="175815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21" name="直線コネクタ 720">
          <a:extLst>
            <a:ext uri="{FF2B5EF4-FFF2-40B4-BE49-F238E27FC236}">
              <a16:creationId xmlns:a16="http://schemas.microsoft.com/office/drawing/2014/main" id="{B04E709E-A35C-4EEC-B588-B51AAF2F9296}"/>
            </a:ext>
          </a:extLst>
        </xdr:cNvPr>
        <xdr:cNvCxnSpPr/>
      </xdr:nvCxnSpPr>
      <xdr:spPr>
        <a:xfrm>
          <a:off x="11207750" y="1740353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22" name="テキスト ボックス 721">
          <a:extLst>
            <a:ext uri="{FF2B5EF4-FFF2-40B4-BE49-F238E27FC236}">
              <a16:creationId xmlns:a16="http://schemas.microsoft.com/office/drawing/2014/main" id="{9F46ED31-A434-4E3B-BAC4-38F2A9C11949}"/>
            </a:ext>
          </a:extLst>
        </xdr:cNvPr>
        <xdr:cNvSpPr txBox="1"/>
      </xdr:nvSpPr>
      <xdr:spPr>
        <a:xfrm>
          <a:off x="10842791" y="172676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23" name="直線コネクタ 722">
          <a:extLst>
            <a:ext uri="{FF2B5EF4-FFF2-40B4-BE49-F238E27FC236}">
              <a16:creationId xmlns:a16="http://schemas.microsoft.com/office/drawing/2014/main" id="{2A37E29F-0BF7-4717-99CA-92F35C96AF1A}"/>
            </a:ext>
          </a:extLst>
        </xdr:cNvPr>
        <xdr:cNvCxnSpPr/>
      </xdr:nvCxnSpPr>
      <xdr:spPr>
        <a:xfrm>
          <a:off x="11207750" y="1708966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24" name="テキスト ボックス 723">
          <a:extLst>
            <a:ext uri="{FF2B5EF4-FFF2-40B4-BE49-F238E27FC236}">
              <a16:creationId xmlns:a16="http://schemas.microsoft.com/office/drawing/2014/main" id="{177E8854-6A6F-4D52-B066-8020E23F7202}"/>
            </a:ext>
          </a:extLst>
        </xdr:cNvPr>
        <xdr:cNvSpPr txBox="1"/>
      </xdr:nvSpPr>
      <xdr:spPr>
        <a:xfrm>
          <a:off x="10842791" y="169537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25" name="直線コネクタ 724">
          <a:extLst>
            <a:ext uri="{FF2B5EF4-FFF2-40B4-BE49-F238E27FC236}">
              <a16:creationId xmlns:a16="http://schemas.microsoft.com/office/drawing/2014/main" id="{71255506-D36C-42B0-8504-F74E338E548D}"/>
            </a:ext>
          </a:extLst>
        </xdr:cNvPr>
        <xdr:cNvCxnSpPr/>
      </xdr:nvCxnSpPr>
      <xdr:spPr>
        <a:xfrm>
          <a:off x="11207750" y="167757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26" name="テキスト ボックス 725">
          <a:extLst>
            <a:ext uri="{FF2B5EF4-FFF2-40B4-BE49-F238E27FC236}">
              <a16:creationId xmlns:a16="http://schemas.microsoft.com/office/drawing/2014/main" id="{AEDB4AF1-F124-4849-96F3-4D7D14CD2A41}"/>
            </a:ext>
          </a:extLst>
        </xdr:cNvPr>
        <xdr:cNvSpPr txBox="1"/>
      </xdr:nvSpPr>
      <xdr:spPr>
        <a:xfrm>
          <a:off x="10842791" y="16639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27" name="直線コネクタ 726">
          <a:extLst>
            <a:ext uri="{FF2B5EF4-FFF2-40B4-BE49-F238E27FC236}">
              <a16:creationId xmlns:a16="http://schemas.microsoft.com/office/drawing/2014/main" id="{B4559D16-3C3D-4D52-AE03-8CED611FD662}"/>
            </a:ext>
          </a:extLst>
        </xdr:cNvPr>
        <xdr:cNvCxnSpPr/>
      </xdr:nvCxnSpPr>
      <xdr:spPr>
        <a:xfrm>
          <a:off x="11207750" y="1646192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28" name="テキスト ボックス 727">
          <a:extLst>
            <a:ext uri="{FF2B5EF4-FFF2-40B4-BE49-F238E27FC236}">
              <a16:creationId xmlns:a16="http://schemas.microsoft.com/office/drawing/2014/main" id="{FD2724DE-5C51-466E-8492-221686BC3FB6}"/>
            </a:ext>
          </a:extLst>
        </xdr:cNvPr>
        <xdr:cNvSpPr txBox="1"/>
      </xdr:nvSpPr>
      <xdr:spPr>
        <a:xfrm>
          <a:off x="10906911" y="163260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082011ED-57E9-46A8-AE90-4D3AB14EF926}"/>
            </a:ext>
          </a:extLst>
        </xdr:cNvPr>
        <xdr:cNvCxnSpPr/>
      </xdr:nvCxnSpPr>
      <xdr:spPr>
        <a:xfrm>
          <a:off x="11207750" y="16148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286C3ACD-DA13-4AB4-A7B8-22F091B6B241}"/>
            </a:ext>
          </a:extLst>
        </xdr:cNvPr>
        <xdr:cNvSpPr/>
      </xdr:nvSpPr>
      <xdr:spPr>
        <a:xfrm>
          <a:off x="1120775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731" name="直線コネクタ 730">
          <a:extLst>
            <a:ext uri="{FF2B5EF4-FFF2-40B4-BE49-F238E27FC236}">
              <a16:creationId xmlns:a16="http://schemas.microsoft.com/office/drawing/2014/main" id="{2E3C0103-626A-443F-9C33-1F4472FA72BF}"/>
            </a:ext>
          </a:extLst>
        </xdr:cNvPr>
        <xdr:cNvCxnSpPr/>
      </xdr:nvCxnSpPr>
      <xdr:spPr>
        <a:xfrm flipV="1">
          <a:off x="14698345" y="16661312"/>
          <a:ext cx="1269" cy="1217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732" name="【博物館】&#10;有形固定資産減価償却率最小値テキスト">
          <a:extLst>
            <a:ext uri="{FF2B5EF4-FFF2-40B4-BE49-F238E27FC236}">
              <a16:creationId xmlns:a16="http://schemas.microsoft.com/office/drawing/2014/main" id="{42558708-6136-4989-BC0C-B25598388599}"/>
            </a:ext>
          </a:extLst>
        </xdr:cNvPr>
        <xdr:cNvSpPr txBox="1"/>
      </xdr:nvSpPr>
      <xdr:spPr>
        <a:xfrm>
          <a:off x="14744700" y="17883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733" name="直線コネクタ 732">
          <a:extLst>
            <a:ext uri="{FF2B5EF4-FFF2-40B4-BE49-F238E27FC236}">
              <a16:creationId xmlns:a16="http://schemas.microsoft.com/office/drawing/2014/main" id="{8E33C57B-A3D5-4776-B40C-4A6414B6E308}"/>
            </a:ext>
          </a:extLst>
        </xdr:cNvPr>
        <xdr:cNvCxnSpPr/>
      </xdr:nvCxnSpPr>
      <xdr:spPr>
        <a:xfrm>
          <a:off x="14611350" y="178792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734" name="【博物館】&#10;有形固定資産減価償却率最大値テキスト">
          <a:extLst>
            <a:ext uri="{FF2B5EF4-FFF2-40B4-BE49-F238E27FC236}">
              <a16:creationId xmlns:a16="http://schemas.microsoft.com/office/drawing/2014/main" id="{D761653F-1D10-4721-A306-8F452843FF34}"/>
            </a:ext>
          </a:extLst>
        </xdr:cNvPr>
        <xdr:cNvSpPr txBox="1"/>
      </xdr:nvSpPr>
      <xdr:spPr>
        <a:xfrm>
          <a:off x="14744700" y="16442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735" name="直線コネクタ 734">
          <a:extLst>
            <a:ext uri="{FF2B5EF4-FFF2-40B4-BE49-F238E27FC236}">
              <a16:creationId xmlns:a16="http://schemas.microsoft.com/office/drawing/2014/main" id="{38F15016-B4DC-4596-BB09-7EFDDF7768E8}"/>
            </a:ext>
          </a:extLst>
        </xdr:cNvPr>
        <xdr:cNvCxnSpPr/>
      </xdr:nvCxnSpPr>
      <xdr:spPr>
        <a:xfrm>
          <a:off x="14611350" y="1666131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736" name="【博物館】&#10;有形固定資産減価償却率平均値テキスト">
          <a:extLst>
            <a:ext uri="{FF2B5EF4-FFF2-40B4-BE49-F238E27FC236}">
              <a16:creationId xmlns:a16="http://schemas.microsoft.com/office/drawing/2014/main" id="{7A2155B4-B1C3-4003-8B05-D348182EBDCF}"/>
            </a:ext>
          </a:extLst>
        </xdr:cNvPr>
        <xdr:cNvSpPr txBox="1"/>
      </xdr:nvSpPr>
      <xdr:spPr>
        <a:xfrm>
          <a:off x="14744700" y="172607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737" name="フローチャート: 判断 736">
          <a:extLst>
            <a:ext uri="{FF2B5EF4-FFF2-40B4-BE49-F238E27FC236}">
              <a16:creationId xmlns:a16="http://schemas.microsoft.com/office/drawing/2014/main" id="{13CED2D8-8869-4793-AC09-4F79903BB53B}"/>
            </a:ext>
          </a:extLst>
        </xdr:cNvPr>
        <xdr:cNvSpPr/>
      </xdr:nvSpPr>
      <xdr:spPr>
        <a:xfrm>
          <a:off x="14649450" y="172823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738" name="フローチャート: 判断 737">
          <a:extLst>
            <a:ext uri="{FF2B5EF4-FFF2-40B4-BE49-F238E27FC236}">
              <a16:creationId xmlns:a16="http://schemas.microsoft.com/office/drawing/2014/main" id="{CF31F920-F7B7-47F8-B051-D40D647E5493}"/>
            </a:ext>
          </a:extLst>
        </xdr:cNvPr>
        <xdr:cNvSpPr/>
      </xdr:nvSpPr>
      <xdr:spPr>
        <a:xfrm>
          <a:off x="13887450" y="17223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739" name="フローチャート: 判断 738">
          <a:extLst>
            <a:ext uri="{FF2B5EF4-FFF2-40B4-BE49-F238E27FC236}">
              <a16:creationId xmlns:a16="http://schemas.microsoft.com/office/drawing/2014/main" id="{6272FEE4-3B43-4EA4-BDAA-B97581BD6158}"/>
            </a:ext>
          </a:extLst>
        </xdr:cNvPr>
        <xdr:cNvSpPr/>
      </xdr:nvSpPr>
      <xdr:spPr>
        <a:xfrm>
          <a:off x="13093700" y="17199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740" name="フローチャート: 判断 739">
          <a:extLst>
            <a:ext uri="{FF2B5EF4-FFF2-40B4-BE49-F238E27FC236}">
              <a16:creationId xmlns:a16="http://schemas.microsoft.com/office/drawing/2014/main" id="{19541271-9773-4A48-BA83-9D573D24F1C1}"/>
            </a:ext>
          </a:extLst>
        </xdr:cNvPr>
        <xdr:cNvSpPr/>
      </xdr:nvSpPr>
      <xdr:spPr>
        <a:xfrm>
          <a:off x="12299950" y="1717275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741" name="フローチャート: 判断 740">
          <a:extLst>
            <a:ext uri="{FF2B5EF4-FFF2-40B4-BE49-F238E27FC236}">
              <a16:creationId xmlns:a16="http://schemas.microsoft.com/office/drawing/2014/main" id="{41FCC456-877E-4E0B-BF8F-67FE243DADB5}"/>
            </a:ext>
          </a:extLst>
        </xdr:cNvPr>
        <xdr:cNvSpPr/>
      </xdr:nvSpPr>
      <xdr:spPr>
        <a:xfrm>
          <a:off x="11487150" y="171335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F65EFB82-6CD6-4B4D-B42A-42D5A308B43E}"/>
            </a:ext>
          </a:extLst>
        </xdr:cNvPr>
        <xdr:cNvSpPr txBox="1"/>
      </xdr:nvSpPr>
      <xdr:spPr>
        <a:xfrm>
          <a:off x="1452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1F1C9F16-5275-4763-98CE-8AA8C55CAB4F}"/>
            </a:ext>
          </a:extLst>
        </xdr:cNvPr>
        <xdr:cNvSpPr txBox="1"/>
      </xdr:nvSpPr>
      <xdr:spPr>
        <a:xfrm>
          <a:off x="13766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78E952E3-6EB4-4F78-B8E5-16C500ACECD2}"/>
            </a:ext>
          </a:extLst>
        </xdr:cNvPr>
        <xdr:cNvSpPr txBox="1"/>
      </xdr:nvSpPr>
      <xdr:spPr>
        <a:xfrm>
          <a:off x="12973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9D9C5611-F24A-4EE5-B24D-CAE8C75C1039}"/>
            </a:ext>
          </a:extLst>
        </xdr:cNvPr>
        <xdr:cNvSpPr txBox="1"/>
      </xdr:nvSpPr>
      <xdr:spPr>
        <a:xfrm>
          <a:off x="12172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9A068F18-85D4-4B18-843F-4DFC4C57A3C9}"/>
            </a:ext>
          </a:extLst>
        </xdr:cNvPr>
        <xdr:cNvSpPr txBox="1"/>
      </xdr:nvSpPr>
      <xdr:spPr>
        <a:xfrm>
          <a:off x="11366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85816</xdr:rowOff>
    </xdr:from>
    <xdr:to>
      <xdr:col>85</xdr:col>
      <xdr:colOff>177800</xdr:colOff>
      <xdr:row>105</xdr:row>
      <xdr:rowOff>15966</xdr:rowOff>
    </xdr:to>
    <xdr:sp macro="" textlink="">
      <xdr:nvSpPr>
        <xdr:cNvPr id="747" name="楕円 746">
          <a:extLst>
            <a:ext uri="{FF2B5EF4-FFF2-40B4-BE49-F238E27FC236}">
              <a16:creationId xmlns:a16="http://schemas.microsoft.com/office/drawing/2014/main" id="{C9029157-07CD-4E03-B583-79110BAF5588}"/>
            </a:ext>
          </a:extLst>
        </xdr:cNvPr>
        <xdr:cNvSpPr/>
      </xdr:nvSpPr>
      <xdr:spPr>
        <a:xfrm>
          <a:off x="14649450" y="172562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108693</xdr:rowOff>
    </xdr:from>
    <xdr:ext cx="405111" cy="259045"/>
    <xdr:sp macro="" textlink="">
      <xdr:nvSpPr>
        <xdr:cNvPr id="748" name="【博物館】&#10;有形固定資産減価償却率該当値テキスト">
          <a:extLst>
            <a:ext uri="{FF2B5EF4-FFF2-40B4-BE49-F238E27FC236}">
              <a16:creationId xmlns:a16="http://schemas.microsoft.com/office/drawing/2014/main" id="{4AC1101F-4B7B-4B6C-9DB4-6CA388A8C20D}"/>
            </a:ext>
          </a:extLst>
        </xdr:cNvPr>
        <xdr:cNvSpPr txBox="1"/>
      </xdr:nvSpPr>
      <xdr:spPr>
        <a:xfrm>
          <a:off x="14744700" y="17113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53158</xdr:rowOff>
    </xdr:from>
    <xdr:to>
      <xdr:col>81</xdr:col>
      <xdr:colOff>101600</xdr:colOff>
      <xdr:row>104</xdr:row>
      <xdr:rowOff>154758</xdr:rowOff>
    </xdr:to>
    <xdr:sp macro="" textlink="">
      <xdr:nvSpPr>
        <xdr:cNvPr id="749" name="楕円 748">
          <a:extLst>
            <a:ext uri="{FF2B5EF4-FFF2-40B4-BE49-F238E27FC236}">
              <a16:creationId xmlns:a16="http://schemas.microsoft.com/office/drawing/2014/main" id="{417CC8C6-5E3A-47AB-92DE-611C63648E9D}"/>
            </a:ext>
          </a:extLst>
        </xdr:cNvPr>
        <xdr:cNvSpPr/>
      </xdr:nvSpPr>
      <xdr:spPr>
        <a:xfrm>
          <a:off x="13887450" y="17223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103958</xdr:rowOff>
    </xdr:from>
    <xdr:to>
      <xdr:col>85</xdr:col>
      <xdr:colOff>127000</xdr:colOff>
      <xdr:row>104</xdr:row>
      <xdr:rowOff>136616</xdr:rowOff>
    </xdr:to>
    <xdr:cxnSp macro="">
      <xdr:nvCxnSpPr>
        <xdr:cNvPr id="750" name="直線コネクタ 749">
          <a:extLst>
            <a:ext uri="{FF2B5EF4-FFF2-40B4-BE49-F238E27FC236}">
              <a16:creationId xmlns:a16="http://schemas.microsoft.com/office/drawing/2014/main" id="{3DD31874-E9B7-4EF8-8026-712D10539C27}"/>
            </a:ext>
          </a:extLst>
        </xdr:cNvPr>
        <xdr:cNvCxnSpPr/>
      </xdr:nvCxnSpPr>
      <xdr:spPr>
        <a:xfrm>
          <a:off x="13938250" y="17274358"/>
          <a:ext cx="762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18869</xdr:rowOff>
    </xdr:from>
    <xdr:to>
      <xdr:col>76</xdr:col>
      <xdr:colOff>165100</xdr:colOff>
      <xdr:row>104</xdr:row>
      <xdr:rowOff>120469</xdr:rowOff>
    </xdr:to>
    <xdr:sp macro="" textlink="">
      <xdr:nvSpPr>
        <xdr:cNvPr id="751" name="楕円 750">
          <a:extLst>
            <a:ext uri="{FF2B5EF4-FFF2-40B4-BE49-F238E27FC236}">
              <a16:creationId xmlns:a16="http://schemas.microsoft.com/office/drawing/2014/main" id="{1357EBF4-1876-4706-BE0D-84F366EBE0E4}"/>
            </a:ext>
          </a:extLst>
        </xdr:cNvPr>
        <xdr:cNvSpPr/>
      </xdr:nvSpPr>
      <xdr:spPr>
        <a:xfrm>
          <a:off x="13093700" y="17189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69669</xdr:rowOff>
    </xdr:from>
    <xdr:to>
      <xdr:col>81</xdr:col>
      <xdr:colOff>50800</xdr:colOff>
      <xdr:row>104</xdr:row>
      <xdr:rowOff>103958</xdr:rowOff>
    </xdr:to>
    <xdr:cxnSp macro="">
      <xdr:nvCxnSpPr>
        <xdr:cNvPr id="752" name="直線コネクタ 751">
          <a:extLst>
            <a:ext uri="{FF2B5EF4-FFF2-40B4-BE49-F238E27FC236}">
              <a16:creationId xmlns:a16="http://schemas.microsoft.com/office/drawing/2014/main" id="{3FD0CCDF-C844-4276-A9B1-DBAFEFCD91C0}"/>
            </a:ext>
          </a:extLst>
        </xdr:cNvPr>
        <xdr:cNvCxnSpPr/>
      </xdr:nvCxnSpPr>
      <xdr:spPr>
        <a:xfrm>
          <a:off x="13144500" y="17240069"/>
          <a:ext cx="79375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157662</xdr:rowOff>
    </xdr:from>
    <xdr:to>
      <xdr:col>72</xdr:col>
      <xdr:colOff>38100</xdr:colOff>
      <xdr:row>104</xdr:row>
      <xdr:rowOff>87812</xdr:rowOff>
    </xdr:to>
    <xdr:sp macro="" textlink="">
      <xdr:nvSpPr>
        <xdr:cNvPr id="753" name="楕円 752">
          <a:extLst>
            <a:ext uri="{FF2B5EF4-FFF2-40B4-BE49-F238E27FC236}">
              <a16:creationId xmlns:a16="http://schemas.microsoft.com/office/drawing/2014/main" id="{E764E9B6-3FB4-4A50-A05A-50CB412EEB5E}"/>
            </a:ext>
          </a:extLst>
        </xdr:cNvPr>
        <xdr:cNvSpPr/>
      </xdr:nvSpPr>
      <xdr:spPr>
        <a:xfrm>
          <a:off x="12299950" y="1716296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37012</xdr:rowOff>
    </xdr:from>
    <xdr:to>
      <xdr:col>76</xdr:col>
      <xdr:colOff>114300</xdr:colOff>
      <xdr:row>104</xdr:row>
      <xdr:rowOff>69669</xdr:rowOff>
    </xdr:to>
    <xdr:cxnSp macro="">
      <xdr:nvCxnSpPr>
        <xdr:cNvPr id="754" name="直線コネクタ 753">
          <a:extLst>
            <a:ext uri="{FF2B5EF4-FFF2-40B4-BE49-F238E27FC236}">
              <a16:creationId xmlns:a16="http://schemas.microsoft.com/office/drawing/2014/main" id="{B268E5F2-CA9E-40CD-AE78-C718AEA13891}"/>
            </a:ext>
          </a:extLst>
        </xdr:cNvPr>
        <xdr:cNvCxnSpPr/>
      </xdr:nvCxnSpPr>
      <xdr:spPr>
        <a:xfrm>
          <a:off x="12344400" y="17207412"/>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123371</xdr:rowOff>
    </xdr:from>
    <xdr:to>
      <xdr:col>67</xdr:col>
      <xdr:colOff>101600</xdr:colOff>
      <xdr:row>104</xdr:row>
      <xdr:rowOff>53521</xdr:rowOff>
    </xdr:to>
    <xdr:sp macro="" textlink="">
      <xdr:nvSpPr>
        <xdr:cNvPr id="755" name="楕円 754">
          <a:extLst>
            <a:ext uri="{FF2B5EF4-FFF2-40B4-BE49-F238E27FC236}">
              <a16:creationId xmlns:a16="http://schemas.microsoft.com/office/drawing/2014/main" id="{1541BC56-F770-4D10-8FE3-4C482B706646}"/>
            </a:ext>
          </a:extLst>
        </xdr:cNvPr>
        <xdr:cNvSpPr/>
      </xdr:nvSpPr>
      <xdr:spPr>
        <a:xfrm>
          <a:off x="11487150" y="1712867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2721</xdr:rowOff>
    </xdr:from>
    <xdr:to>
      <xdr:col>71</xdr:col>
      <xdr:colOff>177800</xdr:colOff>
      <xdr:row>104</xdr:row>
      <xdr:rowOff>37012</xdr:rowOff>
    </xdr:to>
    <xdr:cxnSp macro="">
      <xdr:nvCxnSpPr>
        <xdr:cNvPr id="756" name="直線コネクタ 755">
          <a:extLst>
            <a:ext uri="{FF2B5EF4-FFF2-40B4-BE49-F238E27FC236}">
              <a16:creationId xmlns:a16="http://schemas.microsoft.com/office/drawing/2014/main" id="{7626813E-0E96-497A-8E44-20BA3D7FBB51}"/>
            </a:ext>
          </a:extLst>
        </xdr:cNvPr>
        <xdr:cNvCxnSpPr/>
      </xdr:nvCxnSpPr>
      <xdr:spPr>
        <a:xfrm>
          <a:off x="11537950" y="17173121"/>
          <a:ext cx="80645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757" name="n_1aveValue【博物館】&#10;有形固定資産減価償却率">
          <a:extLst>
            <a:ext uri="{FF2B5EF4-FFF2-40B4-BE49-F238E27FC236}">
              <a16:creationId xmlns:a16="http://schemas.microsoft.com/office/drawing/2014/main" id="{D07797B5-B426-41FB-A573-F8D56FFE4D24}"/>
            </a:ext>
          </a:extLst>
        </xdr:cNvPr>
        <xdr:cNvSpPr txBox="1"/>
      </xdr:nvSpPr>
      <xdr:spPr>
        <a:xfrm>
          <a:off x="13742044" y="17316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121393</xdr:rowOff>
    </xdr:from>
    <xdr:ext cx="405111" cy="259045"/>
    <xdr:sp macro="" textlink="">
      <xdr:nvSpPr>
        <xdr:cNvPr id="758" name="n_2aveValue【博物館】&#10;有形固定資産減価償却率">
          <a:extLst>
            <a:ext uri="{FF2B5EF4-FFF2-40B4-BE49-F238E27FC236}">
              <a16:creationId xmlns:a16="http://schemas.microsoft.com/office/drawing/2014/main" id="{14F5A127-4C6C-426A-93E5-7C700E3221D6}"/>
            </a:ext>
          </a:extLst>
        </xdr:cNvPr>
        <xdr:cNvSpPr txBox="1"/>
      </xdr:nvSpPr>
      <xdr:spPr>
        <a:xfrm>
          <a:off x="12960994" y="17291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88735</xdr:rowOff>
    </xdr:from>
    <xdr:ext cx="405111" cy="259045"/>
    <xdr:sp macro="" textlink="">
      <xdr:nvSpPr>
        <xdr:cNvPr id="759" name="n_3aveValue【博物館】&#10;有形固定資産減価償却率">
          <a:extLst>
            <a:ext uri="{FF2B5EF4-FFF2-40B4-BE49-F238E27FC236}">
              <a16:creationId xmlns:a16="http://schemas.microsoft.com/office/drawing/2014/main" id="{C8808736-2FB7-40CD-ACB3-ABA96999D90F}"/>
            </a:ext>
          </a:extLst>
        </xdr:cNvPr>
        <xdr:cNvSpPr txBox="1"/>
      </xdr:nvSpPr>
      <xdr:spPr>
        <a:xfrm>
          <a:off x="12167244" y="1725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49547</xdr:rowOff>
    </xdr:from>
    <xdr:ext cx="405111" cy="259045"/>
    <xdr:sp macro="" textlink="">
      <xdr:nvSpPr>
        <xdr:cNvPr id="760" name="n_4aveValue【博物館】&#10;有形固定資産減価償却率">
          <a:extLst>
            <a:ext uri="{FF2B5EF4-FFF2-40B4-BE49-F238E27FC236}">
              <a16:creationId xmlns:a16="http://schemas.microsoft.com/office/drawing/2014/main" id="{CC617284-A03A-4A22-A479-7C5B08295DD1}"/>
            </a:ext>
          </a:extLst>
        </xdr:cNvPr>
        <xdr:cNvSpPr txBox="1"/>
      </xdr:nvSpPr>
      <xdr:spPr>
        <a:xfrm>
          <a:off x="11354444" y="17219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171285</xdr:rowOff>
    </xdr:from>
    <xdr:ext cx="405111" cy="259045"/>
    <xdr:sp macro="" textlink="">
      <xdr:nvSpPr>
        <xdr:cNvPr id="761" name="n_1mainValue【博物館】&#10;有形固定資産減価償却率">
          <a:extLst>
            <a:ext uri="{FF2B5EF4-FFF2-40B4-BE49-F238E27FC236}">
              <a16:creationId xmlns:a16="http://schemas.microsoft.com/office/drawing/2014/main" id="{B0024DA1-3D42-42CE-905E-9DF01ACC5B19}"/>
            </a:ext>
          </a:extLst>
        </xdr:cNvPr>
        <xdr:cNvSpPr txBox="1"/>
      </xdr:nvSpPr>
      <xdr:spPr>
        <a:xfrm>
          <a:off x="13742044" y="17005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136996</xdr:rowOff>
    </xdr:from>
    <xdr:ext cx="405111" cy="259045"/>
    <xdr:sp macro="" textlink="">
      <xdr:nvSpPr>
        <xdr:cNvPr id="762" name="n_2mainValue【博物館】&#10;有形固定資産減価償却率">
          <a:extLst>
            <a:ext uri="{FF2B5EF4-FFF2-40B4-BE49-F238E27FC236}">
              <a16:creationId xmlns:a16="http://schemas.microsoft.com/office/drawing/2014/main" id="{E642E61B-C11F-41FD-A44F-7DF4FE370FE3}"/>
            </a:ext>
          </a:extLst>
        </xdr:cNvPr>
        <xdr:cNvSpPr txBox="1"/>
      </xdr:nvSpPr>
      <xdr:spPr>
        <a:xfrm>
          <a:off x="12960994" y="1697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104339</xdr:rowOff>
    </xdr:from>
    <xdr:ext cx="405111" cy="259045"/>
    <xdr:sp macro="" textlink="">
      <xdr:nvSpPr>
        <xdr:cNvPr id="763" name="n_3mainValue【博物館】&#10;有形固定資産減価償却率">
          <a:extLst>
            <a:ext uri="{FF2B5EF4-FFF2-40B4-BE49-F238E27FC236}">
              <a16:creationId xmlns:a16="http://schemas.microsoft.com/office/drawing/2014/main" id="{DA1C5BE7-4791-441E-91DA-4968EF8DE841}"/>
            </a:ext>
          </a:extLst>
        </xdr:cNvPr>
        <xdr:cNvSpPr txBox="1"/>
      </xdr:nvSpPr>
      <xdr:spPr>
        <a:xfrm>
          <a:off x="12167244" y="16944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70048</xdr:rowOff>
    </xdr:from>
    <xdr:ext cx="405111" cy="259045"/>
    <xdr:sp macro="" textlink="">
      <xdr:nvSpPr>
        <xdr:cNvPr id="764" name="n_4mainValue【博物館】&#10;有形固定資産減価償却率">
          <a:extLst>
            <a:ext uri="{FF2B5EF4-FFF2-40B4-BE49-F238E27FC236}">
              <a16:creationId xmlns:a16="http://schemas.microsoft.com/office/drawing/2014/main" id="{27367CCF-DBB9-466A-B99A-260830F8AC42}"/>
            </a:ext>
          </a:extLst>
        </xdr:cNvPr>
        <xdr:cNvSpPr txBox="1"/>
      </xdr:nvSpPr>
      <xdr:spPr>
        <a:xfrm>
          <a:off x="11354444" y="169102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1224616E-171D-46B8-85B8-1EF70E306B1C}"/>
            </a:ext>
          </a:extLst>
        </xdr:cNvPr>
        <xdr:cNvSpPr/>
      </xdr:nvSpPr>
      <xdr:spPr>
        <a:xfrm>
          <a:off x="164592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1834F569-FFBF-4730-98F5-7734CFAF1D56}"/>
            </a:ext>
          </a:extLst>
        </xdr:cNvPr>
        <xdr:cNvSpPr/>
      </xdr:nvSpPr>
      <xdr:spPr>
        <a:xfrm>
          <a:off x="169291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89130FB3-6850-4B5C-9245-8511F9CCDA71}"/>
            </a:ext>
          </a:extLst>
        </xdr:cNvPr>
        <xdr:cNvSpPr/>
      </xdr:nvSpPr>
      <xdr:spPr>
        <a:xfrm>
          <a:off x="169291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2A0E7422-3290-4E83-B7A8-98CE19201A89}"/>
            </a:ext>
          </a:extLst>
        </xdr:cNvPr>
        <xdr:cNvSpPr/>
      </xdr:nvSpPr>
      <xdr:spPr>
        <a:xfrm>
          <a:off x="184086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1CDB067F-CC0E-4829-A1E0-CE1B514E09BB}"/>
            </a:ext>
          </a:extLst>
        </xdr:cNvPr>
        <xdr:cNvSpPr/>
      </xdr:nvSpPr>
      <xdr:spPr>
        <a:xfrm>
          <a:off x="184086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B8452B40-67B4-4240-9018-C4DE58A940EB}"/>
            </a:ext>
          </a:extLst>
        </xdr:cNvPr>
        <xdr:cNvSpPr/>
      </xdr:nvSpPr>
      <xdr:spPr>
        <a:xfrm>
          <a:off x="164592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927CB924-0BB8-417B-A27B-D50E387E75E6}"/>
            </a:ext>
          </a:extLst>
        </xdr:cNvPr>
        <xdr:cNvSpPr txBox="1"/>
      </xdr:nvSpPr>
      <xdr:spPr>
        <a:xfrm>
          <a:off x="1644015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6C5474BA-B3A3-4B97-8144-4241DDA5C9F5}"/>
            </a:ext>
          </a:extLst>
        </xdr:cNvPr>
        <xdr:cNvCxnSpPr/>
      </xdr:nvCxnSpPr>
      <xdr:spPr>
        <a:xfrm>
          <a:off x="164592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3" name="テキスト ボックス 772">
          <a:extLst>
            <a:ext uri="{FF2B5EF4-FFF2-40B4-BE49-F238E27FC236}">
              <a16:creationId xmlns:a16="http://schemas.microsoft.com/office/drawing/2014/main" id="{99A8AE35-8FA0-4D38-B2D7-2C8E5D2EDEFE}"/>
            </a:ext>
          </a:extLst>
        </xdr:cNvPr>
        <xdr:cNvSpPr txBox="1"/>
      </xdr:nvSpPr>
      <xdr:spPr>
        <a:xfrm>
          <a:off x="160491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774" name="直線コネクタ 773">
          <a:extLst>
            <a:ext uri="{FF2B5EF4-FFF2-40B4-BE49-F238E27FC236}">
              <a16:creationId xmlns:a16="http://schemas.microsoft.com/office/drawing/2014/main" id="{CFD2A50F-E811-46F4-9179-DF191A86B772}"/>
            </a:ext>
          </a:extLst>
        </xdr:cNvPr>
        <xdr:cNvCxnSpPr/>
      </xdr:nvCxnSpPr>
      <xdr:spPr>
        <a:xfrm>
          <a:off x="16459200" y="180312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75" name="テキスト ボックス 774">
          <a:extLst>
            <a:ext uri="{FF2B5EF4-FFF2-40B4-BE49-F238E27FC236}">
              <a16:creationId xmlns:a16="http://schemas.microsoft.com/office/drawing/2014/main" id="{4D5F0191-591F-483A-ABA0-280E8438DB53}"/>
            </a:ext>
          </a:extLst>
        </xdr:cNvPr>
        <xdr:cNvSpPr txBox="1"/>
      </xdr:nvSpPr>
      <xdr:spPr>
        <a:xfrm>
          <a:off x="1604917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76" name="直線コネクタ 775">
          <a:extLst>
            <a:ext uri="{FF2B5EF4-FFF2-40B4-BE49-F238E27FC236}">
              <a16:creationId xmlns:a16="http://schemas.microsoft.com/office/drawing/2014/main" id="{DA0C2BC8-F580-4D94-AA39-79A3B5677EFD}"/>
            </a:ext>
          </a:extLst>
        </xdr:cNvPr>
        <xdr:cNvCxnSpPr/>
      </xdr:nvCxnSpPr>
      <xdr:spPr>
        <a:xfrm>
          <a:off x="16459200" y="177174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77" name="テキスト ボックス 776">
          <a:extLst>
            <a:ext uri="{FF2B5EF4-FFF2-40B4-BE49-F238E27FC236}">
              <a16:creationId xmlns:a16="http://schemas.microsoft.com/office/drawing/2014/main" id="{4468856A-4793-4D21-8871-9F9C08C7C84E}"/>
            </a:ext>
          </a:extLst>
        </xdr:cNvPr>
        <xdr:cNvSpPr txBox="1"/>
      </xdr:nvSpPr>
      <xdr:spPr>
        <a:xfrm>
          <a:off x="16049171" y="175815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78" name="直線コネクタ 777">
          <a:extLst>
            <a:ext uri="{FF2B5EF4-FFF2-40B4-BE49-F238E27FC236}">
              <a16:creationId xmlns:a16="http://schemas.microsoft.com/office/drawing/2014/main" id="{12998F9F-970E-4175-9AA1-F72807EB9327}"/>
            </a:ext>
          </a:extLst>
        </xdr:cNvPr>
        <xdr:cNvCxnSpPr/>
      </xdr:nvCxnSpPr>
      <xdr:spPr>
        <a:xfrm>
          <a:off x="16459200" y="17403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79" name="テキスト ボックス 778">
          <a:extLst>
            <a:ext uri="{FF2B5EF4-FFF2-40B4-BE49-F238E27FC236}">
              <a16:creationId xmlns:a16="http://schemas.microsoft.com/office/drawing/2014/main" id="{714A3D1F-683B-442B-9D54-98C040B11A1C}"/>
            </a:ext>
          </a:extLst>
        </xdr:cNvPr>
        <xdr:cNvSpPr txBox="1"/>
      </xdr:nvSpPr>
      <xdr:spPr>
        <a:xfrm>
          <a:off x="16049171" y="172676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80" name="直線コネクタ 779">
          <a:extLst>
            <a:ext uri="{FF2B5EF4-FFF2-40B4-BE49-F238E27FC236}">
              <a16:creationId xmlns:a16="http://schemas.microsoft.com/office/drawing/2014/main" id="{24DB09D2-7D27-4EBD-B046-6C2AF3DD54FE}"/>
            </a:ext>
          </a:extLst>
        </xdr:cNvPr>
        <xdr:cNvCxnSpPr/>
      </xdr:nvCxnSpPr>
      <xdr:spPr>
        <a:xfrm>
          <a:off x="16459200" y="170896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81" name="テキスト ボックス 780">
          <a:extLst>
            <a:ext uri="{FF2B5EF4-FFF2-40B4-BE49-F238E27FC236}">
              <a16:creationId xmlns:a16="http://schemas.microsoft.com/office/drawing/2014/main" id="{4881F45B-7409-4D29-BA4D-F588AA4E46B7}"/>
            </a:ext>
          </a:extLst>
        </xdr:cNvPr>
        <xdr:cNvSpPr txBox="1"/>
      </xdr:nvSpPr>
      <xdr:spPr>
        <a:xfrm>
          <a:off x="16049171" y="169537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82" name="直線コネクタ 781">
          <a:extLst>
            <a:ext uri="{FF2B5EF4-FFF2-40B4-BE49-F238E27FC236}">
              <a16:creationId xmlns:a16="http://schemas.microsoft.com/office/drawing/2014/main" id="{D78D69CD-13A4-486E-9323-CDF6AA901913}"/>
            </a:ext>
          </a:extLst>
        </xdr:cNvPr>
        <xdr:cNvCxnSpPr/>
      </xdr:nvCxnSpPr>
      <xdr:spPr>
        <a:xfrm>
          <a:off x="16459200" y="167757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83" name="テキスト ボックス 782">
          <a:extLst>
            <a:ext uri="{FF2B5EF4-FFF2-40B4-BE49-F238E27FC236}">
              <a16:creationId xmlns:a16="http://schemas.microsoft.com/office/drawing/2014/main" id="{6AD85B68-9356-47A1-BC7E-96620FAE6D47}"/>
            </a:ext>
          </a:extLst>
        </xdr:cNvPr>
        <xdr:cNvSpPr txBox="1"/>
      </xdr:nvSpPr>
      <xdr:spPr>
        <a:xfrm>
          <a:off x="16049171" y="16639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84" name="直線コネクタ 783">
          <a:extLst>
            <a:ext uri="{FF2B5EF4-FFF2-40B4-BE49-F238E27FC236}">
              <a16:creationId xmlns:a16="http://schemas.microsoft.com/office/drawing/2014/main" id="{61E97C60-6E8B-4C9E-9718-72E00E5D8F5D}"/>
            </a:ext>
          </a:extLst>
        </xdr:cNvPr>
        <xdr:cNvCxnSpPr/>
      </xdr:nvCxnSpPr>
      <xdr:spPr>
        <a:xfrm>
          <a:off x="16459200" y="164619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85" name="テキスト ボックス 784">
          <a:extLst>
            <a:ext uri="{FF2B5EF4-FFF2-40B4-BE49-F238E27FC236}">
              <a16:creationId xmlns:a16="http://schemas.microsoft.com/office/drawing/2014/main" id="{05E0A919-C621-41F0-9814-1B59D3DDF91B}"/>
            </a:ext>
          </a:extLst>
        </xdr:cNvPr>
        <xdr:cNvSpPr txBox="1"/>
      </xdr:nvSpPr>
      <xdr:spPr>
        <a:xfrm>
          <a:off x="16049171" y="163260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6" name="直線コネクタ 785">
          <a:extLst>
            <a:ext uri="{FF2B5EF4-FFF2-40B4-BE49-F238E27FC236}">
              <a16:creationId xmlns:a16="http://schemas.microsoft.com/office/drawing/2014/main" id="{2724D298-C668-4991-9A71-37ACE7844E57}"/>
            </a:ext>
          </a:extLst>
        </xdr:cNvPr>
        <xdr:cNvCxnSpPr/>
      </xdr:nvCxnSpPr>
      <xdr:spPr>
        <a:xfrm>
          <a:off x="164592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7" name="テキスト ボックス 786">
          <a:extLst>
            <a:ext uri="{FF2B5EF4-FFF2-40B4-BE49-F238E27FC236}">
              <a16:creationId xmlns:a16="http://schemas.microsoft.com/office/drawing/2014/main" id="{9188D45A-E3D9-4AA2-B7F8-F8352A33DF4E}"/>
            </a:ext>
          </a:extLst>
        </xdr:cNvPr>
        <xdr:cNvSpPr txBox="1"/>
      </xdr:nvSpPr>
      <xdr:spPr>
        <a:xfrm>
          <a:off x="1604917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8" name="【博物館】&#10;一人当たり面積グラフ枠">
          <a:extLst>
            <a:ext uri="{FF2B5EF4-FFF2-40B4-BE49-F238E27FC236}">
              <a16:creationId xmlns:a16="http://schemas.microsoft.com/office/drawing/2014/main" id="{D22E8FB9-4EB0-42A8-9899-512F268AA261}"/>
            </a:ext>
          </a:extLst>
        </xdr:cNvPr>
        <xdr:cNvSpPr/>
      </xdr:nvSpPr>
      <xdr:spPr>
        <a:xfrm>
          <a:off x="164592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789" name="直線コネクタ 788">
          <a:extLst>
            <a:ext uri="{FF2B5EF4-FFF2-40B4-BE49-F238E27FC236}">
              <a16:creationId xmlns:a16="http://schemas.microsoft.com/office/drawing/2014/main" id="{284AFC75-AF87-4310-BC32-07BF9E7EF288}"/>
            </a:ext>
          </a:extLst>
        </xdr:cNvPr>
        <xdr:cNvCxnSpPr/>
      </xdr:nvCxnSpPr>
      <xdr:spPr>
        <a:xfrm flipV="1">
          <a:off x="19949795" y="16618857"/>
          <a:ext cx="1269" cy="14777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790" name="【博物館】&#10;一人当たり面積最小値テキスト">
          <a:extLst>
            <a:ext uri="{FF2B5EF4-FFF2-40B4-BE49-F238E27FC236}">
              <a16:creationId xmlns:a16="http://schemas.microsoft.com/office/drawing/2014/main" id="{55320823-C844-4C68-BA5F-5E25F6613DF0}"/>
            </a:ext>
          </a:extLst>
        </xdr:cNvPr>
        <xdr:cNvSpPr txBox="1"/>
      </xdr:nvSpPr>
      <xdr:spPr>
        <a:xfrm>
          <a:off x="20002500" y="18100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791" name="直線コネクタ 790">
          <a:extLst>
            <a:ext uri="{FF2B5EF4-FFF2-40B4-BE49-F238E27FC236}">
              <a16:creationId xmlns:a16="http://schemas.microsoft.com/office/drawing/2014/main" id="{DCED2CB7-252B-49FB-8FC7-CAC4D8495497}"/>
            </a:ext>
          </a:extLst>
        </xdr:cNvPr>
        <xdr:cNvCxnSpPr/>
      </xdr:nvCxnSpPr>
      <xdr:spPr>
        <a:xfrm>
          <a:off x="19881850" y="180965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792" name="【博物館】&#10;一人当たり面積最大値テキスト">
          <a:extLst>
            <a:ext uri="{FF2B5EF4-FFF2-40B4-BE49-F238E27FC236}">
              <a16:creationId xmlns:a16="http://schemas.microsoft.com/office/drawing/2014/main" id="{3C6A1194-ADC8-442F-9F0E-C13A73CA2ED5}"/>
            </a:ext>
          </a:extLst>
        </xdr:cNvPr>
        <xdr:cNvSpPr txBox="1"/>
      </xdr:nvSpPr>
      <xdr:spPr>
        <a:xfrm>
          <a:off x="20002500" y="16400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793" name="直線コネクタ 792">
          <a:extLst>
            <a:ext uri="{FF2B5EF4-FFF2-40B4-BE49-F238E27FC236}">
              <a16:creationId xmlns:a16="http://schemas.microsoft.com/office/drawing/2014/main" id="{2DAC22C9-B5B0-4915-8DE6-5654560B68A4}"/>
            </a:ext>
          </a:extLst>
        </xdr:cNvPr>
        <xdr:cNvCxnSpPr/>
      </xdr:nvCxnSpPr>
      <xdr:spPr>
        <a:xfrm>
          <a:off x="19881850" y="1661885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150784</xdr:rowOff>
    </xdr:from>
    <xdr:ext cx="469744" cy="259045"/>
    <xdr:sp macro="" textlink="">
      <xdr:nvSpPr>
        <xdr:cNvPr id="794" name="【博物館】&#10;一人当たり面積平均値テキスト">
          <a:extLst>
            <a:ext uri="{FF2B5EF4-FFF2-40B4-BE49-F238E27FC236}">
              <a16:creationId xmlns:a16="http://schemas.microsoft.com/office/drawing/2014/main" id="{B76E2454-B484-4A98-ACD3-17D623C1AC88}"/>
            </a:ext>
          </a:extLst>
        </xdr:cNvPr>
        <xdr:cNvSpPr txBox="1"/>
      </xdr:nvSpPr>
      <xdr:spPr>
        <a:xfrm>
          <a:off x="20002500" y="17651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795" name="フローチャート: 判断 794">
          <a:extLst>
            <a:ext uri="{FF2B5EF4-FFF2-40B4-BE49-F238E27FC236}">
              <a16:creationId xmlns:a16="http://schemas.microsoft.com/office/drawing/2014/main" id="{6B0BD3FE-AAE2-4140-8D77-8F56380B2A44}"/>
            </a:ext>
          </a:extLst>
        </xdr:cNvPr>
        <xdr:cNvSpPr/>
      </xdr:nvSpPr>
      <xdr:spPr>
        <a:xfrm>
          <a:off x="19900900" y="17666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796" name="フローチャート: 判断 795">
          <a:extLst>
            <a:ext uri="{FF2B5EF4-FFF2-40B4-BE49-F238E27FC236}">
              <a16:creationId xmlns:a16="http://schemas.microsoft.com/office/drawing/2014/main" id="{B3898F68-2876-4A2E-8E93-AFFFDB0CFC87}"/>
            </a:ext>
          </a:extLst>
        </xdr:cNvPr>
        <xdr:cNvSpPr/>
      </xdr:nvSpPr>
      <xdr:spPr>
        <a:xfrm>
          <a:off x="19157950" y="176403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797" name="フローチャート: 判断 796">
          <a:extLst>
            <a:ext uri="{FF2B5EF4-FFF2-40B4-BE49-F238E27FC236}">
              <a16:creationId xmlns:a16="http://schemas.microsoft.com/office/drawing/2014/main" id="{1E282295-5FA6-43C6-BA4A-8C7DCEB0EA1B}"/>
            </a:ext>
          </a:extLst>
        </xdr:cNvPr>
        <xdr:cNvSpPr/>
      </xdr:nvSpPr>
      <xdr:spPr>
        <a:xfrm>
          <a:off x="18345150" y="176076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798" name="フローチャート: 判断 797">
          <a:extLst>
            <a:ext uri="{FF2B5EF4-FFF2-40B4-BE49-F238E27FC236}">
              <a16:creationId xmlns:a16="http://schemas.microsoft.com/office/drawing/2014/main" id="{5924AB4E-745A-49F3-BB82-10111C9800AD}"/>
            </a:ext>
          </a:extLst>
        </xdr:cNvPr>
        <xdr:cNvSpPr/>
      </xdr:nvSpPr>
      <xdr:spPr>
        <a:xfrm>
          <a:off x="17551400" y="176403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799" name="フローチャート: 判断 798">
          <a:extLst>
            <a:ext uri="{FF2B5EF4-FFF2-40B4-BE49-F238E27FC236}">
              <a16:creationId xmlns:a16="http://schemas.microsoft.com/office/drawing/2014/main" id="{DB39B4A9-BBC5-45C8-831A-3FCD8617C223}"/>
            </a:ext>
          </a:extLst>
        </xdr:cNvPr>
        <xdr:cNvSpPr/>
      </xdr:nvSpPr>
      <xdr:spPr>
        <a:xfrm>
          <a:off x="16757650" y="1757498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9C5C937E-8EAA-4AA1-8F4D-C9E959092448}"/>
            </a:ext>
          </a:extLst>
        </xdr:cNvPr>
        <xdr:cNvSpPr txBox="1"/>
      </xdr:nvSpPr>
      <xdr:spPr>
        <a:xfrm>
          <a:off x="19780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420B3C7F-D631-40C7-ADE0-7FEE1D970FEE}"/>
            </a:ext>
          </a:extLst>
        </xdr:cNvPr>
        <xdr:cNvSpPr txBox="1"/>
      </xdr:nvSpPr>
      <xdr:spPr>
        <a:xfrm>
          <a:off x="19030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BC1AA819-9333-4E5A-96BE-22CA969B7B62}"/>
            </a:ext>
          </a:extLst>
        </xdr:cNvPr>
        <xdr:cNvSpPr txBox="1"/>
      </xdr:nvSpPr>
      <xdr:spPr>
        <a:xfrm>
          <a:off x="18224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F27DEB17-B4B3-45DD-AA4D-6EA5118EA911}"/>
            </a:ext>
          </a:extLst>
        </xdr:cNvPr>
        <xdr:cNvSpPr txBox="1"/>
      </xdr:nvSpPr>
      <xdr:spPr>
        <a:xfrm>
          <a:off x="174307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4" name="テキスト ボックス 803">
          <a:extLst>
            <a:ext uri="{FF2B5EF4-FFF2-40B4-BE49-F238E27FC236}">
              <a16:creationId xmlns:a16="http://schemas.microsoft.com/office/drawing/2014/main" id="{A7CF70DF-7CC2-4127-965A-8DA8819390A6}"/>
            </a:ext>
          </a:extLst>
        </xdr:cNvPr>
        <xdr:cNvSpPr txBox="1"/>
      </xdr:nvSpPr>
      <xdr:spPr>
        <a:xfrm>
          <a:off x="166306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907</xdr:rowOff>
    </xdr:from>
    <xdr:to>
      <xdr:col>116</xdr:col>
      <xdr:colOff>114300</xdr:colOff>
      <xdr:row>103</xdr:row>
      <xdr:rowOff>102507</xdr:rowOff>
    </xdr:to>
    <xdr:sp macro="" textlink="">
      <xdr:nvSpPr>
        <xdr:cNvPr id="805" name="楕円 804">
          <a:extLst>
            <a:ext uri="{FF2B5EF4-FFF2-40B4-BE49-F238E27FC236}">
              <a16:creationId xmlns:a16="http://schemas.microsoft.com/office/drawing/2014/main" id="{E02D7D33-2F2C-45F9-8F0A-849F58C49B70}"/>
            </a:ext>
          </a:extLst>
        </xdr:cNvPr>
        <xdr:cNvSpPr/>
      </xdr:nvSpPr>
      <xdr:spPr>
        <a:xfrm>
          <a:off x="19900900" y="17006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23784</xdr:rowOff>
    </xdr:from>
    <xdr:ext cx="469744" cy="259045"/>
    <xdr:sp macro="" textlink="">
      <xdr:nvSpPr>
        <xdr:cNvPr id="806" name="【博物館】&#10;一人当たり面積該当値テキスト">
          <a:extLst>
            <a:ext uri="{FF2B5EF4-FFF2-40B4-BE49-F238E27FC236}">
              <a16:creationId xmlns:a16="http://schemas.microsoft.com/office/drawing/2014/main" id="{A496B5E6-7E3B-4794-8A1C-5AC8E446FE18}"/>
            </a:ext>
          </a:extLst>
        </xdr:cNvPr>
        <xdr:cNvSpPr txBox="1"/>
      </xdr:nvSpPr>
      <xdr:spPr>
        <a:xfrm>
          <a:off x="20002500" y="1686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907</xdr:rowOff>
    </xdr:from>
    <xdr:to>
      <xdr:col>112</xdr:col>
      <xdr:colOff>38100</xdr:colOff>
      <xdr:row>103</xdr:row>
      <xdr:rowOff>102507</xdr:rowOff>
    </xdr:to>
    <xdr:sp macro="" textlink="">
      <xdr:nvSpPr>
        <xdr:cNvPr id="807" name="楕円 806">
          <a:extLst>
            <a:ext uri="{FF2B5EF4-FFF2-40B4-BE49-F238E27FC236}">
              <a16:creationId xmlns:a16="http://schemas.microsoft.com/office/drawing/2014/main" id="{8C4468F0-724A-4429-8741-8B5B8C2E87E6}"/>
            </a:ext>
          </a:extLst>
        </xdr:cNvPr>
        <xdr:cNvSpPr/>
      </xdr:nvSpPr>
      <xdr:spPr>
        <a:xfrm>
          <a:off x="19157950" y="1700620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51707</xdr:rowOff>
    </xdr:from>
    <xdr:to>
      <xdr:col>116</xdr:col>
      <xdr:colOff>63500</xdr:colOff>
      <xdr:row>103</xdr:row>
      <xdr:rowOff>51707</xdr:rowOff>
    </xdr:to>
    <xdr:cxnSp macro="">
      <xdr:nvCxnSpPr>
        <xdr:cNvPr id="808" name="直線コネクタ 807">
          <a:extLst>
            <a:ext uri="{FF2B5EF4-FFF2-40B4-BE49-F238E27FC236}">
              <a16:creationId xmlns:a16="http://schemas.microsoft.com/office/drawing/2014/main" id="{D90B7C0B-F1D2-41A8-AE84-AE3A6A9214D3}"/>
            </a:ext>
          </a:extLst>
        </xdr:cNvPr>
        <xdr:cNvCxnSpPr/>
      </xdr:nvCxnSpPr>
      <xdr:spPr>
        <a:xfrm>
          <a:off x="19202400" y="17057007"/>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907</xdr:rowOff>
    </xdr:from>
    <xdr:to>
      <xdr:col>107</xdr:col>
      <xdr:colOff>101600</xdr:colOff>
      <xdr:row>103</xdr:row>
      <xdr:rowOff>102507</xdr:rowOff>
    </xdr:to>
    <xdr:sp macro="" textlink="">
      <xdr:nvSpPr>
        <xdr:cNvPr id="809" name="楕円 808">
          <a:extLst>
            <a:ext uri="{FF2B5EF4-FFF2-40B4-BE49-F238E27FC236}">
              <a16:creationId xmlns:a16="http://schemas.microsoft.com/office/drawing/2014/main" id="{E30F7BE7-9831-48E8-85AB-DD3C527DC822}"/>
            </a:ext>
          </a:extLst>
        </xdr:cNvPr>
        <xdr:cNvSpPr/>
      </xdr:nvSpPr>
      <xdr:spPr>
        <a:xfrm>
          <a:off x="18345150" y="17006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51707</xdr:rowOff>
    </xdr:from>
    <xdr:to>
      <xdr:col>111</xdr:col>
      <xdr:colOff>177800</xdr:colOff>
      <xdr:row>103</xdr:row>
      <xdr:rowOff>51707</xdr:rowOff>
    </xdr:to>
    <xdr:cxnSp macro="">
      <xdr:nvCxnSpPr>
        <xdr:cNvPr id="810" name="直線コネクタ 809">
          <a:extLst>
            <a:ext uri="{FF2B5EF4-FFF2-40B4-BE49-F238E27FC236}">
              <a16:creationId xmlns:a16="http://schemas.microsoft.com/office/drawing/2014/main" id="{FB7EB72C-66BA-4C1E-B1E5-1C5039810B59}"/>
            </a:ext>
          </a:extLst>
        </xdr:cNvPr>
        <xdr:cNvCxnSpPr/>
      </xdr:nvCxnSpPr>
      <xdr:spPr>
        <a:xfrm>
          <a:off x="18395950" y="17057007"/>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33564</xdr:rowOff>
    </xdr:from>
    <xdr:to>
      <xdr:col>102</xdr:col>
      <xdr:colOff>165100</xdr:colOff>
      <xdr:row>103</xdr:row>
      <xdr:rowOff>135164</xdr:rowOff>
    </xdr:to>
    <xdr:sp macro="" textlink="">
      <xdr:nvSpPr>
        <xdr:cNvPr id="811" name="楕円 810">
          <a:extLst>
            <a:ext uri="{FF2B5EF4-FFF2-40B4-BE49-F238E27FC236}">
              <a16:creationId xmlns:a16="http://schemas.microsoft.com/office/drawing/2014/main" id="{EFE31655-355E-4372-A7B6-2BB71FF768E8}"/>
            </a:ext>
          </a:extLst>
        </xdr:cNvPr>
        <xdr:cNvSpPr/>
      </xdr:nvSpPr>
      <xdr:spPr>
        <a:xfrm>
          <a:off x="17551400" y="17038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51707</xdr:rowOff>
    </xdr:from>
    <xdr:to>
      <xdr:col>107</xdr:col>
      <xdr:colOff>50800</xdr:colOff>
      <xdr:row>103</xdr:row>
      <xdr:rowOff>84364</xdr:rowOff>
    </xdr:to>
    <xdr:cxnSp macro="">
      <xdr:nvCxnSpPr>
        <xdr:cNvPr id="812" name="直線コネクタ 811">
          <a:extLst>
            <a:ext uri="{FF2B5EF4-FFF2-40B4-BE49-F238E27FC236}">
              <a16:creationId xmlns:a16="http://schemas.microsoft.com/office/drawing/2014/main" id="{27EEB5F9-77CB-449D-A29E-31EA89CD0BBE}"/>
            </a:ext>
          </a:extLst>
        </xdr:cNvPr>
        <xdr:cNvCxnSpPr/>
      </xdr:nvCxnSpPr>
      <xdr:spPr>
        <a:xfrm flipV="1">
          <a:off x="17602200" y="17057007"/>
          <a:ext cx="7937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33564</xdr:rowOff>
    </xdr:from>
    <xdr:to>
      <xdr:col>98</xdr:col>
      <xdr:colOff>38100</xdr:colOff>
      <xdr:row>103</xdr:row>
      <xdr:rowOff>135164</xdr:rowOff>
    </xdr:to>
    <xdr:sp macro="" textlink="">
      <xdr:nvSpPr>
        <xdr:cNvPr id="813" name="楕円 812">
          <a:extLst>
            <a:ext uri="{FF2B5EF4-FFF2-40B4-BE49-F238E27FC236}">
              <a16:creationId xmlns:a16="http://schemas.microsoft.com/office/drawing/2014/main" id="{2DCA0C1E-9F60-4AF9-82FB-208BBFA7654E}"/>
            </a:ext>
          </a:extLst>
        </xdr:cNvPr>
        <xdr:cNvSpPr/>
      </xdr:nvSpPr>
      <xdr:spPr>
        <a:xfrm>
          <a:off x="16757650" y="1703886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84364</xdr:rowOff>
    </xdr:from>
    <xdr:to>
      <xdr:col>102</xdr:col>
      <xdr:colOff>114300</xdr:colOff>
      <xdr:row>103</xdr:row>
      <xdr:rowOff>84364</xdr:rowOff>
    </xdr:to>
    <xdr:cxnSp macro="">
      <xdr:nvCxnSpPr>
        <xdr:cNvPr id="814" name="直線コネクタ 813">
          <a:extLst>
            <a:ext uri="{FF2B5EF4-FFF2-40B4-BE49-F238E27FC236}">
              <a16:creationId xmlns:a16="http://schemas.microsoft.com/office/drawing/2014/main" id="{AF0BDE5C-7EDA-42F5-B7AA-6EB893794CAF}"/>
            </a:ext>
          </a:extLst>
        </xdr:cNvPr>
        <xdr:cNvCxnSpPr/>
      </xdr:nvCxnSpPr>
      <xdr:spPr>
        <a:xfrm>
          <a:off x="16802100" y="170896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60977</xdr:rowOff>
    </xdr:from>
    <xdr:ext cx="469744" cy="259045"/>
    <xdr:sp macro="" textlink="">
      <xdr:nvSpPr>
        <xdr:cNvPr id="815" name="n_1aveValue【博物館】&#10;一人当たり面積">
          <a:extLst>
            <a:ext uri="{FF2B5EF4-FFF2-40B4-BE49-F238E27FC236}">
              <a16:creationId xmlns:a16="http://schemas.microsoft.com/office/drawing/2014/main" id="{AC201FF5-531B-4525-B8AD-89753B80B452}"/>
            </a:ext>
          </a:extLst>
        </xdr:cNvPr>
        <xdr:cNvSpPr txBox="1"/>
      </xdr:nvSpPr>
      <xdr:spPr>
        <a:xfrm>
          <a:off x="189802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816" name="n_2aveValue【博物館】&#10;一人当たり面積">
          <a:extLst>
            <a:ext uri="{FF2B5EF4-FFF2-40B4-BE49-F238E27FC236}">
              <a16:creationId xmlns:a16="http://schemas.microsoft.com/office/drawing/2014/main" id="{034641F0-B8BB-4718-BE3B-741C0EF4C909}"/>
            </a:ext>
          </a:extLst>
        </xdr:cNvPr>
        <xdr:cNvSpPr txBox="1"/>
      </xdr:nvSpPr>
      <xdr:spPr>
        <a:xfrm>
          <a:off x="18180127" y="17694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817" name="n_3aveValue【博物館】&#10;一人当たり面積">
          <a:extLst>
            <a:ext uri="{FF2B5EF4-FFF2-40B4-BE49-F238E27FC236}">
              <a16:creationId xmlns:a16="http://schemas.microsoft.com/office/drawing/2014/main" id="{23135155-EC85-4D30-8A27-FE7C0E8F44DA}"/>
            </a:ext>
          </a:extLst>
        </xdr:cNvPr>
        <xdr:cNvSpPr txBox="1"/>
      </xdr:nvSpPr>
      <xdr:spPr>
        <a:xfrm>
          <a:off x="1738637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818" name="n_4aveValue【博物館】&#10;一人当たり面積">
          <a:extLst>
            <a:ext uri="{FF2B5EF4-FFF2-40B4-BE49-F238E27FC236}">
              <a16:creationId xmlns:a16="http://schemas.microsoft.com/office/drawing/2014/main" id="{9A6B1EDD-4E05-4778-BEE7-40EAD264E785}"/>
            </a:ext>
          </a:extLst>
        </xdr:cNvPr>
        <xdr:cNvSpPr txBox="1"/>
      </xdr:nvSpPr>
      <xdr:spPr>
        <a:xfrm>
          <a:off x="16592627" y="17667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119034</xdr:rowOff>
    </xdr:from>
    <xdr:ext cx="469744" cy="259045"/>
    <xdr:sp macro="" textlink="">
      <xdr:nvSpPr>
        <xdr:cNvPr id="819" name="n_1mainValue【博物館】&#10;一人当たり面積">
          <a:extLst>
            <a:ext uri="{FF2B5EF4-FFF2-40B4-BE49-F238E27FC236}">
              <a16:creationId xmlns:a16="http://schemas.microsoft.com/office/drawing/2014/main" id="{5AE9EB60-EEC2-4649-836E-5D1EF3026413}"/>
            </a:ext>
          </a:extLst>
        </xdr:cNvPr>
        <xdr:cNvSpPr txBox="1"/>
      </xdr:nvSpPr>
      <xdr:spPr>
        <a:xfrm>
          <a:off x="18980227" y="16794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119034</xdr:rowOff>
    </xdr:from>
    <xdr:ext cx="469744" cy="259045"/>
    <xdr:sp macro="" textlink="">
      <xdr:nvSpPr>
        <xdr:cNvPr id="820" name="n_2mainValue【博物館】&#10;一人当たり面積">
          <a:extLst>
            <a:ext uri="{FF2B5EF4-FFF2-40B4-BE49-F238E27FC236}">
              <a16:creationId xmlns:a16="http://schemas.microsoft.com/office/drawing/2014/main" id="{011E037B-BA19-47A1-A46F-DD5E9629A1F4}"/>
            </a:ext>
          </a:extLst>
        </xdr:cNvPr>
        <xdr:cNvSpPr txBox="1"/>
      </xdr:nvSpPr>
      <xdr:spPr>
        <a:xfrm>
          <a:off x="18180127" y="16794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151691</xdr:rowOff>
    </xdr:from>
    <xdr:ext cx="469744" cy="259045"/>
    <xdr:sp macro="" textlink="">
      <xdr:nvSpPr>
        <xdr:cNvPr id="821" name="n_3mainValue【博物館】&#10;一人当たり面積">
          <a:extLst>
            <a:ext uri="{FF2B5EF4-FFF2-40B4-BE49-F238E27FC236}">
              <a16:creationId xmlns:a16="http://schemas.microsoft.com/office/drawing/2014/main" id="{D2109E96-0C33-4A02-8C68-15412C62DE12}"/>
            </a:ext>
          </a:extLst>
        </xdr:cNvPr>
        <xdr:cNvSpPr txBox="1"/>
      </xdr:nvSpPr>
      <xdr:spPr>
        <a:xfrm>
          <a:off x="17386377" y="16826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151691</xdr:rowOff>
    </xdr:from>
    <xdr:ext cx="469744" cy="259045"/>
    <xdr:sp macro="" textlink="">
      <xdr:nvSpPr>
        <xdr:cNvPr id="822" name="n_4mainValue【博物館】&#10;一人当たり面積">
          <a:extLst>
            <a:ext uri="{FF2B5EF4-FFF2-40B4-BE49-F238E27FC236}">
              <a16:creationId xmlns:a16="http://schemas.microsoft.com/office/drawing/2014/main" id="{61391CB5-5FAA-4DE1-811E-B9EC5BB9F476}"/>
            </a:ext>
          </a:extLst>
        </xdr:cNvPr>
        <xdr:cNvSpPr txBox="1"/>
      </xdr:nvSpPr>
      <xdr:spPr>
        <a:xfrm>
          <a:off x="16592627" y="16826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3" name="正方形/長方形 822">
          <a:extLst>
            <a:ext uri="{FF2B5EF4-FFF2-40B4-BE49-F238E27FC236}">
              <a16:creationId xmlns:a16="http://schemas.microsoft.com/office/drawing/2014/main" id="{F5C42BAC-D7FC-4B9A-A0A4-A276D99A2637}"/>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4" name="正方形/長方形 823">
          <a:extLst>
            <a:ext uri="{FF2B5EF4-FFF2-40B4-BE49-F238E27FC236}">
              <a16:creationId xmlns:a16="http://schemas.microsoft.com/office/drawing/2014/main" id="{8A8F66D5-528C-41D1-A1D7-90072C9A1DC6}"/>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5" name="テキスト ボックス 824">
          <a:extLst>
            <a:ext uri="{FF2B5EF4-FFF2-40B4-BE49-F238E27FC236}">
              <a16:creationId xmlns:a16="http://schemas.microsoft.com/office/drawing/2014/main" id="{8AA458EC-9EE3-4225-8567-8D8CF839B93E}"/>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類似団体と比較して有形固定資産減価償却率が高くなっている施設は、港湾・漁港（＋</a:t>
          </a:r>
          <a:r>
            <a:rPr kumimoji="1" lang="en-US" altLang="ja-JP" sz="1100">
              <a:solidFill>
                <a:schemeClr val="dk1"/>
              </a:solidFill>
              <a:effectLst/>
              <a:latin typeface="+mn-lt"/>
              <a:ea typeface="+mn-ea"/>
              <a:cs typeface="+mn-cs"/>
            </a:rPr>
            <a:t>1.6</a:t>
          </a:r>
          <a:r>
            <a:rPr kumimoji="1" lang="ja-JP" altLang="ja-JP" sz="1100">
              <a:solidFill>
                <a:schemeClr val="dk1"/>
              </a:solidFill>
              <a:effectLst/>
              <a:latin typeface="+mn-lt"/>
              <a:ea typeface="+mn-ea"/>
              <a:cs typeface="+mn-cs"/>
            </a:rPr>
            <a:t>ポイント）、図書館（＋</a:t>
          </a:r>
          <a:r>
            <a:rPr kumimoji="1" lang="en-US" altLang="ja-JP" sz="1100">
              <a:solidFill>
                <a:schemeClr val="dk1"/>
              </a:solidFill>
              <a:effectLst/>
              <a:latin typeface="+mn-lt"/>
              <a:ea typeface="+mn-ea"/>
              <a:cs typeface="+mn-cs"/>
            </a:rPr>
            <a:t>27.2</a:t>
          </a:r>
          <a:r>
            <a:rPr kumimoji="1" lang="ja-JP" altLang="ja-JP" sz="1100">
              <a:solidFill>
                <a:schemeClr val="dk1"/>
              </a:solidFill>
              <a:effectLst/>
              <a:latin typeface="+mn-lt"/>
              <a:ea typeface="+mn-ea"/>
              <a:cs typeface="+mn-cs"/>
            </a:rPr>
            <a:t>ポイント）であり、特に低くなっている施設は学校施設（△</a:t>
          </a:r>
          <a:r>
            <a:rPr kumimoji="1" lang="en-US" altLang="ja-JP" sz="1100">
              <a:solidFill>
                <a:schemeClr val="dk1"/>
              </a:solidFill>
              <a:effectLst/>
              <a:latin typeface="+mn-lt"/>
              <a:ea typeface="+mn-ea"/>
              <a:cs typeface="+mn-cs"/>
            </a:rPr>
            <a:t>6.2</a:t>
          </a:r>
          <a:r>
            <a:rPr kumimoji="1" lang="ja-JP" altLang="ja-JP" sz="1100">
              <a:solidFill>
                <a:schemeClr val="dk1"/>
              </a:solidFill>
              <a:effectLst/>
              <a:latin typeface="+mn-lt"/>
              <a:ea typeface="+mn-ea"/>
              <a:cs typeface="+mn-cs"/>
            </a:rPr>
            <a:t>ポイント）である。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港湾・漁港</a:t>
          </a:r>
          <a:r>
            <a:rPr kumimoji="1" lang="ja-JP" altLang="en-US" sz="1100">
              <a:solidFill>
                <a:schemeClr val="dk1"/>
              </a:solidFill>
              <a:effectLst/>
              <a:latin typeface="+mn-lt"/>
              <a:ea typeface="+mn-ea"/>
              <a:cs typeface="+mn-cs"/>
            </a:rPr>
            <a:t>の過半</a:t>
          </a:r>
          <a:r>
            <a:rPr kumimoji="1" lang="ja-JP" altLang="ja-JP" sz="1100">
              <a:solidFill>
                <a:schemeClr val="dk1"/>
              </a:solidFill>
              <a:effectLst/>
              <a:latin typeface="+mn-lt"/>
              <a:ea typeface="+mn-ea"/>
              <a:cs typeface="+mn-cs"/>
            </a:rPr>
            <a:t>は整備から</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年以上経過し、県立図書館は</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年以上前に整備されており、いずれも老朽化が進んでいる。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学校施設は、耐震化に向けて県立学校校舎等の改築工事等を実施したため、有形固定資産減価償却率が低下したものである。</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3997BA9-652E-412F-8C9A-9FDB376C5928}"/>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AC892D0-0558-461D-80A1-29EA45995572}"/>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8ECE980-1B18-4553-AE93-424E1636D41D}"/>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AF2A4B4-763F-47A8-AB81-103A97BB2A63}"/>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C48A61E-25FF-451C-BCF0-03094FE54F30}"/>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15227AA-4EE7-4EAB-892D-3003CFCE5B00}"/>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012CC93-C7BA-40EB-AB8C-B8B2D2F6CEF8}"/>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3F01CBA-EEA5-4F18-9FE6-B1A1F8FA243D}"/>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2B62573-C126-4CD3-9C36-450502C2614A}"/>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B42A4C2-7BFD-4976-BAB8-E9609FBAB63D}"/>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1B7679B-08CA-4A5A-9FB4-FB24E8B0694E}"/>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42E2EB1-41AC-4EA9-AA0C-5CEEB7E3CE8C}"/>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87C8E6A-E83D-479E-8723-030C0BE81033}"/>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89AEF6E-0FA2-4928-9DB5-66DA06F0FC2B}"/>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33020E7-B2FA-4D04-9C15-9741CF8B180B}"/>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BD27004-1319-44E0-8985-A9FDC8DFD679}"/>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FA99564-6E64-4D23-8DF9-EB8F8422630B}"/>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94805F1-9BE1-49BB-93E7-9A0D59B0475A}"/>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511BFCA-28D9-42F6-970C-A82446D6BA50}"/>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030C317-01FC-4536-BCD5-AF31F739A81E}"/>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B4D8801-2165-4FA0-B72F-A243ED498C22}"/>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4284DA2-989C-4576-AC24-3E610AE85A99}"/>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67C4AA4-CA98-4348-A178-53483CD01FC6}"/>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0708DBD-CDB6-4ABF-832B-00354405F496}"/>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2D5E5EC-1863-4E61-9787-BB8204604489}"/>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9924C67-0F8F-4E1C-BB71-1C5F0236D784}"/>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0EE2BA0-E314-4285-8340-CB77FF19B892}"/>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0293BF2-2F81-4FBA-96AC-EBDB00C416EC}"/>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42C1C31-7CFC-4DAE-AC39-A707E959F3B6}"/>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2657D3D-EBB5-4C30-B513-8F885D28BEFF}"/>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2032070B-240C-47C7-B029-2F02CE494898}"/>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FCD702A-8D8B-47AE-AA8B-A2AA0195936F}"/>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6D6661C-531B-497E-930A-BE472BA2854B}"/>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C61F804-D7FA-4832-9EAE-32B3DA2B729D}"/>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1112E02-B4BB-4D6E-BF18-16C7238934F6}"/>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F6B75A3-D3FE-4CED-A748-30FB40784F24}"/>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56A6463-2681-4E07-9AA9-01D3B5A3AA68}"/>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EBA3C41-2A4C-4B81-BD52-52A1F7F0D27D}"/>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5A8990D-0FBD-45F2-80AB-7F88FD98F14C}"/>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05B3AF0-5E43-4B31-8AB0-8BA0C2BCE7C4}"/>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F97C154-9F82-47EA-BBF3-6F5DC3347D63}"/>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FAF410A-6401-4490-8BC6-25832AC80DE3}"/>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2E21426-AD42-4310-A200-174F4EEBDC3D}"/>
            </a:ext>
          </a:extLst>
        </xdr:cNvPr>
        <xdr:cNvCxnSpPr/>
      </xdr:nvCxnSpPr>
      <xdr:spPr>
        <a:xfrm>
          <a:off x="685800" y="70267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8611C84B-D2EF-4081-84F6-D8778193878F}"/>
            </a:ext>
          </a:extLst>
        </xdr:cNvPr>
        <xdr:cNvSpPr txBox="1"/>
      </xdr:nvSpPr>
      <xdr:spPr>
        <a:xfrm>
          <a:off x="275771" y="6890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EA60876-FCAB-4684-8A24-71F13D18F96E}"/>
            </a:ext>
          </a:extLst>
        </xdr:cNvPr>
        <xdr:cNvCxnSpPr/>
      </xdr:nvCxnSpPr>
      <xdr:spPr>
        <a:xfrm>
          <a:off x="685800" y="67128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668B552D-BE91-4186-8DC4-598B99FC1572}"/>
            </a:ext>
          </a:extLst>
        </xdr:cNvPr>
        <xdr:cNvSpPr txBox="1"/>
      </xdr:nvSpPr>
      <xdr:spPr>
        <a:xfrm>
          <a:off x="339891" y="65769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69869CC-B0C2-4403-8DE9-A52B4E3A9E70}"/>
            </a:ext>
          </a:extLst>
        </xdr:cNvPr>
        <xdr:cNvCxnSpPr/>
      </xdr:nvCxnSpPr>
      <xdr:spPr>
        <a:xfrm>
          <a:off x="685800" y="63989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942E46E-1502-4CB9-91B7-D80E5A978EE3}"/>
            </a:ext>
          </a:extLst>
        </xdr:cNvPr>
        <xdr:cNvSpPr txBox="1"/>
      </xdr:nvSpPr>
      <xdr:spPr>
        <a:xfrm>
          <a:off x="339891" y="62631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C17D35E-9C3D-4AD2-B894-06A8A46661C1}"/>
            </a:ext>
          </a:extLst>
        </xdr:cNvPr>
        <xdr:cNvCxnSpPr/>
      </xdr:nvCxnSpPr>
      <xdr:spPr>
        <a:xfrm>
          <a:off x="685800" y="60851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734E003-A94E-471D-AFB9-68AABA87CC24}"/>
            </a:ext>
          </a:extLst>
        </xdr:cNvPr>
        <xdr:cNvSpPr txBox="1"/>
      </xdr:nvSpPr>
      <xdr:spPr>
        <a:xfrm>
          <a:off x="339891" y="59428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D17E4BF-7A79-464D-AB92-FF89A665AE27}"/>
            </a:ext>
          </a:extLst>
        </xdr:cNvPr>
        <xdr:cNvCxnSpPr/>
      </xdr:nvCxnSpPr>
      <xdr:spPr>
        <a:xfrm>
          <a:off x="685800" y="57712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A10CA8E-C3C5-4E41-9E2D-D9890BF9E1BB}"/>
            </a:ext>
          </a:extLst>
        </xdr:cNvPr>
        <xdr:cNvSpPr txBox="1"/>
      </xdr:nvSpPr>
      <xdr:spPr>
        <a:xfrm>
          <a:off x="339891" y="56290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AD6A5CB-9B38-4003-A7BD-3C300B20D3D0}"/>
            </a:ext>
          </a:extLst>
        </xdr:cNvPr>
        <xdr:cNvCxnSpPr/>
      </xdr:nvCxnSpPr>
      <xdr:spPr>
        <a:xfrm>
          <a:off x="685800" y="54510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772ACAFD-0A1B-4E36-B5D7-B4772F83E71A}"/>
            </a:ext>
          </a:extLst>
        </xdr:cNvPr>
        <xdr:cNvSpPr txBox="1"/>
      </xdr:nvSpPr>
      <xdr:spPr>
        <a:xfrm>
          <a:off x="384961" y="53151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9825447-70F6-4FA0-A096-57AE9F78B604}"/>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5277A2D5-A74C-4AF0-BA89-AACA21EF9CA6}"/>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9139784A-232B-49DD-962D-227400FB3DD7}"/>
            </a:ext>
          </a:extLst>
        </xdr:cNvPr>
        <xdr:cNvCxnSpPr/>
      </xdr:nvCxnSpPr>
      <xdr:spPr>
        <a:xfrm flipV="1">
          <a:off x="4176395" y="5624286"/>
          <a:ext cx="1270" cy="12046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CAA2797A-2671-4F3D-ACEA-2108EB513A2B}"/>
            </a:ext>
          </a:extLst>
        </xdr:cNvPr>
        <xdr:cNvSpPr txBox="1"/>
      </xdr:nvSpPr>
      <xdr:spPr>
        <a:xfrm>
          <a:off x="4229100" y="6832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FA4754B8-9182-4CDA-8406-45C8EA95FA10}"/>
            </a:ext>
          </a:extLst>
        </xdr:cNvPr>
        <xdr:cNvCxnSpPr/>
      </xdr:nvCxnSpPr>
      <xdr:spPr>
        <a:xfrm>
          <a:off x="4108450" y="682897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6D9B56F8-2122-403C-9953-B8163CC4679F}"/>
            </a:ext>
          </a:extLst>
        </xdr:cNvPr>
        <xdr:cNvSpPr txBox="1"/>
      </xdr:nvSpPr>
      <xdr:spPr>
        <a:xfrm>
          <a:off x="4229100" y="541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91EEA157-BDF8-4DE8-96D4-35D8C700AA8F}"/>
            </a:ext>
          </a:extLst>
        </xdr:cNvPr>
        <xdr:cNvCxnSpPr/>
      </xdr:nvCxnSpPr>
      <xdr:spPr>
        <a:xfrm>
          <a:off x="4108450" y="56242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79301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D9792FC3-1A84-4DA3-9C46-9B382FFE2926}"/>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1BB31BE8-C4BF-45C0-B9A3-F03DC3CD48DE}"/>
            </a:ext>
          </a:extLst>
        </xdr:cNvPr>
        <xdr:cNvSpPr/>
      </xdr:nvSpPr>
      <xdr:spPr>
        <a:xfrm>
          <a:off x="4127500" y="6165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963A420C-85B6-4063-96B8-EF5F67D7B7EF}"/>
            </a:ext>
          </a:extLst>
        </xdr:cNvPr>
        <xdr:cNvSpPr/>
      </xdr:nvSpPr>
      <xdr:spPr>
        <a:xfrm>
          <a:off x="3384550" y="6192883"/>
          <a:ext cx="82550"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B1C09E12-B9AB-4773-BE78-3FDF540A479F}"/>
            </a:ext>
          </a:extLst>
        </xdr:cNvPr>
        <xdr:cNvSpPr/>
      </xdr:nvSpPr>
      <xdr:spPr>
        <a:xfrm>
          <a:off x="2571750" y="6176554"/>
          <a:ext cx="101600"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6AF8E738-00AD-422F-BAE6-F5C5161B9304}"/>
            </a:ext>
          </a:extLst>
        </xdr:cNvPr>
        <xdr:cNvSpPr/>
      </xdr:nvSpPr>
      <xdr:spPr>
        <a:xfrm>
          <a:off x="1778000" y="6148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A2B46B4C-1EA7-40CA-A3CC-67F6E3704CD7}"/>
            </a:ext>
          </a:extLst>
        </xdr:cNvPr>
        <xdr:cNvSpPr/>
      </xdr:nvSpPr>
      <xdr:spPr>
        <a:xfrm>
          <a:off x="984250" y="610942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CF07C6E-4BB0-48ED-B574-96D41DC0196C}"/>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197F432-1C4B-4D91-9979-D93111225C52}"/>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FD5D1F4-4EC3-49C6-AD3E-8AC647F67559}"/>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74714F7-8BD8-43E6-9E8D-3274274F6AE6}"/>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3FE4108-EEAB-49B8-937B-04C062DA4989}"/>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93980</xdr:rowOff>
    </xdr:from>
    <xdr:to>
      <xdr:col>24</xdr:col>
      <xdr:colOff>114300</xdr:colOff>
      <xdr:row>38</xdr:row>
      <xdr:rowOff>24130</xdr:rowOff>
    </xdr:to>
    <xdr:sp macro="" textlink="">
      <xdr:nvSpPr>
        <xdr:cNvPr id="74" name="楕円 73">
          <a:extLst>
            <a:ext uri="{FF2B5EF4-FFF2-40B4-BE49-F238E27FC236}">
              <a16:creationId xmlns:a16="http://schemas.microsoft.com/office/drawing/2014/main" id="{F12ED7D5-C420-44B3-BF17-841818BFAAAD}"/>
            </a:ext>
          </a:extLst>
        </xdr:cNvPr>
        <xdr:cNvSpPr/>
      </xdr:nvSpPr>
      <xdr:spPr>
        <a:xfrm>
          <a:off x="4127500" y="62026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72407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47BCDECC-3341-44EA-BF22-3052FF16507C}"/>
            </a:ext>
          </a:extLst>
        </xdr:cNvPr>
        <xdr:cNvSpPr txBox="1"/>
      </xdr:nvSpPr>
      <xdr:spPr>
        <a:xfrm>
          <a:off x="4229100" y="6181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61323</xdr:rowOff>
    </xdr:from>
    <xdr:to>
      <xdr:col>20</xdr:col>
      <xdr:colOff>38100</xdr:colOff>
      <xdr:row>37</xdr:row>
      <xdr:rowOff>162923</xdr:rowOff>
    </xdr:to>
    <xdr:sp macro="" textlink="">
      <xdr:nvSpPr>
        <xdr:cNvPr id="76" name="楕円 75">
          <a:extLst>
            <a:ext uri="{FF2B5EF4-FFF2-40B4-BE49-F238E27FC236}">
              <a16:creationId xmlns:a16="http://schemas.microsoft.com/office/drawing/2014/main" id="{DC23FD9E-D15D-45DB-8412-E29137338AA1}"/>
            </a:ext>
          </a:extLst>
        </xdr:cNvPr>
        <xdr:cNvSpPr/>
      </xdr:nvSpPr>
      <xdr:spPr>
        <a:xfrm>
          <a:off x="3384550" y="617002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112123</xdr:rowOff>
    </xdr:from>
    <xdr:to>
      <xdr:col>24</xdr:col>
      <xdr:colOff>63500</xdr:colOff>
      <xdr:row>37</xdr:row>
      <xdr:rowOff>144780</xdr:rowOff>
    </xdr:to>
    <xdr:cxnSp macro="">
      <xdr:nvCxnSpPr>
        <xdr:cNvPr id="77" name="直線コネクタ 76">
          <a:extLst>
            <a:ext uri="{FF2B5EF4-FFF2-40B4-BE49-F238E27FC236}">
              <a16:creationId xmlns:a16="http://schemas.microsoft.com/office/drawing/2014/main" id="{E1CF1BAA-1622-40F5-998E-70BCA48191DB}"/>
            </a:ext>
          </a:extLst>
        </xdr:cNvPr>
        <xdr:cNvCxnSpPr/>
      </xdr:nvCxnSpPr>
      <xdr:spPr>
        <a:xfrm>
          <a:off x="3429000" y="6220823"/>
          <a:ext cx="7493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27033</xdr:rowOff>
    </xdr:from>
    <xdr:to>
      <xdr:col>15</xdr:col>
      <xdr:colOff>101600</xdr:colOff>
      <xdr:row>37</xdr:row>
      <xdr:rowOff>128633</xdr:rowOff>
    </xdr:to>
    <xdr:sp macro="" textlink="">
      <xdr:nvSpPr>
        <xdr:cNvPr id="78" name="楕円 77">
          <a:extLst>
            <a:ext uri="{FF2B5EF4-FFF2-40B4-BE49-F238E27FC236}">
              <a16:creationId xmlns:a16="http://schemas.microsoft.com/office/drawing/2014/main" id="{0B9F3E90-BBEE-4F2C-AAB6-5477709A6871}"/>
            </a:ext>
          </a:extLst>
        </xdr:cNvPr>
        <xdr:cNvSpPr/>
      </xdr:nvSpPr>
      <xdr:spPr>
        <a:xfrm>
          <a:off x="2571750" y="6135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77833</xdr:rowOff>
    </xdr:from>
    <xdr:to>
      <xdr:col>19</xdr:col>
      <xdr:colOff>177800</xdr:colOff>
      <xdr:row>37</xdr:row>
      <xdr:rowOff>112123</xdr:rowOff>
    </xdr:to>
    <xdr:cxnSp macro="">
      <xdr:nvCxnSpPr>
        <xdr:cNvPr id="79" name="直線コネクタ 78">
          <a:extLst>
            <a:ext uri="{FF2B5EF4-FFF2-40B4-BE49-F238E27FC236}">
              <a16:creationId xmlns:a16="http://schemas.microsoft.com/office/drawing/2014/main" id="{99518D6B-C49B-4ECB-BD6A-1C0051C20BB0}"/>
            </a:ext>
          </a:extLst>
        </xdr:cNvPr>
        <xdr:cNvCxnSpPr/>
      </xdr:nvCxnSpPr>
      <xdr:spPr>
        <a:xfrm>
          <a:off x="2622550" y="6186533"/>
          <a:ext cx="80645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165826</xdr:rowOff>
    </xdr:from>
    <xdr:to>
      <xdr:col>10</xdr:col>
      <xdr:colOff>165100</xdr:colOff>
      <xdr:row>37</xdr:row>
      <xdr:rowOff>95976</xdr:rowOff>
    </xdr:to>
    <xdr:sp macro="" textlink="">
      <xdr:nvSpPr>
        <xdr:cNvPr id="80" name="楕円 79">
          <a:extLst>
            <a:ext uri="{FF2B5EF4-FFF2-40B4-BE49-F238E27FC236}">
              <a16:creationId xmlns:a16="http://schemas.microsoft.com/office/drawing/2014/main" id="{39ACB4D5-AA21-4107-AC7F-6878B206270B}"/>
            </a:ext>
          </a:extLst>
        </xdr:cNvPr>
        <xdr:cNvSpPr/>
      </xdr:nvSpPr>
      <xdr:spPr>
        <a:xfrm>
          <a:off x="1778000" y="610942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45176</xdr:rowOff>
    </xdr:from>
    <xdr:to>
      <xdr:col>15</xdr:col>
      <xdr:colOff>50800</xdr:colOff>
      <xdr:row>37</xdr:row>
      <xdr:rowOff>77833</xdr:rowOff>
    </xdr:to>
    <xdr:cxnSp macro="">
      <xdr:nvCxnSpPr>
        <xdr:cNvPr id="81" name="直線コネクタ 80">
          <a:extLst>
            <a:ext uri="{FF2B5EF4-FFF2-40B4-BE49-F238E27FC236}">
              <a16:creationId xmlns:a16="http://schemas.microsoft.com/office/drawing/2014/main" id="{BF0A8214-BF40-46FB-8D65-38C1FF5CF77A}"/>
            </a:ext>
          </a:extLst>
        </xdr:cNvPr>
        <xdr:cNvCxnSpPr/>
      </xdr:nvCxnSpPr>
      <xdr:spPr>
        <a:xfrm>
          <a:off x="1828800" y="6153876"/>
          <a:ext cx="7937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133169</xdr:rowOff>
    </xdr:from>
    <xdr:to>
      <xdr:col>6</xdr:col>
      <xdr:colOff>38100</xdr:colOff>
      <xdr:row>37</xdr:row>
      <xdr:rowOff>63319</xdr:rowOff>
    </xdr:to>
    <xdr:sp macro="" textlink="">
      <xdr:nvSpPr>
        <xdr:cNvPr id="82" name="楕円 81">
          <a:extLst>
            <a:ext uri="{FF2B5EF4-FFF2-40B4-BE49-F238E27FC236}">
              <a16:creationId xmlns:a16="http://schemas.microsoft.com/office/drawing/2014/main" id="{0D39DC29-BF5F-4A34-B501-2BF5209AD135}"/>
            </a:ext>
          </a:extLst>
        </xdr:cNvPr>
        <xdr:cNvSpPr/>
      </xdr:nvSpPr>
      <xdr:spPr>
        <a:xfrm>
          <a:off x="984250" y="607676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12519</xdr:rowOff>
    </xdr:from>
    <xdr:to>
      <xdr:col>10</xdr:col>
      <xdr:colOff>114300</xdr:colOff>
      <xdr:row>37</xdr:row>
      <xdr:rowOff>45176</xdr:rowOff>
    </xdr:to>
    <xdr:cxnSp macro="">
      <xdr:nvCxnSpPr>
        <xdr:cNvPr id="83" name="直線コネクタ 82">
          <a:extLst>
            <a:ext uri="{FF2B5EF4-FFF2-40B4-BE49-F238E27FC236}">
              <a16:creationId xmlns:a16="http://schemas.microsoft.com/office/drawing/2014/main" id="{D4532789-4E00-492A-93FC-19AE4EE990A0}"/>
            </a:ext>
          </a:extLst>
        </xdr:cNvPr>
        <xdr:cNvCxnSpPr/>
      </xdr:nvCxnSpPr>
      <xdr:spPr>
        <a:xfrm>
          <a:off x="1028700" y="6121219"/>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0B2E66BE-A221-4AF7-B1AE-B83DC421B37C}"/>
            </a:ext>
          </a:extLst>
        </xdr:cNvPr>
        <xdr:cNvSpPr txBox="1"/>
      </xdr:nvSpPr>
      <xdr:spPr>
        <a:xfrm>
          <a:off x="3239144" y="6279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160581</xdr:rowOff>
    </xdr:from>
    <xdr:ext cx="405111" cy="259045"/>
    <xdr:sp macro="" textlink="">
      <xdr:nvSpPr>
        <xdr:cNvPr id="85" name="n_2aveValue【体育館・プール】&#10;有形固定資産減価償却率">
          <a:extLst>
            <a:ext uri="{FF2B5EF4-FFF2-40B4-BE49-F238E27FC236}">
              <a16:creationId xmlns:a16="http://schemas.microsoft.com/office/drawing/2014/main" id="{A7D35839-7172-484C-9DD5-0A5FF7ABFB49}"/>
            </a:ext>
          </a:extLst>
        </xdr:cNvPr>
        <xdr:cNvSpPr txBox="1"/>
      </xdr:nvSpPr>
      <xdr:spPr>
        <a:xfrm>
          <a:off x="2439044" y="6269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132823</xdr:rowOff>
    </xdr:from>
    <xdr:ext cx="405111" cy="259045"/>
    <xdr:sp macro="" textlink="">
      <xdr:nvSpPr>
        <xdr:cNvPr id="86" name="n_3aveValue【体育館・プール】&#10;有形固定資産減価償却率">
          <a:extLst>
            <a:ext uri="{FF2B5EF4-FFF2-40B4-BE49-F238E27FC236}">
              <a16:creationId xmlns:a16="http://schemas.microsoft.com/office/drawing/2014/main" id="{4E94774E-0E75-4078-8C83-C014D65691F1}"/>
            </a:ext>
          </a:extLst>
        </xdr:cNvPr>
        <xdr:cNvSpPr txBox="1"/>
      </xdr:nvSpPr>
      <xdr:spPr>
        <a:xfrm>
          <a:off x="1645294" y="6241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87103</xdr:rowOff>
    </xdr:from>
    <xdr:ext cx="405111" cy="259045"/>
    <xdr:sp macro="" textlink="">
      <xdr:nvSpPr>
        <xdr:cNvPr id="87" name="n_4aveValue【体育館・プール】&#10;有形固定資産減価償却率">
          <a:extLst>
            <a:ext uri="{FF2B5EF4-FFF2-40B4-BE49-F238E27FC236}">
              <a16:creationId xmlns:a16="http://schemas.microsoft.com/office/drawing/2014/main" id="{F06EC85C-8A5B-4E33-A33A-4AF00C566DC3}"/>
            </a:ext>
          </a:extLst>
        </xdr:cNvPr>
        <xdr:cNvSpPr txBox="1"/>
      </xdr:nvSpPr>
      <xdr:spPr>
        <a:xfrm>
          <a:off x="851544" y="619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8000</xdr:rowOff>
    </xdr:from>
    <xdr:ext cx="405111" cy="259045"/>
    <xdr:sp macro="" textlink="">
      <xdr:nvSpPr>
        <xdr:cNvPr id="88" name="n_1mainValue【体育館・プール】&#10;有形固定資産減価償却率">
          <a:extLst>
            <a:ext uri="{FF2B5EF4-FFF2-40B4-BE49-F238E27FC236}">
              <a16:creationId xmlns:a16="http://schemas.microsoft.com/office/drawing/2014/main" id="{5DDEC5EC-4D3A-4B85-AB38-871888BB0D8B}"/>
            </a:ext>
          </a:extLst>
        </xdr:cNvPr>
        <xdr:cNvSpPr txBox="1"/>
      </xdr:nvSpPr>
      <xdr:spPr>
        <a:xfrm>
          <a:off x="3239144" y="5951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145160</xdr:rowOff>
    </xdr:from>
    <xdr:ext cx="405111" cy="259045"/>
    <xdr:sp macro="" textlink="">
      <xdr:nvSpPr>
        <xdr:cNvPr id="89" name="n_2mainValue【体育館・プール】&#10;有形固定資産減価償却率">
          <a:extLst>
            <a:ext uri="{FF2B5EF4-FFF2-40B4-BE49-F238E27FC236}">
              <a16:creationId xmlns:a16="http://schemas.microsoft.com/office/drawing/2014/main" id="{EA68B5AC-87FB-48CA-94D1-4D8E56CFB801}"/>
            </a:ext>
          </a:extLst>
        </xdr:cNvPr>
        <xdr:cNvSpPr txBox="1"/>
      </xdr:nvSpPr>
      <xdr:spPr>
        <a:xfrm>
          <a:off x="2439044" y="5923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112503</xdr:rowOff>
    </xdr:from>
    <xdr:ext cx="405111" cy="259045"/>
    <xdr:sp macro="" textlink="">
      <xdr:nvSpPr>
        <xdr:cNvPr id="90" name="n_3mainValue【体育館・プール】&#10;有形固定資産減価償却率">
          <a:extLst>
            <a:ext uri="{FF2B5EF4-FFF2-40B4-BE49-F238E27FC236}">
              <a16:creationId xmlns:a16="http://schemas.microsoft.com/office/drawing/2014/main" id="{8D473E80-3BF9-42F3-BB23-1962E7042D06}"/>
            </a:ext>
          </a:extLst>
        </xdr:cNvPr>
        <xdr:cNvSpPr txBox="1"/>
      </xdr:nvSpPr>
      <xdr:spPr>
        <a:xfrm>
          <a:off x="1645294" y="5891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79846</xdr:rowOff>
    </xdr:from>
    <xdr:ext cx="405111" cy="259045"/>
    <xdr:sp macro="" textlink="">
      <xdr:nvSpPr>
        <xdr:cNvPr id="91" name="n_4mainValue【体育館・プール】&#10;有形固定資産減価償却率">
          <a:extLst>
            <a:ext uri="{FF2B5EF4-FFF2-40B4-BE49-F238E27FC236}">
              <a16:creationId xmlns:a16="http://schemas.microsoft.com/office/drawing/2014/main" id="{582E5E57-91A7-4F67-8598-FF32C753CE41}"/>
            </a:ext>
          </a:extLst>
        </xdr:cNvPr>
        <xdr:cNvSpPr txBox="1"/>
      </xdr:nvSpPr>
      <xdr:spPr>
        <a:xfrm>
          <a:off x="851544" y="5858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14E6AEC0-91B6-4698-B7F0-062A321D1BCE}"/>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D7068727-2527-4BF1-A8F9-7976C35A032D}"/>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D800BA78-0E16-414A-AEFF-1FEB32C4F06E}"/>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07F8602B-E1D6-446F-BA6B-AED739A7BAD4}"/>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A8AE8E61-2E35-4057-9318-E5E9CE44A2BF}"/>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F1788B5C-AFBB-4410-A8BE-BB86C62B4C46}"/>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6E4E22AE-05A9-4767-A89D-56D1C8D86F90}"/>
            </a:ext>
          </a:extLst>
        </xdr:cNvPr>
        <xdr:cNvSpPr txBox="1"/>
      </xdr:nvSpPr>
      <xdr:spPr>
        <a:xfrm>
          <a:off x="591820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C079945F-BE19-4DC3-9B84-9FDE34A31174}"/>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D25EBA06-ADEC-4539-982D-27048D8726DB}"/>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52BEBBE3-AB58-4915-9944-045FEF98684B}"/>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8DD16352-4686-4A46-8126-05D35CE69797}"/>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E39F6B5B-5C5F-441F-9E61-7AF268B0FE68}"/>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4E7AC5C7-8070-482F-A918-E1AD99BA5614}"/>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66A1158-BA19-4A31-9B2E-673B2EDBBDB8}"/>
            </a:ext>
          </a:extLst>
        </xdr:cNvPr>
        <xdr:cNvSpPr txBox="1"/>
      </xdr:nvSpPr>
      <xdr:spPr>
        <a:xfrm>
          <a:off x="55272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292E8C16-6E20-45FC-894D-DBAF66431087}"/>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5AF43380-C192-46DA-B36F-AF8C7FF79AA9}"/>
            </a:ext>
          </a:extLst>
        </xdr:cNvPr>
        <xdr:cNvSpPr txBox="1"/>
      </xdr:nvSpPr>
      <xdr:spPr>
        <a:xfrm>
          <a:off x="552722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6861482F-979B-457A-9F75-E532CE4BAE12}"/>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140EBB78-5CFE-49A9-8E5F-E44367812B38}"/>
            </a:ext>
          </a:extLst>
        </xdr:cNvPr>
        <xdr:cNvSpPr txBox="1"/>
      </xdr:nvSpPr>
      <xdr:spPr>
        <a:xfrm>
          <a:off x="552722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6C5C1FC5-F803-45FF-BE02-397294828680}"/>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3B97A239-84E3-47A6-A735-84A020C19DC2}"/>
            </a:ext>
          </a:extLst>
        </xdr:cNvPr>
        <xdr:cNvSpPr txBox="1"/>
      </xdr:nvSpPr>
      <xdr:spPr>
        <a:xfrm>
          <a:off x="552722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04DA53DF-E89D-4142-9105-01669D86F727}"/>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71734760-D624-453E-9F46-F5332C2AFB57}"/>
            </a:ext>
          </a:extLst>
        </xdr:cNvPr>
        <xdr:cNvCxnSpPr/>
      </xdr:nvCxnSpPr>
      <xdr:spPr>
        <a:xfrm flipV="1">
          <a:off x="9427845" y="5416550"/>
          <a:ext cx="1270" cy="1428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2B2DA871-482C-4519-98BB-E2D89BB2D09A}"/>
            </a:ext>
          </a:extLst>
        </xdr:cNvPr>
        <xdr:cNvSpPr txBox="1"/>
      </xdr:nvSpPr>
      <xdr:spPr>
        <a:xfrm>
          <a:off x="9480550"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D088A808-0424-4597-A97B-1FBB4B8A9D21}"/>
            </a:ext>
          </a:extLst>
        </xdr:cNvPr>
        <xdr:cNvCxnSpPr/>
      </xdr:nvCxnSpPr>
      <xdr:spPr>
        <a:xfrm>
          <a:off x="9359900" y="6845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DEE0A362-BE64-46F2-A09D-E5CF50AD9FA0}"/>
            </a:ext>
          </a:extLst>
        </xdr:cNvPr>
        <xdr:cNvSpPr txBox="1"/>
      </xdr:nvSpPr>
      <xdr:spPr>
        <a:xfrm>
          <a:off x="9480550" y="519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EC8F27AC-5F1B-41D5-8CFA-77AFFDAABC18}"/>
            </a:ext>
          </a:extLst>
        </xdr:cNvPr>
        <xdr:cNvCxnSpPr/>
      </xdr:nvCxnSpPr>
      <xdr:spPr>
        <a:xfrm>
          <a:off x="9359900" y="54165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80027</xdr:rowOff>
    </xdr:from>
    <xdr:ext cx="469744" cy="259045"/>
    <xdr:sp macro="" textlink="">
      <xdr:nvSpPr>
        <xdr:cNvPr id="118" name="【体育館・プール】&#10;一人当たり面積平均値テキスト">
          <a:extLst>
            <a:ext uri="{FF2B5EF4-FFF2-40B4-BE49-F238E27FC236}">
              <a16:creationId xmlns:a16="http://schemas.microsoft.com/office/drawing/2014/main" id="{88F7E4B1-3744-4994-B0D1-8DDFBBEF06D5}"/>
            </a:ext>
          </a:extLst>
        </xdr:cNvPr>
        <xdr:cNvSpPr txBox="1"/>
      </xdr:nvSpPr>
      <xdr:spPr>
        <a:xfrm>
          <a:off x="9480550" y="6518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AC0CE3E7-F620-49B4-AF70-8343F8121567}"/>
            </a:ext>
          </a:extLst>
        </xdr:cNvPr>
        <xdr:cNvSpPr/>
      </xdr:nvSpPr>
      <xdr:spPr>
        <a:xfrm>
          <a:off x="9398000" y="65405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39018CC2-EE36-47CC-9AD2-B8B2CB621FD0}"/>
            </a:ext>
          </a:extLst>
        </xdr:cNvPr>
        <xdr:cNvSpPr/>
      </xdr:nvSpPr>
      <xdr:spPr>
        <a:xfrm>
          <a:off x="863600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6130ACD8-ABF4-49B6-B400-11AA266CA980}"/>
            </a:ext>
          </a:extLst>
        </xdr:cNvPr>
        <xdr:cNvSpPr/>
      </xdr:nvSpPr>
      <xdr:spPr>
        <a:xfrm>
          <a:off x="7842250" y="6578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E35B73E1-A946-492D-BA78-9B39849CBED4}"/>
            </a:ext>
          </a:extLst>
        </xdr:cNvPr>
        <xdr:cNvSpPr/>
      </xdr:nvSpPr>
      <xdr:spPr>
        <a:xfrm>
          <a:off x="702945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B173F458-74D0-44AF-B877-863D43975F9F}"/>
            </a:ext>
          </a:extLst>
        </xdr:cNvPr>
        <xdr:cNvSpPr/>
      </xdr:nvSpPr>
      <xdr:spPr>
        <a:xfrm>
          <a:off x="6235700" y="65595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7FA2DE9-7AA6-4294-B5D2-926213B5237B}"/>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4177748-BA06-473A-8834-3F84E51D64B4}"/>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6DE9F9A-9FE9-4FC0-BE09-2B8A7613E28B}"/>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9F25ABA-A57C-4821-8249-2E74A623466C}"/>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495399F-76E7-4414-9D50-2FB8FFA39F35}"/>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44450</xdr:rowOff>
    </xdr:from>
    <xdr:to>
      <xdr:col>55</xdr:col>
      <xdr:colOff>50800</xdr:colOff>
      <xdr:row>39</xdr:row>
      <xdr:rowOff>146050</xdr:rowOff>
    </xdr:to>
    <xdr:sp macro="" textlink="">
      <xdr:nvSpPr>
        <xdr:cNvPr id="129" name="楕円 128">
          <a:extLst>
            <a:ext uri="{FF2B5EF4-FFF2-40B4-BE49-F238E27FC236}">
              <a16:creationId xmlns:a16="http://schemas.microsoft.com/office/drawing/2014/main" id="{46A9EA61-B3C7-4AD4-9525-49BDB76C19CC}"/>
            </a:ext>
          </a:extLst>
        </xdr:cNvPr>
        <xdr:cNvSpPr/>
      </xdr:nvSpPr>
      <xdr:spPr>
        <a:xfrm>
          <a:off x="9398000" y="64833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67327</xdr:rowOff>
    </xdr:from>
    <xdr:ext cx="469744" cy="259045"/>
    <xdr:sp macro="" textlink="">
      <xdr:nvSpPr>
        <xdr:cNvPr id="130" name="【体育館・プール】&#10;一人当たり面積該当値テキスト">
          <a:extLst>
            <a:ext uri="{FF2B5EF4-FFF2-40B4-BE49-F238E27FC236}">
              <a16:creationId xmlns:a16="http://schemas.microsoft.com/office/drawing/2014/main" id="{D8D87512-A945-41F9-88AF-4F9423006EAB}"/>
            </a:ext>
          </a:extLst>
        </xdr:cNvPr>
        <xdr:cNvSpPr txBox="1"/>
      </xdr:nvSpPr>
      <xdr:spPr>
        <a:xfrm>
          <a:off x="9480550"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44450</xdr:rowOff>
    </xdr:from>
    <xdr:to>
      <xdr:col>50</xdr:col>
      <xdr:colOff>165100</xdr:colOff>
      <xdr:row>39</xdr:row>
      <xdr:rowOff>146050</xdr:rowOff>
    </xdr:to>
    <xdr:sp macro="" textlink="">
      <xdr:nvSpPr>
        <xdr:cNvPr id="131" name="楕円 130">
          <a:extLst>
            <a:ext uri="{FF2B5EF4-FFF2-40B4-BE49-F238E27FC236}">
              <a16:creationId xmlns:a16="http://schemas.microsoft.com/office/drawing/2014/main" id="{30C53844-347F-4826-8B30-74F62C6AE472}"/>
            </a:ext>
          </a:extLst>
        </xdr:cNvPr>
        <xdr:cNvSpPr/>
      </xdr:nvSpPr>
      <xdr:spPr>
        <a:xfrm>
          <a:off x="86360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95250</xdr:rowOff>
    </xdr:from>
    <xdr:to>
      <xdr:col>55</xdr:col>
      <xdr:colOff>0</xdr:colOff>
      <xdr:row>39</xdr:row>
      <xdr:rowOff>95250</xdr:rowOff>
    </xdr:to>
    <xdr:cxnSp macro="">
      <xdr:nvCxnSpPr>
        <xdr:cNvPr id="132" name="直線コネクタ 131">
          <a:extLst>
            <a:ext uri="{FF2B5EF4-FFF2-40B4-BE49-F238E27FC236}">
              <a16:creationId xmlns:a16="http://schemas.microsoft.com/office/drawing/2014/main" id="{9815A891-8D6F-4D8F-9B3A-201349FB259F}"/>
            </a:ext>
          </a:extLst>
        </xdr:cNvPr>
        <xdr:cNvCxnSpPr/>
      </xdr:nvCxnSpPr>
      <xdr:spPr>
        <a:xfrm>
          <a:off x="8686800" y="6534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33" name="楕円 132">
          <a:extLst>
            <a:ext uri="{FF2B5EF4-FFF2-40B4-BE49-F238E27FC236}">
              <a16:creationId xmlns:a16="http://schemas.microsoft.com/office/drawing/2014/main" id="{332F6775-C19C-431B-9D0A-5FAD7E81A508}"/>
            </a:ext>
          </a:extLst>
        </xdr:cNvPr>
        <xdr:cNvSpPr/>
      </xdr:nvSpPr>
      <xdr:spPr>
        <a:xfrm>
          <a:off x="7842250" y="64833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95250</xdr:rowOff>
    </xdr:from>
    <xdr:to>
      <xdr:col>50</xdr:col>
      <xdr:colOff>114300</xdr:colOff>
      <xdr:row>39</xdr:row>
      <xdr:rowOff>95250</xdr:rowOff>
    </xdr:to>
    <xdr:cxnSp macro="">
      <xdr:nvCxnSpPr>
        <xdr:cNvPr id="134" name="直線コネクタ 133">
          <a:extLst>
            <a:ext uri="{FF2B5EF4-FFF2-40B4-BE49-F238E27FC236}">
              <a16:creationId xmlns:a16="http://schemas.microsoft.com/office/drawing/2014/main" id="{83CE624A-90CD-4EA7-A4D2-ACAEF89151CA}"/>
            </a:ext>
          </a:extLst>
        </xdr:cNvPr>
        <xdr:cNvCxnSpPr/>
      </xdr:nvCxnSpPr>
      <xdr:spPr>
        <a:xfrm>
          <a:off x="78867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44450</xdr:rowOff>
    </xdr:from>
    <xdr:to>
      <xdr:col>41</xdr:col>
      <xdr:colOff>101600</xdr:colOff>
      <xdr:row>39</xdr:row>
      <xdr:rowOff>146050</xdr:rowOff>
    </xdr:to>
    <xdr:sp macro="" textlink="">
      <xdr:nvSpPr>
        <xdr:cNvPr id="135" name="楕円 134">
          <a:extLst>
            <a:ext uri="{FF2B5EF4-FFF2-40B4-BE49-F238E27FC236}">
              <a16:creationId xmlns:a16="http://schemas.microsoft.com/office/drawing/2014/main" id="{791C6232-D82D-40E1-8D42-E7620B12F409}"/>
            </a:ext>
          </a:extLst>
        </xdr:cNvPr>
        <xdr:cNvSpPr/>
      </xdr:nvSpPr>
      <xdr:spPr>
        <a:xfrm>
          <a:off x="702945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95250</xdr:rowOff>
    </xdr:from>
    <xdr:to>
      <xdr:col>45</xdr:col>
      <xdr:colOff>177800</xdr:colOff>
      <xdr:row>39</xdr:row>
      <xdr:rowOff>95250</xdr:rowOff>
    </xdr:to>
    <xdr:cxnSp macro="">
      <xdr:nvCxnSpPr>
        <xdr:cNvPr id="136" name="直線コネクタ 135">
          <a:extLst>
            <a:ext uri="{FF2B5EF4-FFF2-40B4-BE49-F238E27FC236}">
              <a16:creationId xmlns:a16="http://schemas.microsoft.com/office/drawing/2014/main" id="{B600AFC0-56CF-44EB-ABA7-DE00D474D850}"/>
            </a:ext>
          </a:extLst>
        </xdr:cNvPr>
        <xdr:cNvCxnSpPr/>
      </xdr:nvCxnSpPr>
      <xdr:spPr>
        <a:xfrm>
          <a:off x="7080250" y="65341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63500</xdr:rowOff>
    </xdr:from>
    <xdr:to>
      <xdr:col>36</xdr:col>
      <xdr:colOff>165100</xdr:colOff>
      <xdr:row>39</xdr:row>
      <xdr:rowOff>165100</xdr:rowOff>
    </xdr:to>
    <xdr:sp macro="" textlink="">
      <xdr:nvSpPr>
        <xdr:cNvPr id="137" name="楕円 136">
          <a:extLst>
            <a:ext uri="{FF2B5EF4-FFF2-40B4-BE49-F238E27FC236}">
              <a16:creationId xmlns:a16="http://schemas.microsoft.com/office/drawing/2014/main" id="{C4DFED6A-B868-43FE-A0BB-ABCF8DA993B2}"/>
            </a:ext>
          </a:extLst>
        </xdr:cNvPr>
        <xdr:cNvSpPr/>
      </xdr:nvSpPr>
      <xdr:spPr>
        <a:xfrm>
          <a:off x="6235700" y="650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114300</xdr:rowOff>
    </xdr:to>
    <xdr:cxnSp macro="">
      <xdr:nvCxnSpPr>
        <xdr:cNvPr id="138" name="直線コネクタ 137">
          <a:extLst>
            <a:ext uri="{FF2B5EF4-FFF2-40B4-BE49-F238E27FC236}">
              <a16:creationId xmlns:a16="http://schemas.microsoft.com/office/drawing/2014/main" id="{04227175-BBC7-4ECC-BDB3-42150E80DEA7}"/>
            </a:ext>
          </a:extLst>
        </xdr:cNvPr>
        <xdr:cNvCxnSpPr/>
      </xdr:nvCxnSpPr>
      <xdr:spPr>
        <a:xfrm flipV="1">
          <a:off x="6286500" y="6534150"/>
          <a:ext cx="7937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851861E3-9CB7-4700-909D-A0F204AEF5AE}"/>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A915278E-C91C-40DD-9D6F-C28B47A1A427}"/>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41" name="n_3aveValue【体育館・プール】&#10;一人当たり面積">
          <a:extLst>
            <a:ext uri="{FF2B5EF4-FFF2-40B4-BE49-F238E27FC236}">
              <a16:creationId xmlns:a16="http://schemas.microsoft.com/office/drawing/2014/main" id="{EE39D6A2-9191-41E3-A1B4-B2C981190338}"/>
            </a:ext>
          </a:extLst>
        </xdr:cNvPr>
        <xdr:cNvSpPr txBox="1"/>
      </xdr:nvSpPr>
      <xdr:spPr>
        <a:xfrm>
          <a:off x="68644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DC14D11D-708F-4791-A93F-5DC8497240A6}"/>
            </a:ext>
          </a:extLst>
        </xdr:cNvPr>
        <xdr:cNvSpPr txBox="1"/>
      </xdr:nvSpPr>
      <xdr:spPr>
        <a:xfrm>
          <a:off x="6070677"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162577</xdr:rowOff>
    </xdr:from>
    <xdr:ext cx="469744" cy="259045"/>
    <xdr:sp macro="" textlink="">
      <xdr:nvSpPr>
        <xdr:cNvPr id="143" name="n_1mainValue【体育館・プール】&#10;一人当たり面積">
          <a:extLst>
            <a:ext uri="{FF2B5EF4-FFF2-40B4-BE49-F238E27FC236}">
              <a16:creationId xmlns:a16="http://schemas.microsoft.com/office/drawing/2014/main" id="{EC6750C6-8F3D-477F-AAEB-B5D92796742C}"/>
            </a:ext>
          </a:extLst>
        </xdr:cNvPr>
        <xdr:cNvSpPr txBox="1"/>
      </xdr:nvSpPr>
      <xdr:spPr>
        <a:xfrm>
          <a:off x="845827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44" name="n_2mainValue【体育館・プール】&#10;一人当たり面積">
          <a:extLst>
            <a:ext uri="{FF2B5EF4-FFF2-40B4-BE49-F238E27FC236}">
              <a16:creationId xmlns:a16="http://schemas.microsoft.com/office/drawing/2014/main" id="{EBD935F4-E10F-4F3C-8ECD-8DE17B4D69C1}"/>
            </a:ext>
          </a:extLst>
        </xdr:cNvPr>
        <xdr:cNvSpPr txBox="1"/>
      </xdr:nvSpPr>
      <xdr:spPr>
        <a:xfrm>
          <a:off x="767722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5" name="n_3mainValue【体育館・プール】&#10;一人当たり面積">
          <a:extLst>
            <a:ext uri="{FF2B5EF4-FFF2-40B4-BE49-F238E27FC236}">
              <a16:creationId xmlns:a16="http://schemas.microsoft.com/office/drawing/2014/main" id="{DFDB0908-93FE-4A00-AD75-4EFF01BB6E09}"/>
            </a:ext>
          </a:extLst>
        </xdr:cNvPr>
        <xdr:cNvSpPr txBox="1"/>
      </xdr:nvSpPr>
      <xdr:spPr>
        <a:xfrm>
          <a:off x="686442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10177</xdr:rowOff>
    </xdr:from>
    <xdr:ext cx="469744" cy="259045"/>
    <xdr:sp macro="" textlink="">
      <xdr:nvSpPr>
        <xdr:cNvPr id="146" name="n_4mainValue【体育館・プール】&#10;一人当たり面積">
          <a:extLst>
            <a:ext uri="{FF2B5EF4-FFF2-40B4-BE49-F238E27FC236}">
              <a16:creationId xmlns:a16="http://schemas.microsoft.com/office/drawing/2014/main" id="{41DC85E7-697F-49C4-9442-F24C3F8F35EE}"/>
            </a:ext>
          </a:extLst>
        </xdr:cNvPr>
        <xdr:cNvSpPr txBox="1"/>
      </xdr:nvSpPr>
      <xdr:spPr>
        <a:xfrm>
          <a:off x="6070677" y="628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F6F29F7C-D1F0-4433-A5C3-57CEE01CF847}"/>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574B353B-9103-496A-B2F4-0F9B0F45485A}"/>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CB7F261A-24A3-4C43-B8EF-300C170D3A5D}"/>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D841BF12-662F-4DA9-B70A-EE4E07D21613}"/>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4748B4C9-5823-41E5-A1A6-6C495C330219}"/>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EE24BDA2-C2D9-4A1E-B8C4-0D70FD1C8C25}"/>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AAD34E5B-EE44-494D-9F52-0F6E5238DCB8}"/>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5E8DF1AA-3940-4C79-A78B-5943D3433AF9}"/>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EB06CE19-2354-4617-9314-3591BA680CEE}"/>
            </a:ext>
          </a:extLst>
        </xdr:cNvPr>
        <xdr:cNvSpPr txBox="1"/>
      </xdr:nvSpPr>
      <xdr:spPr>
        <a:xfrm>
          <a:off x="2757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DBB2CC09-B0A9-4DAA-8E1A-51DBB4C9A6C8}"/>
            </a:ext>
          </a:extLst>
        </xdr:cNvPr>
        <xdr:cNvCxnSpPr/>
      </xdr:nvCxnSpPr>
      <xdr:spPr>
        <a:xfrm>
          <a:off x="6858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CD926765-6747-46A9-9B9E-26A76B11A2EF}"/>
            </a:ext>
          </a:extLst>
        </xdr:cNvPr>
        <xdr:cNvSpPr txBox="1"/>
      </xdr:nvSpPr>
      <xdr:spPr>
        <a:xfrm>
          <a:off x="275771" y="1050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ED5F8920-C020-4997-AB51-8388F6C9DD73}"/>
            </a:ext>
          </a:extLst>
        </xdr:cNvPr>
        <xdr:cNvCxnSpPr/>
      </xdr:nvCxnSpPr>
      <xdr:spPr>
        <a:xfrm>
          <a:off x="6858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93DE9CFF-228C-4A7F-B5AA-889E1B6B6F25}"/>
            </a:ext>
          </a:extLst>
        </xdr:cNvPr>
        <xdr:cNvSpPr txBox="1"/>
      </xdr:nvSpPr>
      <xdr:spPr>
        <a:xfrm>
          <a:off x="339891" y="1013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5D4AB146-2803-4C87-9977-966150EB8CEE}"/>
            </a:ext>
          </a:extLst>
        </xdr:cNvPr>
        <xdr:cNvCxnSpPr/>
      </xdr:nvCxnSpPr>
      <xdr:spPr>
        <a:xfrm>
          <a:off x="6858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B33FE41C-0752-4A66-9F2E-E4B8D01BBD42}"/>
            </a:ext>
          </a:extLst>
        </xdr:cNvPr>
        <xdr:cNvSpPr txBox="1"/>
      </xdr:nvSpPr>
      <xdr:spPr>
        <a:xfrm>
          <a:off x="339891" y="977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4C6C66CE-EBF5-49DA-93DC-18E29E441501}"/>
            </a:ext>
          </a:extLst>
        </xdr:cNvPr>
        <xdr:cNvCxnSpPr/>
      </xdr:nvCxnSpPr>
      <xdr:spPr>
        <a:xfrm>
          <a:off x="6858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89FEF229-EC36-46D0-A114-2318CE2096A9}"/>
            </a:ext>
          </a:extLst>
        </xdr:cNvPr>
        <xdr:cNvSpPr txBox="1"/>
      </xdr:nvSpPr>
      <xdr:spPr>
        <a:xfrm>
          <a:off x="339891" y="940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E14941D2-856F-4990-8606-85D8919E5E4A}"/>
            </a:ext>
          </a:extLst>
        </xdr:cNvPr>
        <xdr:cNvCxnSpPr/>
      </xdr:nvCxnSpPr>
      <xdr:spPr>
        <a:xfrm>
          <a:off x="6858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723B46BA-B90C-477E-BDEC-19707011A076}"/>
            </a:ext>
          </a:extLst>
        </xdr:cNvPr>
        <xdr:cNvSpPr txBox="1"/>
      </xdr:nvSpPr>
      <xdr:spPr>
        <a:xfrm>
          <a:off x="339891" y="9039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15CCBC97-8251-4038-A238-112452275DE4}"/>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108B3A0C-AE57-4280-B987-CC4AF4422124}"/>
            </a:ext>
          </a:extLst>
        </xdr:cNvPr>
        <xdr:cNvSpPr txBox="1"/>
      </xdr:nvSpPr>
      <xdr:spPr>
        <a:xfrm>
          <a:off x="384961" y="86715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9DF3E0D2-7C2A-45AC-8495-0D5926BE57A0}"/>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D715C44C-F84F-4BFA-8F55-31936354DA46}"/>
            </a:ext>
          </a:extLst>
        </xdr:cNvPr>
        <xdr:cNvCxnSpPr/>
      </xdr:nvCxnSpPr>
      <xdr:spPr>
        <a:xfrm flipV="1">
          <a:off x="4176395" y="9162415"/>
          <a:ext cx="1270" cy="1436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A37C2258-31CE-406B-956A-10A68AC5ED99}"/>
            </a:ext>
          </a:extLst>
        </xdr:cNvPr>
        <xdr:cNvSpPr txBox="1"/>
      </xdr:nvSpPr>
      <xdr:spPr>
        <a:xfrm>
          <a:off x="4229100" y="10602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79B10110-9D9B-4149-943D-B575698F3396}"/>
            </a:ext>
          </a:extLst>
        </xdr:cNvPr>
        <xdr:cNvCxnSpPr/>
      </xdr:nvCxnSpPr>
      <xdr:spPr>
        <a:xfrm>
          <a:off x="4108450" y="105987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B92876D9-1C82-462C-989C-D59F42FA3D2B}"/>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C80E67B1-0A77-4814-A59D-BEF2A4CF981D}"/>
            </a:ext>
          </a:extLst>
        </xdr:cNvPr>
        <xdr:cNvCxnSpPr/>
      </xdr:nvCxnSpPr>
      <xdr:spPr>
        <a:xfrm>
          <a:off x="4108450" y="916241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DEF310D8-EFFF-405F-AE13-C6323128928E}"/>
            </a:ext>
          </a:extLst>
        </xdr:cNvPr>
        <xdr:cNvSpPr txBox="1"/>
      </xdr:nvSpPr>
      <xdr:spPr>
        <a:xfrm>
          <a:off x="4229100" y="100717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18BA026D-01E9-4C13-B4CB-1FFE4F87087C}"/>
            </a:ext>
          </a:extLst>
        </xdr:cNvPr>
        <xdr:cNvSpPr/>
      </xdr:nvSpPr>
      <xdr:spPr>
        <a:xfrm>
          <a:off x="4127500" y="1008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F5603A99-4636-4911-8BF2-452145136939}"/>
            </a:ext>
          </a:extLst>
        </xdr:cNvPr>
        <xdr:cNvSpPr/>
      </xdr:nvSpPr>
      <xdr:spPr>
        <a:xfrm>
          <a:off x="3384550" y="101117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81696998-66C1-45A6-BD8D-4234D1FDFDBC}"/>
            </a:ext>
          </a:extLst>
        </xdr:cNvPr>
        <xdr:cNvSpPr/>
      </xdr:nvSpPr>
      <xdr:spPr>
        <a:xfrm>
          <a:off x="2571750" y="98291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D594E4B4-2273-4530-BA28-91DBBEAA7453}"/>
            </a:ext>
          </a:extLst>
        </xdr:cNvPr>
        <xdr:cNvSpPr/>
      </xdr:nvSpPr>
      <xdr:spPr>
        <a:xfrm>
          <a:off x="1778000" y="983678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154F90E1-BFF9-40F3-BC2D-14459DA9FDB0}"/>
            </a:ext>
          </a:extLst>
        </xdr:cNvPr>
        <xdr:cNvSpPr/>
      </xdr:nvSpPr>
      <xdr:spPr>
        <a:xfrm>
          <a:off x="984250" y="95123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DC603BA-D71D-4225-AF8C-D6C2E1A259EA}"/>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9EF6498-D698-438F-B5C6-619DE39D4C45}"/>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D96523A-6630-4D6E-A104-5C4B151945C4}"/>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74D9281-6B90-4B07-BF3D-0185155963EF}"/>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9180ACB3-17BA-4FD6-8521-2EBB7A9A6662}"/>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76835</xdr:rowOff>
    </xdr:from>
    <xdr:to>
      <xdr:col>24</xdr:col>
      <xdr:colOff>114300</xdr:colOff>
      <xdr:row>61</xdr:row>
      <xdr:rowOff>6985</xdr:rowOff>
    </xdr:to>
    <xdr:sp macro="" textlink="">
      <xdr:nvSpPr>
        <xdr:cNvPr id="185" name="楕円 184">
          <a:extLst>
            <a:ext uri="{FF2B5EF4-FFF2-40B4-BE49-F238E27FC236}">
              <a16:creationId xmlns:a16="http://schemas.microsoft.com/office/drawing/2014/main" id="{E43E700D-6FE7-4572-9C0D-0DFBA7F76E80}"/>
            </a:ext>
          </a:extLst>
        </xdr:cNvPr>
        <xdr:cNvSpPr/>
      </xdr:nvSpPr>
      <xdr:spPr>
        <a:xfrm>
          <a:off x="4127500" y="998283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99712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184B1D56-AD82-4D4A-A962-6AA08EFFF409}"/>
            </a:ext>
          </a:extLst>
        </xdr:cNvPr>
        <xdr:cNvSpPr txBox="1"/>
      </xdr:nvSpPr>
      <xdr:spPr>
        <a:xfrm>
          <a:off x="4229100"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78740</xdr:rowOff>
    </xdr:from>
    <xdr:to>
      <xdr:col>20</xdr:col>
      <xdr:colOff>38100</xdr:colOff>
      <xdr:row>60</xdr:row>
      <xdr:rowOff>8890</xdr:rowOff>
    </xdr:to>
    <xdr:sp macro="" textlink="">
      <xdr:nvSpPr>
        <xdr:cNvPr id="187" name="楕円 186">
          <a:extLst>
            <a:ext uri="{FF2B5EF4-FFF2-40B4-BE49-F238E27FC236}">
              <a16:creationId xmlns:a16="http://schemas.microsoft.com/office/drawing/2014/main" id="{C9EA84FB-2B5C-404C-BBE9-925307B1409B}"/>
            </a:ext>
          </a:extLst>
        </xdr:cNvPr>
        <xdr:cNvSpPr/>
      </xdr:nvSpPr>
      <xdr:spPr>
        <a:xfrm>
          <a:off x="3384550" y="981964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129540</xdr:rowOff>
    </xdr:from>
    <xdr:to>
      <xdr:col>24</xdr:col>
      <xdr:colOff>63500</xdr:colOff>
      <xdr:row>60</xdr:row>
      <xdr:rowOff>127635</xdr:rowOff>
    </xdr:to>
    <xdr:cxnSp macro="">
      <xdr:nvCxnSpPr>
        <xdr:cNvPr id="188" name="直線コネクタ 187">
          <a:extLst>
            <a:ext uri="{FF2B5EF4-FFF2-40B4-BE49-F238E27FC236}">
              <a16:creationId xmlns:a16="http://schemas.microsoft.com/office/drawing/2014/main" id="{0842A775-2F18-4CA3-8059-34B131F7750F}"/>
            </a:ext>
          </a:extLst>
        </xdr:cNvPr>
        <xdr:cNvCxnSpPr/>
      </xdr:nvCxnSpPr>
      <xdr:spPr>
        <a:xfrm>
          <a:off x="3429000" y="9870440"/>
          <a:ext cx="749300" cy="163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78740</xdr:rowOff>
    </xdr:from>
    <xdr:to>
      <xdr:col>15</xdr:col>
      <xdr:colOff>101600</xdr:colOff>
      <xdr:row>59</xdr:row>
      <xdr:rowOff>8890</xdr:rowOff>
    </xdr:to>
    <xdr:sp macro="" textlink="">
      <xdr:nvSpPr>
        <xdr:cNvPr id="189" name="楕円 188">
          <a:extLst>
            <a:ext uri="{FF2B5EF4-FFF2-40B4-BE49-F238E27FC236}">
              <a16:creationId xmlns:a16="http://schemas.microsoft.com/office/drawing/2014/main" id="{02AE2A00-2711-4495-A46A-CBC95AE14DF0}"/>
            </a:ext>
          </a:extLst>
        </xdr:cNvPr>
        <xdr:cNvSpPr/>
      </xdr:nvSpPr>
      <xdr:spPr>
        <a:xfrm>
          <a:off x="2571750" y="96545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129540</xdr:rowOff>
    </xdr:from>
    <xdr:to>
      <xdr:col>19</xdr:col>
      <xdr:colOff>177800</xdr:colOff>
      <xdr:row>59</xdr:row>
      <xdr:rowOff>129540</xdr:rowOff>
    </xdr:to>
    <xdr:cxnSp macro="">
      <xdr:nvCxnSpPr>
        <xdr:cNvPr id="190" name="直線コネクタ 189">
          <a:extLst>
            <a:ext uri="{FF2B5EF4-FFF2-40B4-BE49-F238E27FC236}">
              <a16:creationId xmlns:a16="http://schemas.microsoft.com/office/drawing/2014/main" id="{03F2368A-DC9D-43DD-AF14-EED9094E4C47}"/>
            </a:ext>
          </a:extLst>
        </xdr:cNvPr>
        <xdr:cNvCxnSpPr/>
      </xdr:nvCxnSpPr>
      <xdr:spPr>
        <a:xfrm>
          <a:off x="2622550" y="9705340"/>
          <a:ext cx="80645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78740</xdr:rowOff>
    </xdr:from>
    <xdr:to>
      <xdr:col>10</xdr:col>
      <xdr:colOff>165100</xdr:colOff>
      <xdr:row>58</xdr:row>
      <xdr:rowOff>8890</xdr:rowOff>
    </xdr:to>
    <xdr:sp macro="" textlink="">
      <xdr:nvSpPr>
        <xdr:cNvPr id="191" name="楕円 190">
          <a:extLst>
            <a:ext uri="{FF2B5EF4-FFF2-40B4-BE49-F238E27FC236}">
              <a16:creationId xmlns:a16="http://schemas.microsoft.com/office/drawing/2014/main" id="{777CF3D0-1A5A-47A9-9AFF-F31DF8242164}"/>
            </a:ext>
          </a:extLst>
        </xdr:cNvPr>
        <xdr:cNvSpPr/>
      </xdr:nvSpPr>
      <xdr:spPr>
        <a:xfrm>
          <a:off x="1778000" y="94894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129540</xdr:rowOff>
    </xdr:from>
    <xdr:to>
      <xdr:col>15</xdr:col>
      <xdr:colOff>50800</xdr:colOff>
      <xdr:row>58</xdr:row>
      <xdr:rowOff>129540</xdr:rowOff>
    </xdr:to>
    <xdr:cxnSp macro="">
      <xdr:nvCxnSpPr>
        <xdr:cNvPr id="192" name="直線コネクタ 191">
          <a:extLst>
            <a:ext uri="{FF2B5EF4-FFF2-40B4-BE49-F238E27FC236}">
              <a16:creationId xmlns:a16="http://schemas.microsoft.com/office/drawing/2014/main" id="{FD953922-41B0-4C68-89FE-E1C594EC0314}"/>
            </a:ext>
          </a:extLst>
        </xdr:cNvPr>
        <xdr:cNvCxnSpPr/>
      </xdr:nvCxnSpPr>
      <xdr:spPr>
        <a:xfrm>
          <a:off x="1828800" y="9540240"/>
          <a:ext cx="79375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78740</xdr:rowOff>
    </xdr:from>
    <xdr:to>
      <xdr:col>6</xdr:col>
      <xdr:colOff>38100</xdr:colOff>
      <xdr:row>57</xdr:row>
      <xdr:rowOff>8890</xdr:rowOff>
    </xdr:to>
    <xdr:sp macro="" textlink="">
      <xdr:nvSpPr>
        <xdr:cNvPr id="193" name="楕円 192">
          <a:extLst>
            <a:ext uri="{FF2B5EF4-FFF2-40B4-BE49-F238E27FC236}">
              <a16:creationId xmlns:a16="http://schemas.microsoft.com/office/drawing/2014/main" id="{51159080-6214-4D5A-A17E-80DE13FACADC}"/>
            </a:ext>
          </a:extLst>
        </xdr:cNvPr>
        <xdr:cNvSpPr/>
      </xdr:nvSpPr>
      <xdr:spPr>
        <a:xfrm>
          <a:off x="984250" y="932434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129540</xdr:rowOff>
    </xdr:from>
    <xdr:to>
      <xdr:col>10</xdr:col>
      <xdr:colOff>114300</xdr:colOff>
      <xdr:row>57</xdr:row>
      <xdr:rowOff>129540</xdr:rowOff>
    </xdr:to>
    <xdr:cxnSp macro="">
      <xdr:nvCxnSpPr>
        <xdr:cNvPr id="194" name="直線コネクタ 193">
          <a:extLst>
            <a:ext uri="{FF2B5EF4-FFF2-40B4-BE49-F238E27FC236}">
              <a16:creationId xmlns:a16="http://schemas.microsoft.com/office/drawing/2014/main" id="{7DD9BE09-022F-4EB0-BDE8-AE11287413F0}"/>
            </a:ext>
          </a:extLst>
        </xdr:cNvPr>
        <xdr:cNvCxnSpPr/>
      </xdr:nvCxnSpPr>
      <xdr:spPr>
        <a:xfrm>
          <a:off x="1028700" y="9375140"/>
          <a:ext cx="8001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8B2883F9-9189-4169-8DA9-3DB6D37C614D}"/>
            </a:ext>
          </a:extLst>
        </xdr:cNvPr>
        <xdr:cNvSpPr txBox="1"/>
      </xdr:nvSpPr>
      <xdr:spPr>
        <a:xfrm>
          <a:off x="3239144" y="10204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3897CE53-520A-483B-B93F-8146B1DBEF19}"/>
            </a:ext>
          </a:extLst>
        </xdr:cNvPr>
        <xdr:cNvSpPr txBox="1"/>
      </xdr:nvSpPr>
      <xdr:spPr>
        <a:xfrm>
          <a:off x="24390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A9853706-0810-4397-8C7D-94DDCC6AD7FE}"/>
            </a:ext>
          </a:extLst>
        </xdr:cNvPr>
        <xdr:cNvSpPr txBox="1"/>
      </xdr:nvSpPr>
      <xdr:spPr>
        <a:xfrm>
          <a:off x="1645294" y="9923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22877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57EB65A8-D96C-4335-9061-B13CB4F63A2C}"/>
            </a:ext>
          </a:extLst>
        </xdr:cNvPr>
        <xdr:cNvSpPr txBox="1"/>
      </xdr:nvSpPr>
      <xdr:spPr>
        <a:xfrm>
          <a:off x="851544" y="959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25417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27762D8B-279C-4F65-9DEB-F969CA5CFF01}"/>
            </a:ext>
          </a:extLst>
        </xdr:cNvPr>
        <xdr:cNvSpPr txBox="1"/>
      </xdr:nvSpPr>
      <xdr:spPr>
        <a:xfrm>
          <a:off x="3239144" y="9601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25417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9783ADD7-D7A5-4F20-B504-FC08743516B7}"/>
            </a:ext>
          </a:extLst>
        </xdr:cNvPr>
        <xdr:cNvSpPr txBox="1"/>
      </xdr:nvSpPr>
      <xdr:spPr>
        <a:xfrm>
          <a:off x="2439044" y="9436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25417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5B26B3CF-F4DA-42FC-BEFF-3A3E4FBB02C8}"/>
            </a:ext>
          </a:extLst>
        </xdr:cNvPr>
        <xdr:cNvSpPr txBox="1"/>
      </xdr:nvSpPr>
      <xdr:spPr>
        <a:xfrm>
          <a:off x="1645294" y="9271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25417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467C4925-F8C7-4336-AC85-1794F34AF2BC}"/>
            </a:ext>
          </a:extLst>
        </xdr:cNvPr>
        <xdr:cNvSpPr txBox="1"/>
      </xdr:nvSpPr>
      <xdr:spPr>
        <a:xfrm>
          <a:off x="851544" y="9105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49C8BFDB-8AE6-456D-941B-20CAA793859E}"/>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7A388D51-5A3A-4BD0-9694-C7221C2FEB6E}"/>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2A3A94FA-9719-41C2-82D0-940C6674678B}"/>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BAF21866-E709-4EB9-9D45-DF24CFF703D8}"/>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C4B762D0-DEF4-4FC5-8A78-A6467394051E}"/>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48E2D13C-F2B8-475D-83D7-2173EC4B452A}"/>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5805D1E3-78EC-4EFF-877D-1842312E0C8B}"/>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7BBEF862-6F69-4A9B-B113-CA0EF1D203ED}"/>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1B8FB3AD-CCE3-4416-A0B2-D80B17C1A375}"/>
            </a:ext>
          </a:extLst>
        </xdr:cNvPr>
        <xdr:cNvCxnSpPr/>
      </xdr:nvCxnSpPr>
      <xdr:spPr>
        <a:xfrm>
          <a:off x="5956300" y="1056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0544B171-D5CD-4403-915B-20167B384E0F}"/>
            </a:ext>
          </a:extLst>
        </xdr:cNvPr>
        <xdr:cNvSpPr txBox="1"/>
      </xdr:nvSpPr>
      <xdr:spPr>
        <a:xfrm>
          <a:off x="552722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1A8A9B85-8D1E-41F4-B0C5-211142F157A8}"/>
            </a:ext>
          </a:extLst>
        </xdr:cNvPr>
        <xdr:cNvCxnSpPr/>
      </xdr:nvCxnSpPr>
      <xdr:spPr>
        <a:xfrm>
          <a:off x="5956300" y="1012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A5BA73CF-8A0D-46B3-96F3-DF221674DAAF}"/>
            </a:ext>
          </a:extLst>
        </xdr:cNvPr>
        <xdr:cNvSpPr txBox="1"/>
      </xdr:nvSpPr>
      <xdr:spPr>
        <a:xfrm>
          <a:off x="5527221" y="999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F109429F-BF88-46CA-A7F7-BB7CC27387BD}"/>
            </a:ext>
          </a:extLst>
        </xdr:cNvPr>
        <xdr:cNvCxnSpPr/>
      </xdr:nvCxnSpPr>
      <xdr:spPr>
        <a:xfrm>
          <a:off x="5956300" y="969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75034D90-D95F-4CA3-982C-0CFE6849F2B2}"/>
            </a:ext>
          </a:extLst>
        </xdr:cNvPr>
        <xdr:cNvSpPr txBox="1"/>
      </xdr:nvSpPr>
      <xdr:spPr>
        <a:xfrm>
          <a:off x="5527221" y="955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B4D81ECB-33A1-4750-86FB-68A489CFF191}"/>
            </a:ext>
          </a:extLst>
        </xdr:cNvPr>
        <xdr:cNvCxnSpPr/>
      </xdr:nvCxnSpPr>
      <xdr:spPr>
        <a:xfrm>
          <a:off x="5956300" y="9245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74091B53-C12D-41D9-91C2-749F540FA312}"/>
            </a:ext>
          </a:extLst>
        </xdr:cNvPr>
        <xdr:cNvSpPr txBox="1"/>
      </xdr:nvSpPr>
      <xdr:spPr>
        <a:xfrm>
          <a:off x="5527221" y="9109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A986A323-8BBD-41D6-8933-328C13EDB6BB}"/>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9754A4AC-2337-40C3-BF74-CE09ECA59CD6}"/>
            </a:ext>
          </a:extLst>
        </xdr:cNvPr>
        <xdr:cNvSpPr txBox="1"/>
      </xdr:nvSpPr>
      <xdr:spPr>
        <a:xfrm>
          <a:off x="552722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CE13AD83-C033-40C4-873C-6946211E7742}"/>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200BDC20-49AA-4657-9700-CEEC2AD09036}"/>
            </a:ext>
          </a:extLst>
        </xdr:cNvPr>
        <xdr:cNvCxnSpPr/>
      </xdr:nvCxnSpPr>
      <xdr:spPr>
        <a:xfrm flipV="1">
          <a:off x="9427845" y="9495282"/>
          <a:ext cx="1270" cy="1013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3C9E827F-F4E6-48F0-9326-F9CAA7DAB765}"/>
            </a:ext>
          </a:extLst>
        </xdr:cNvPr>
        <xdr:cNvSpPr txBox="1"/>
      </xdr:nvSpPr>
      <xdr:spPr>
        <a:xfrm>
          <a:off x="9480550" y="10512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6FCFC886-D792-4022-8269-5B41C91FE63F}"/>
            </a:ext>
          </a:extLst>
        </xdr:cNvPr>
        <xdr:cNvCxnSpPr/>
      </xdr:nvCxnSpPr>
      <xdr:spPr>
        <a:xfrm>
          <a:off x="9359900" y="105087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77318075-5CC0-48BA-BC36-77EB454B25A9}"/>
            </a:ext>
          </a:extLst>
        </xdr:cNvPr>
        <xdr:cNvSpPr txBox="1"/>
      </xdr:nvSpPr>
      <xdr:spPr>
        <a:xfrm>
          <a:off x="9480550" y="9276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F8DEF555-A3A0-4E1C-AE2F-897C893203F6}"/>
            </a:ext>
          </a:extLst>
        </xdr:cNvPr>
        <xdr:cNvCxnSpPr/>
      </xdr:nvCxnSpPr>
      <xdr:spPr>
        <a:xfrm>
          <a:off x="9359900" y="94952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120667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39DB8101-85B4-434B-9AF0-252458C4A6D5}"/>
            </a:ext>
          </a:extLst>
        </xdr:cNvPr>
        <xdr:cNvSpPr txBox="1"/>
      </xdr:nvSpPr>
      <xdr:spPr>
        <a:xfrm>
          <a:off x="9480550" y="100266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F3BCB8CE-0D9D-4AF1-A0FE-BDC4915A711C}"/>
            </a:ext>
          </a:extLst>
        </xdr:cNvPr>
        <xdr:cNvSpPr/>
      </xdr:nvSpPr>
      <xdr:spPr>
        <a:xfrm>
          <a:off x="9398000" y="1016889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987CB827-EFDA-4950-A166-0A98EC091A38}"/>
            </a:ext>
          </a:extLst>
        </xdr:cNvPr>
        <xdr:cNvSpPr/>
      </xdr:nvSpPr>
      <xdr:spPr>
        <a:xfrm>
          <a:off x="8636000" y="101643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22113433-369E-482B-B29F-0EE4C12024A9}"/>
            </a:ext>
          </a:extLst>
        </xdr:cNvPr>
        <xdr:cNvSpPr/>
      </xdr:nvSpPr>
      <xdr:spPr>
        <a:xfrm>
          <a:off x="7842250" y="1017346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EF7D9BA1-4D00-4E85-9649-076B56BE145E}"/>
            </a:ext>
          </a:extLst>
        </xdr:cNvPr>
        <xdr:cNvSpPr/>
      </xdr:nvSpPr>
      <xdr:spPr>
        <a:xfrm>
          <a:off x="7029450" y="1017346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CDF9ABF4-3F29-4085-8961-56976CE4BC91}"/>
            </a:ext>
          </a:extLst>
        </xdr:cNvPr>
        <xdr:cNvSpPr/>
      </xdr:nvSpPr>
      <xdr:spPr>
        <a:xfrm>
          <a:off x="6235700" y="1017803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3319F823-16A0-4F62-9E72-51BA9D47616B}"/>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9DFCBC7-A032-4D2F-A566-80F718B4CBC2}"/>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5E6A65E9-1F3A-45A0-A24D-8DA9BDAB2C81}"/>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21FFBE4-B420-4C14-9D61-B5710BFD77F8}"/>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3EBCF113-ADAB-4FF5-9109-326D4C649500}"/>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63500</xdr:rowOff>
    </xdr:from>
    <xdr:to>
      <xdr:col>55</xdr:col>
      <xdr:colOff>50800</xdr:colOff>
      <xdr:row>62</xdr:row>
      <xdr:rowOff>165100</xdr:rowOff>
    </xdr:to>
    <xdr:sp macro="" textlink="">
      <xdr:nvSpPr>
        <xdr:cNvPr id="238" name="楕円 237">
          <a:extLst>
            <a:ext uri="{FF2B5EF4-FFF2-40B4-BE49-F238E27FC236}">
              <a16:creationId xmlns:a16="http://schemas.microsoft.com/office/drawing/2014/main" id="{926156B2-47CD-4B69-852F-5D747E150FDB}"/>
            </a:ext>
          </a:extLst>
        </xdr:cNvPr>
        <xdr:cNvSpPr/>
      </xdr:nvSpPr>
      <xdr:spPr>
        <a:xfrm>
          <a:off x="9398000" y="10299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41927</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E2BAB0F9-E5A1-4146-BEA6-7008B1B5C026}"/>
            </a:ext>
          </a:extLst>
        </xdr:cNvPr>
        <xdr:cNvSpPr txBox="1"/>
      </xdr:nvSpPr>
      <xdr:spPr>
        <a:xfrm>
          <a:off x="9480550" y="1027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63500</xdr:rowOff>
    </xdr:from>
    <xdr:to>
      <xdr:col>50</xdr:col>
      <xdr:colOff>165100</xdr:colOff>
      <xdr:row>62</xdr:row>
      <xdr:rowOff>165100</xdr:rowOff>
    </xdr:to>
    <xdr:sp macro="" textlink="">
      <xdr:nvSpPr>
        <xdr:cNvPr id="240" name="楕円 239">
          <a:extLst>
            <a:ext uri="{FF2B5EF4-FFF2-40B4-BE49-F238E27FC236}">
              <a16:creationId xmlns:a16="http://schemas.microsoft.com/office/drawing/2014/main" id="{2DF442E3-1887-4B3C-8EBC-249972D27364}"/>
            </a:ext>
          </a:extLst>
        </xdr:cNvPr>
        <xdr:cNvSpPr/>
      </xdr:nvSpPr>
      <xdr:spPr>
        <a:xfrm>
          <a:off x="8636000" y="1029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114300</xdr:rowOff>
    </xdr:from>
    <xdr:to>
      <xdr:col>55</xdr:col>
      <xdr:colOff>0</xdr:colOff>
      <xdr:row>62</xdr:row>
      <xdr:rowOff>114300</xdr:rowOff>
    </xdr:to>
    <xdr:cxnSp macro="">
      <xdr:nvCxnSpPr>
        <xdr:cNvPr id="241" name="直線コネクタ 240">
          <a:extLst>
            <a:ext uri="{FF2B5EF4-FFF2-40B4-BE49-F238E27FC236}">
              <a16:creationId xmlns:a16="http://schemas.microsoft.com/office/drawing/2014/main" id="{87F90A29-910E-4D23-AF1C-BB1941E74DCD}"/>
            </a:ext>
          </a:extLst>
        </xdr:cNvPr>
        <xdr:cNvCxnSpPr/>
      </xdr:nvCxnSpPr>
      <xdr:spPr>
        <a:xfrm>
          <a:off x="8686800" y="10350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68072</xdr:rowOff>
    </xdr:from>
    <xdr:to>
      <xdr:col>46</xdr:col>
      <xdr:colOff>38100</xdr:colOff>
      <xdr:row>62</xdr:row>
      <xdr:rowOff>169672</xdr:rowOff>
    </xdr:to>
    <xdr:sp macro="" textlink="">
      <xdr:nvSpPr>
        <xdr:cNvPr id="242" name="楕円 241">
          <a:extLst>
            <a:ext uri="{FF2B5EF4-FFF2-40B4-BE49-F238E27FC236}">
              <a16:creationId xmlns:a16="http://schemas.microsoft.com/office/drawing/2014/main" id="{19034768-EA07-4184-8698-AB6FD133627A}"/>
            </a:ext>
          </a:extLst>
        </xdr:cNvPr>
        <xdr:cNvSpPr/>
      </xdr:nvSpPr>
      <xdr:spPr>
        <a:xfrm>
          <a:off x="7842250" y="1030427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114300</xdr:rowOff>
    </xdr:from>
    <xdr:to>
      <xdr:col>50</xdr:col>
      <xdr:colOff>114300</xdr:colOff>
      <xdr:row>62</xdr:row>
      <xdr:rowOff>118872</xdr:rowOff>
    </xdr:to>
    <xdr:cxnSp macro="">
      <xdr:nvCxnSpPr>
        <xdr:cNvPr id="243" name="直線コネクタ 242">
          <a:extLst>
            <a:ext uri="{FF2B5EF4-FFF2-40B4-BE49-F238E27FC236}">
              <a16:creationId xmlns:a16="http://schemas.microsoft.com/office/drawing/2014/main" id="{54E56ECF-9189-4A67-B082-7D490B506CD1}"/>
            </a:ext>
          </a:extLst>
        </xdr:cNvPr>
        <xdr:cNvCxnSpPr/>
      </xdr:nvCxnSpPr>
      <xdr:spPr>
        <a:xfrm flipV="1">
          <a:off x="7886700" y="10350500"/>
          <a:ext cx="8001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68072</xdr:rowOff>
    </xdr:from>
    <xdr:to>
      <xdr:col>41</xdr:col>
      <xdr:colOff>101600</xdr:colOff>
      <xdr:row>62</xdr:row>
      <xdr:rowOff>169672</xdr:rowOff>
    </xdr:to>
    <xdr:sp macro="" textlink="">
      <xdr:nvSpPr>
        <xdr:cNvPr id="244" name="楕円 243">
          <a:extLst>
            <a:ext uri="{FF2B5EF4-FFF2-40B4-BE49-F238E27FC236}">
              <a16:creationId xmlns:a16="http://schemas.microsoft.com/office/drawing/2014/main" id="{83A0C98E-06FA-46FC-BE56-B1E34235DC46}"/>
            </a:ext>
          </a:extLst>
        </xdr:cNvPr>
        <xdr:cNvSpPr/>
      </xdr:nvSpPr>
      <xdr:spPr>
        <a:xfrm>
          <a:off x="7029450" y="1030427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118872</xdr:rowOff>
    </xdr:from>
    <xdr:to>
      <xdr:col>45</xdr:col>
      <xdr:colOff>177800</xdr:colOff>
      <xdr:row>62</xdr:row>
      <xdr:rowOff>118872</xdr:rowOff>
    </xdr:to>
    <xdr:cxnSp macro="">
      <xdr:nvCxnSpPr>
        <xdr:cNvPr id="245" name="直線コネクタ 244">
          <a:extLst>
            <a:ext uri="{FF2B5EF4-FFF2-40B4-BE49-F238E27FC236}">
              <a16:creationId xmlns:a16="http://schemas.microsoft.com/office/drawing/2014/main" id="{485F0231-BABA-4B31-A725-CD9121C53BE9}"/>
            </a:ext>
          </a:extLst>
        </xdr:cNvPr>
        <xdr:cNvCxnSpPr/>
      </xdr:nvCxnSpPr>
      <xdr:spPr>
        <a:xfrm>
          <a:off x="7080250" y="10355072"/>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72644</xdr:rowOff>
    </xdr:from>
    <xdr:to>
      <xdr:col>36</xdr:col>
      <xdr:colOff>165100</xdr:colOff>
      <xdr:row>63</xdr:row>
      <xdr:rowOff>2794</xdr:rowOff>
    </xdr:to>
    <xdr:sp macro="" textlink="">
      <xdr:nvSpPr>
        <xdr:cNvPr id="246" name="楕円 245">
          <a:extLst>
            <a:ext uri="{FF2B5EF4-FFF2-40B4-BE49-F238E27FC236}">
              <a16:creationId xmlns:a16="http://schemas.microsoft.com/office/drawing/2014/main" id="{BE8A8A36-A7A7-4237-86A7-91944A3CDC6A}"/>
            </a:ext>
          </a:extLst>
        </xdr:cNvPr>
        <xdr:cNvSpPr/>
      </xdr:nvSpPr>
      <xdr:spPr>
        <a:xfrm>
          <a:off x="6235700" y="1030884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118872</xdr:rowOff>
    </xdr:from>
    <xdr:to>
      <xdr:col>41</xdr:col>
      <xdr:colOff>50800</xdr:colOff>
      <xdr:row>62</xdr:row>
      <xdr:rowOff>123444</xdr:rowOff>
    </xdr:to>
    <xdr:cxnSp macro="">
      <xdr:nvCxnSpPr>
        <xdr:cNvPr id="247" name="直線コネクタ 246">
          <a:extLst>
            <a:ext uri="{FF2B5EF4-FFF2-40B4-BE49-F238E27FC236}">
              <a16:creationId xmlns:a16="http://schemas.microsoft.com/office/drawing/2014/main" id="{03D1DDB9-033E-4332-A010-59DF5FA0839E}"/>
            </a:ext>
          </a:extLst>
        </xdr:cNvPr>
        <xdr:cNvCxnSpPr/>
      </xdr:nvCxnSpPr>
      <xdr:spPr>
        <a:xfrm flipV="1">
          <a:off x="6286500" y="10355072"/>
          <a:ext cx="7937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39895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EBA62158-3248-4467-B68B-AC3CDD9474E9}"/>
            </a:ext>
          </a:extLst>
        </xdr:cNvPr>
        <xdr:cNvSpPr txBox="1"/>
      </xdr:nvSpPr>
      <xdr:spPr>
        <a:xfrm>
          <a:off x="8458277" y="9945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2E2668E8-F7C7-4C73-99AE-F02CC80BC9A8}"/>
            </a:ext>
          </a:extLst>
        </xdr:cNvPr>
        <xdr:cNvSpPr txBox="1"/>
      </xdr:nvSpPr>
      <xdr:spPr>
        <a:xfrm>
          <a:off x="7677227" y="9955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49039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C5E1C0E3-8D3B-4691-A395-A1C1B79A0557}"/>
            </a:ext>
          </a:extLst>
        </xdr:cNvPr>
        <xdr:cNvSpPr txBox="1"/>
      </xdr:nvSpPr>
      <xdr:spPr>
        <a:xfrm>
          <a:off x="6864427" y="9955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53611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9EF5D405-4487-4E11-97C6-9868FD7CE198}"/>
            </a:ext>
          </a:extLst>
        </xdr:cNvPr>
        <xdr:cNvSpPr txBox="1"/>
      </xdr:nvSpPr>
      <xdr:spPr>
        <a:xfrm>
          <a:off x="6070677" y="9959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156227</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A3BE9241-D971-4309-BD60-442B82F39054}"/>
            </a:ext>
          </a:extLst>
        </xdr:cNvPr>
        <xdr:cNvSpPr txBox="1"/>
      </xdr:nvSpPr>
      <xdr:spPr>
        <a:xfrm>
          <a:off x="8458277" y="1039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160799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E2CC64EF-3E66-4FD4-B39D-114DEA0B44EF}"/>
            </a:ext>
          </a:extLst>
        </xdr:cNvPr>
        <xdr:cNvSpPr txBox="1"/>
      </xdr:nvSpPr>
      <xdr:spPr>
        <a:xfrm>
          <a:off x="7677227" y="10396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160799</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0A06219A-E9EC-4422-8E32-0907B8432264}"/>
            </a:ext>
          </a:extLst>
        </xdr:cNvPr>
        <xdr:cNvSpPr txBox="1"/>
      </xdr:nvSpPr>
      <xdr:spPr>
        <a:xfrm>
          <a:off x="6864427" y="10396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165371</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026C4158-1027-44DB-A714-E5B5A6903037}"/>
            </a:ext>
          </a:extLst>
        </xdr:cNvPr>
        <xdr:cNvSpPr txBox="1"/>
      </xdr:nvSpPr>
      <xdr:spPr>
        <a:xfrm>
          <a:off x="6070677" y="10401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5DEEEC81-7CD9-4375-9B9C-2DDE4DFE65A8}"/>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A73C76C6-1E9B-4A55-ACA3-758C1B3E8E2E}"/>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98E49549-F138-4BCD-B87D-AE21CD72E61D}"/>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9F20FB0E-327B-40B1-8B32-AB71A340AF20}"/>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894D1D4D-C6A1-4759-867A-EA7673E79323}"/>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DA3EB6F9-3DCD-4CA8-9909-9F15A568E2E8}"/>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9BACC11F-7071-47A4-AC6D-97E56F69C5B0}"/>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01657D79-35BE-4EA4-9BD2-5EFF0ECDDF8A}"/>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256A737D-98E9-4D7F-BC35-1FFF88530CE4}"/>
            </a:ext>
          </a:extLst>
        </xdr:cNvPr>
        <xdr:cNvSpPr txBox="1"/>
      </xdr:nvSpPr>
      <xdr:spPr>
        <a:xfrm>
          <a:off x="2757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4C36D0F9-E125-48BB-AE33-2B5B78B23D6C}"/>
            </a:ext>
          </a:extLst>
        </xdr:cNvPr>
        <xdr:cNvCxnSpPr/>
      </xdr:nvCxnSpPr>
      <xdr:spPr>
        <a:xfrm>
          <a:off x="6858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471268E9-BDBA-4EA6-A4F1-120CFFEBFA2B}"/>
            </a:ext>
          </a:extLst>
        </xdr:cNvPr>
        <xdr:cNvSpPr txBox="1"/>
      </xdr:nvSpPr>
      <xdr:spPr>
        <a:xfrm>
          <a:off x="27577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C295207A-EA0F-4B8E-B3AA-BFCF04E6FE57}"/>
            </a:ext>
          </a:extLst>
        </xdr:cNvPr>
        <xdr:cNvCxnSpPr/>
      </xdr:nvCxnSpPr>
      <xdr:spPr>
        <a:xfrm>
          <a:off x="6858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D2359AD0-4156-429B-A97E-ED2516A25156}"/>
            </a:ext>
          </a:extLst>
        </xdr:cNvPr>
        <xdr:cNvSpPr txBox="1"/>
      </xdr:nvSpPr>
      <xdr:spPr>
        <a:xfrm>
          <a:off x="3398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F162736F-50BA-41B1-A6C0-ADB3D87D0905}"/>
            </a:ext>
          </a:extLst>
        </xdr:cNvPr>
        <xdr:cNvCxnSpPr/>
      </xdr:nvCxnSpPr>
      <xdr:spPr>
        <a:xfrm>
          <a:off x="6858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AB6B3D3F-035E-4F99-A462-7E6136384C3E}"/>
            </a:ext>
          </a:extLst>
        </xdr:cNvPr>
        <xdr:cNvSpPr txBox="1"/>
      </xdr:nvSpPr>
      <xdr:spPr>
        <a:xfrm>
          <a:off x="3398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00D45106-DACB-46EE-9508-4DB8DCFAE6E3}"/>
            </a:ext>
          </a:extLst>
        </xdr:cNvPr>
        <xdr:cNvCxnSpPr/>
      </xdr:nvCxnSpPr>
      <xdr:spPr>
        <a:xfrm>
          <a:off x="6858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3A9B4AE-DD72-453E-9A78-4D2EDE49DDAB}"/>
            </a:ext>
          </a:extLst>
        </xdr:cNvPr>
        <xdr:cNvSpPr txBox="1"/>
      </xdr:nvSpPr>
      <xdr:spPr>
        <a:xfrm>
          <a:off x="3398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F3D5C4E5-9EFC-479D-8836-2832244A0C75}"/>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697F65F3-8ABA-4161-BC71-4B6B1B345B69}"/>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94912208-B8D9-448A-8994-4DE1E002DDF7}"/>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BF153684-F38B-42D9-8F85-C4B98F9BD4E4}"/>
            </a:ext>
          </a:extLst>
        </xdr:cNvPr>
        <xdr:cNvCxnSpPr/>
      </xdr:nvCxnSpPr>
      <xdr:spPr>
        <a:xfrm flipV="1">
          <a:off x="4176395" y="12998196"/>
          <a:ext cx="1270" cy="1153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C8CF3C21-7A19-45E5-8C8D-7358D6B69364}"/>
            </a:ext>
          </a:extLst>
        </xdr:cNvPr>
        <xdr:cNvSpPr txBox="1"/>
      </xdr:nvSpPr>
      <xdr:spPr>
        <a:xfrm>
          <a:off x="4229100" y="14155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4281605C-95A8-4976-8C37-A15A73C474B7}"/>
            </a:ext>
          </a:extLst>
        </xdr:cNvPr>
        <xdr:cNvCxnSpPr/>
      </xdr:nvCxnSpPr>
      <xdr:spPr>
        <a:xfrm>
          <a:off x="4108450" y="141516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99E5563A-5D1C-4D1B-BB79-CFA26A42ABB1}"/>
            </a:ext>
          </a:extLst>
        </xdr:cNvPr>
        <xdr:cNvSpPr txBox="1"/>
      </xdr:nvSpPr>
      <xdr:spPr>
        <a:xfrm>
          <a:off x="4229100" y="12779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765E26E2-A483-4331-9BFE-DE695F47FF93}"/>
            </a:ext>
          </a:extLst>
        </xdr:cNvPr>
        <xdr:cNvCxnSpPr/>
      </xdr:nvCxnSpPr>
      <xdr:spPr>
        <a:xfrm>
          <a:off x="4108450" y="1299819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60469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08253FB6-6C09-495A-B158-C27DD2FA9C27}"/>
            </a:ext>
          </a:extLst>
        </xdr:cNvPr>
        <xdr:cNvSpPr txBox="1"/>
      </xdr:nvSpPr>
      <xdr:spPr>
        <a:xfrm>
          <a:off x="4229100" y="131033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FDB65A15-002B-493B-94E0-E88B99FC7563}"/>
            </a:ext>
          </a:extLst>
        </xdr:cNvPr>
        <xdr:cNvSpPr/>
      </xdr:nvSpPr>
      <xdr:spPr>
        <a:xfrm>
          <a:off x="4127500" y="1324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78B5BB78-1B1E-4108-9E24-3F71D98F27B5}"/>
            </a:ext>
          </a:extLst>
        </xdr:cNvPr>
        <xdr:cNvSpPr/>
      </xdr:nvSpPr>
      <xdr:spPr>
        <a:xfrm>
          <a:off x="3384550" y="132638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39CC2879-8D87-4CA6-96AA-AE97B8AE2991}"/>
            </a:ext>
          </a:extLst>
        </xdr:cNvPr>
        <xdr:cNvSpPr/>
      </xdr:nvSpPr>
      <xdr:spPr>
        <a:xfrm>
          <a:off x="2571750" y="13227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CC4CA727-ED9F-4721-9D68-396C41EC211D}"/>
            </a:ext>
          </a:extLst>
        </xdr:cNvPr>
        <xdr:cNvSpPr/>
      </xdr:nvSpPr>
      <xdr:spPr>
        <a:xfrm>
          <a:off x="1778000" y="131879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531446F4-3BB5-48C3-B7C3-932C65B77AB5}"/>
            </a:ext>
          </a:extLst>
        </xdr:cNvPr>
        <xdr:cNvSpPr/>
      </xdr:nvSpPr>
      <xdr:spPr>
        <a:xfrm>
          <a:off x="984250" y="131467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E53706CE-3D58-4E00-A0C4-F43D312AB11D}"/>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8FBC321-0EB7-49C6-A663-B6DD21082A6E}"/>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A9FBA828-A79A-45C2-B769-36315AD9FBE3}"/>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F02FCA3-9E24-4307-9C11-8A68D2874891}"/>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EB32BE3D-C68E-4E62-872A-618CC1B38DE6}"/>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10161</xdr:rowOff>
    </xdr:from>
    <xdr:to>
      <xdr:col>24</xdr:col>
      <xdr:colOff>114300</xdr:colOff>
      <xdr:row>81</xdr:row>
      <xdr:rowOff>111761</xdr:rowOff>
    </xdr:to>
    <xdr:sp macro="" textlink="">
      <xdr:nvSpPr>
        <xdr:cNvPr id="292" name="楕円 291">
          <a:extLst>
            <a:ext uri="{FF2B5EF4-FFF2-40B4-BE49-F238E27FC236}">
              <a16:creationId xmlns:a16="http://schemas.microsoft.com/office/drawing/2014/main" id="{F46AA374-25AE-4D8A-BA73-1648ABFE2DFB}"/>
            </a:ext>
          </a:extLst>
        </xdr:cNvPr>
        <xdr:cNvSpPr/>
      </xdr:nvSpPr>
      <xdr:spPr>
        <a:xfrm>
          <a:off x="4127500" y="13383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160038</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E4FAA30A-2E84-48AA-A596-00444E46070F}"/>
            </a:ext>
          </a:extLst>
        </xdr:cNvPr>
        <xdr:cNvSpPr txBox="1"/>
      </xdr:nvSpPr>
      <xdr:spPr>
        <a:xfrm>
          <a:off x="4229100" y="13368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135889</xdr:rowOff>
    </xdr:from>
    <xdr:to>
      <xdr:col>20</xdr:col>
      <xdr:colOff>38100</xdr:colOff>
      <xdr:row>81</xdr:row>
      <xdr:rowOff>66039</xdr:rowOff>
    </xdr:to>
    <xdr:sp macro="" textlink="">
      <xdr:nvSpPr>
        <xdr:cNvPr id="294" name="楕円 293">
          <a:extLst>
            <a:ext uri="{FF2B5EF4-FFF2-40B4-BE49-F238E27FC236}">
              <a16:creationId xmlns:a16="http://schemas.microsoft.com/office/drawing/2014/main" id="{FC494C4F-E9B4-43BD-9A58-35C46B9BE8DD}"/>
            </a:ext>
          </a:extLst>
        </xdr:cNvPr>
        <xdr:cNvSpPr/>
      </xdr:nvSpPr>
      <xdr:spPr>
        <a:xfrm>
          <a:off x="3384550" y="1334388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15239</xdr:rowOff>
    </xdr:from>
    <xdr:to>
      <xdr:col>24</xdr:col>
      <xdr:colOff>63500</xdr:colOff>
      <xdr:row>81</xdr:row>
      <xdr:rowOff>60961</xdr:rowOff>
    </xdr:to>
    <xdr:cxnSp macro="">
      <xdr:nvCxnSpPr>
        <xdr:cNvPr id="295" name="直線コネクタ 294">
          <a:extLst>
            <a:ext uri="{FF2B5EF4-FFF2-40B4-BE49-F238E27FC236}">
              <a16:creationId xmlns:a16="http://schemas.microsoft.com/office/drawing/2014/main" id="{DB6D9277-0AFD-4FC5-AD31-FBE5F831807D}"/>
            </a:ext>
          </a:extLst>
        </xdr:cNvPr>
        <xdr:cNvCxnSpPr/>
      </xdr:nvCxnSpPr>
      <xdr:spPr>
        <a:xfrm>
          <a:off x="3429000" y="13388339"/>
          <a:ext cx="749300" cy="45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87885</xdr:rowOff>
    </xdr:from>
    <xdr:to>
      <xdr:col>15</xdr:col>
      <xdr:colOff>101600</xdr:colOff>
      <xdr:row>81</xdr:row>
      <xdr:rowOff>18035</xdr:rowOff>
    </xdr:to>
    <xdr:sp macro="" textlink="">
      <xdr:nvSpPr>
        <xdr:cNvPr id="296" name="楕円 295">
          <a:extLst>
            <a:ext uri="{FF2B5EF4-FFF2-40B4-BE49-F238E27FC236}">
              <a16:creationId xmlns:a16="http://schemas.microsoft.com/office/drawing/2014/main" id="{0FAA6391-58AD-47EB-AD24-F4030739E6CF}"/>
            </a:ext>
          </a:extLst>
        </xdr:cNvPr>
        <xdr:cNvSpPr/>
      </xdr:nvSpPr>
      <xdr:spPr>
        <a:xfrm>
          <a:off x="2571750" y="132958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138685</xdr:rowOff>
    </xdr:from>
    <xdr:to>
      <xdr:col>19</xdr:col>
      <xdr:colOff>177800</xdr:colOff>
      <xdr:row>81</xdr:row>
      <xdr:rowOff>15239</xdr:rowOff>
    </xdr:to>
    <xdr:cxnSp macro="">
      <xdr:nvCxnSpPr>
        <xdr:cNvPr id="297" name="直線コネクタ 296">
          <a:extLst>
            <a:ext uri="{FF2B5EF4-FFF2-40B4-BE49-F238E27FC236}">
              <a16:creationId xmlns:a16="http://schemas.microsoft.com/office/drawing/2014/main" id="{277EC64E-424E-4B89-B9E5-1D40BC5B07AA}"/>
            </a:ext>
          </a:extLst>
        </xdr:cNvPr>
        <xdr:cNvCxnSpPr/>
      </xdr:nvCxnSpPr>
      <xdr:spPr>
        <a:xfrm>
          <a:off x="2622550" y="13346685"/>
          <a:ext cx="806450" cy="41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44450</xdr:rowOff>
    </xdr:from>
    <xdr:to>
      <xdr:col>10</xdr:col>
      <xdr:colOff>165100</xdr:colOff>
      <xdr:row>80</xdr:row>
      <xdr:rowOff>146050</xdr:rowOff>
    </xdr:to>
    <xdr:sp macro="" textlink="">
      <xdr:nvSpPr>
        <xdr:cNvPr id="298" name="楕円 297">
          <a:extLst>
            <a:ext uri="{FF2B5EF4-FFF2-40B4-BE49-F238E27FC236}">
              <a16:creationId xmlns:a16="http://schemas.microsoft.com/office/drawing/2014/main" id="{13185575-7BDA-4BA2-A723-8D92778954E8}"/>
            </a:ext>
          </a:extLst>
        </xdr:cNvPr>
        <xdr:cNvSpPr/>
      </xdr:nvSpPr>
      <xdr:spPr>
        <a:xfrm>
          <a:off x="1778000" y="1325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95250</xdr:rowOff>
    </xdr:from>
    <xdr:to>
      <xdr:col>15</xdr:col>
      <xdr:colOff>50800</xdr:colOff>
      <xdr:row>80</xdr:row>
      <xdr:rowOff>138685</xdr:rowOff>
    </xdr:to>
    <xdr:cxnSp macro="">
      <xdr:nvCxnSpPr>
        <xdr:cNvPr id="299" name="直線コネクタ 298">
          <a:extLst>
            <a:ext uri="{FF2B5EF4-FFF2-40B4-BE49-F238E27FC236}">
              <a16:creationId xmlns:a16="http://schemas.microsoft.com/office/drawing/2014/main" id="{C1CD7B4E-E87C-4902-9EF6-F29D6EFD163D}"/>
            </a:ext>
          </a:extLst>
        </xdr:cNvPr>
        <xdr:cNvCxnSpPr/>
      </xdr:nvCxnSpPr>
      <xdr:spPr>
        <a:xfrm>
          <a:off x="1828800" y="13303250"/>
          <a:ext cx="793750" cy="43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170180</xdr:rowOff>
    </xdr:from>
    <xdr:to>
      <xdr:col>6</xdr:col>
      <xdr:colOff>38100</xdr:colOff>
      <xdr:row>80</xdr:row>
      <xdr:rowOff>100330</xdr:rowOff>
    </xdr:to>
    <xdr:sp macro="" textlink="">
      <xdr:nvSpPr>
        <xdr:cNvPr id="300" name="楕円 299">
          <a:extLst>
            <a:ext uri="{FF2B5EF4-FFF2-40B4-BE49-F238E27FC236}">
              <a16:creationId xmlns:a16="http://schemas.microsoft.com/office/drawing/2014/main" id="{187C05F8-544F-46C1-ACF6-7EE730F12CA4}"/>
            </a:ext>
          </a:extLst>
        </xdr:cNvPr>
        <xdr:cNvSpPr/>
      </xdr:nvSpPr>
      <xdr:spPr>
        <a:xfrm>
          <a:off x="984250" y="1320673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49530</xdr:rowOff>
    </xdr:from>
    <xdr:to>
      <xdr:col>10</xdr:col>
      <xdr:colOff>114300</xdr:colOff>
      <xdr:row>80</xdr:row>
      <xdr:rowOff>95250</xdr:rowOff>
    </xdr:to>
    <xdr:cxnSp macro="">
      <xdr:nvCxnSpPr>
        <xdr:cNvPr id="301" name="直線コネクタ 300">
          <a:extLst>
            <a:ext uri="{FF2B5EF4-FFF2-40B4-BE49-F238E27FC236}">
              <a16:creationId xmlns:a16="http://schemas.microsoft.com/office/drawing/2014/main" id="{57B79A11-53CD-40B0-9F34-FE14980F214C}"/>
            </a:ext>
          </a:extLst>
        </xdr:cNvPr>
        <xdr:cNvCxnSpPr/>
      </xdr:nvCxnSpPr>
      <xdr:spPr>
        <a:xfrm>
          <a:off x="1028700" y="13257530"/>
          <a:ext cx="8001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0BB3A593-BDB9-4081-9002-4008AAAA429E}"/>
            </a:ext>
          </a:extLst>
        </xdr:cNvPr>
        <xdr:cNvSpPr txBox="1"/>
      </xdr:nvSpPr>
      <xdr:spPr>
        <a:xfrm>
          <a:off x="3239144" y="13045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6BFC2854-4469-4356-9A24-A91C75F5964C}"/>
            </a:ext>
          </a:extLst>
        </xdr:cNvPr>
        <xdr:cNvSpPr txBox="1"/>
      </xdr:nvSpPr>
      <xdr:spPr>
        <a:xfrm>
          <a:off x="2439044" y="13015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E2FCBCB4-2DBE-496F-8F0F-A383E633C79C}"/>
            </a:ext>
          </a:extLst>
        </xdr:cNvPr>
        <xdr:cNvSpPr txBox="1"/>
      </xdr:nvSpPr>
      <xdr:spPr>
        <a:xfrm>
          <a:off x="1645294" y="12969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F6669F4D-DFE9-494B-8A58-ECAB90D8E8A9}"/>
            </a:ext>
          </a:extLst>
        </xdr:cNvPr>
        <xdr:cNvSpPr txBox="1"/>
      </xdr:nvSpPr>
      <xdr:spPr>
        <a:xfrm>
          <a:off x="851544" y="12928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57166</xdr:rowOff>
    </xdr:from>
    <xdr:ext cx="405111" cy="259045"/>
    <xdr:sp macro="" textlink="">
      <xdr:nvSpPr>
        <xdr:cNvPr id="306" name="n_1mainValue【県民会館】&#10;有形固定資産減価償却率">
          <a:extLst>
            <a:ext uri="{FF2B5EF4-FFF2-40B4-BE49-F238E27FC236}">
              <a16:creationId xmlns:a16="http://schemas.microsoft.com/office/drawing/2014/main" id="{3487501B-91A3-4FA1-9CAC-C5A27ED182C3}"/>
            </a:ext>
          </a:extLst>
        </xdr:cNvPr>
        <xdr:cNvSpPr txBox="1"/>
      </xdr:nvSpPr>
      <xdr:spPr>
        <a:xfrm>
          <a:off x="3239144" y="1343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9162</xdr:rowOff>
    </xdr:from>
    <xdr:ext cx="405111" cy="259045"/>
    <xdr:sp macro="" textlink="">
      <xdr:nvSpPr>
        <xdr:cNvPr id="307" name="n_2mainValue【県民会館】&#10;有形固定資産減価償却率">
          <a:extLst>
            <a:ext uri="{FF2B5EF4-FFF2-40B4-BE49-F238E27FC236}">
              <a16:creationId xmlns:a16="http://schemas.microsoft.com/office/drawing/2014/main" id="{48D5AEEB-EB7B-40FF-A557-941CA98D7CC4}"/>
            </a:ext>
          </a:extLst>
        </xdr:cNvPr>
        <xdr:cNvSpPr txBox="1"/>
      </xdr:nvSpPr>
      <xdr:spPr>
        <a:xfrm>
          <a:off x="2439044" y="13382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137177</xdr:rowOff>
    </xdr:from>
    <xdr:ext cx="405111" cy="259045"/>
    <xdr:sp macro="" textlink="">
      <xdr:nvSpPr>
        <xdr:cNvPr id="308" name="n_3mainValue【県民会館】&#10;有形固定資産減価償却率">
          <a:extLst>
            <a:ext uri="{FF2B5EF4-FFF2-40B4-BE49-F238E27FC236}">
              <a16:creationId xmlns:a16="http://schemas.microsoft.com/office/drawing/2014/main" id="{359EF5F0-875B-4CE8-B286-73B64FECA4FE}"/>
            </a:ext>
          </a:extLst>
        </xdr:cNvPr>
        <xdr:cNvSpPr txBox="1"/>
      </xdr:nvSpPr>
      <xdr:spPr>
        <a:xfrm>
          <a:off x="1645294" y="13345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91457</xdr:rowOff>
    </xdr:from>
    <xdr:ext cx="405111" cy="259045"/>
    <xdr:sp macro="" textlink="">
      <xdr:nvSpPr>
        <xdr:cNvPr id="309" name="n_4mainValue【県民会館】&#10;有形固定資産減価償却率">
          <a:extLst>
            <a:ext uri="{FF2B5EF4-FFF2-40B4-BE49-F238E27FC236}">
              <a16:creationId xmlns:a16="http://schemas.microsoft.com/office/drawing/2014/main" id="{DA5971A5-2C5F-4F04-9AAE-60E0285DACD4}"/>
            </a:ext>
          </a:extLst>
        </xdr:cNvPr>
        <xdr:cNvSpPr txBox="1"/>
      </xdr:nvSpPr>
      <xdr:spPr>
        <a:xfrm>
          <a:off x="851544" y="1329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0C404BD7-983D-4448-8C26-E826907CAFA6}"/>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F643FA6B-3181-4157-BA52-32B490FAE8DE}"/>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3599C807-2059-46B4-9863-5783C64955E2}"/>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D82AC9ED-265F-4E02-9495-D3FA588F4038}"/>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4C106B9B-5093-452E-9E99-3E19BDB4383A}"/>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58A6C231-E163-42DF-8978-186F843B042E}"/>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3BB5F2E-2056-4C9D-9703-B8DD1815624B}"/>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C5F56A58-8096-4B60-9679-8EF1C8ABA367}"/>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32117149-2A77-4856-9D0E-03269CA22332}"/>
            </a:ext>
          </a:extLst>
        </xdr:cNvPr>
        <xdr:cNvCxnSpPr/>
      </xdr:nvCxnSpPr>
      <xdr:spPr>
        <a:xfrm>
          <a:off x="5956300" y="1436097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DC09F7DE-9C29-4CAF-880B-DDE0B6B63AD7}"/>
            </a:ext>
          </a:extLst>
        </xdr:cNvPr>
        <xdr:cNvSpPr txBox="1"/>
      </xdr:nvSpPr>
      <xdr:spPr>
        <a:xfrm>
          <a:off x="5527221" y="142251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9FC86BF6-600F-4B38-A631-56902C65FA01}"/>
            </a:ext>
          </a:extLst>
        </xdr:cNvPr>
        <xdr:cNvCxnSpPr/>
      </xdr:nvCxnSpPr>
      <xdr:spPr>
        <a:xfrm>
          <a:off x="5956300" y="1404710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0146CC7B-0E19-4999-9C82-89BB3FFE5CA0}"/>
            </a:ext>
          </a:extLst>
        </xdr:cNvPr>
        <xdr:cNvSpPr txBox="1"/>
      </xdr:nvSpPr>
      <xdr:spPr>
        <a:xfrm>
          <a:off x="5527221" y="139112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5E3D0065-7C48-4CEE-90BB-754A11155F12}"/>
            </a:ext>
          </a:extLst>
        </xdr:cNvPr>
        <xdr:cNvCxnSpPr/>
      </xdr:nvCxnSpPr>
      <xdr:spPr>
        <a:xfrm>
          <a:off x="5956300" y="137332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ABA3EFB9-8B7C-44F3-AF84-E544D524C6AE}"/>
            </a:ext>
          </a:extLst>
        </xdr:cNvPr>
        <xdr:cNvSpPr txBox="1"/>
      </xdr:nvSpPr>
      <xdr:spPr>
        <a:xfrm>
          <a:off x="5527221" y="135973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BFE0B79C-ED3D-42AD-A501-D6935DCB18D2}"/>
            </a:ext>
          </a:extLst>
        </xdr:cNvPr>
        <xdr:cNvCxnSpPr/>
      </xdr:nvCxnSpPr>
      <xdr:spPr>
        <a:xfrm>
          <a:off x="5956300" y="13419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3EFA4158-CB9A-4534-9145-BA516F3A0BDD}"/>
            </a:ext>
          </a:extLst>
        </xdr:cNvPr>
        <xdr:cNvSpPr txBox="1"/>
      </xdr:nvSpPr>
      <xdr:spPr>
        <a:xfrm>
          <a:off x="5527221" y="1328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6E515C56-AAD9-426E-830C-13FF7175CA14}"/>
            </a:ext>
          </a:extLst>
        </xdr:cNvPr>
        <xdr:cNvCxnSpPr/>
      </xdr:nvCxnSpPr>
      <xdr:spPr>
        <a:xfrm>
          <a:off x="5956300" y="131054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C7E3B804-8F0D-4B52-9F0D-C57FE113BC9F}"/>
            </a:ext>
          </a:extLst>
        </xdr:cNvPr>
        <xdr:cNvSpPr txBox="1"/>
      </xdr:nvSpPr>
      <xdr:spPr>
        <a:xfrm>
          <a:off x="5527221" y="129696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3CF5BA98-59F9-4646-AC2C-2ECF4EAC2834}"/>
            </a:ext>
          </a:extLst>
        </xdr:cNvPr>
        <xdr:cNvCxnSpPr/>
      </xdr:nvCxnSpPr>
      <xdr:spPr>
        <a:xfrm>
          <a:off x="5956300" y="1279162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F5F1F712-435C-4456-8AFE-B561ADD46F63}"/>
            </a:ext>
          </a:extLst>
        </xdr:cNvPr>
        <xdr:cNvSpPr txBox="1"/>
      </xdr:nvSpPr>
      <xdr:spPr>
        <a:xfrm>
          <a:off x="5527221" y="126557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543D96BE-5151-4D8A-AB0B-DDF1430F58D7}"/>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1656DC47-5242-46BA-B015-DB251AD31EEA}"/>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6B201AEF-6555-459A-A21F-FB7B8CBE4EB0}"/>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365140E1-D52A-4D56-ADCD-F9D1244944A6}"/>
            </a:ext>
          </a:extLst>
        </xdr:cNvPr>
        <xdr:cNvCxnSpPr/>
      </xdr:nvCxnSpPr>
      <xdr:spPr>
        <a:xfrm flipV="1">
          <a:off x="9427845" y="12964886"/>
          <a:ext cx="1270" cy="1353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E34085A7-29A8-403B-B4E7-3434E1640FEB}"/>
            </a:ext>
          </a:extLst>
        </xdr:cNvPr>
        <xdr:cNvSpPr txBox="1"/>
      </xdr:nvSpPr>
      <xdr:spPr>
        <a:xfrm>
          <a:off x="9480550" y="14322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3E491509-5532-473F-BD5C-288823BB4394}"/>
            </a:ext>
          </a:extLst>
        </xdr:cNvPr>
        <xdr:cNvCxnSpPr/>
      </xdr:nvCxnSpPr>
      <xdr:spPr>
        <a:xfrm>
          <a:off x="9359900" y="1431834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AAC5FCF5-F056-426D-AF5A-27716FA735D0}"/>
            </a:ext>
          </a:extLst>
        </xdr:cNvPr>
        <xdr:cNvSpPr txBox="1"/>
      </xdr:nvSpPr>
      <xdr:spPr>
        <a:xfrm>
          <a:off x="9480550" y="12746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C6B5DC7A-9E18-4967-9710-33CD69C1A59D}"/>
            </a:ext>
          </a:extLst>
        </xdr:cNvPr>
        <xdr:cNvCxnSpPr/>
      </xdr:nvCxnSpPr>
      <xdr:spPr>
        <a:xfrm>
          <a:off x="9359900" y="129648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A9BE31F4-F2DF-4C44-98F2-B509C602373A}"/>
            </a:ext>
          </a:extLst>
        </xdr:cNvPr>
        <xdr:cNvSpPr txBox="1"/>
      </xdr:nvSpPr>
      <xdr:spPr>
        <a:xfrm>
          <a:off x="9480550" y="139157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77B0AFF1-90CD-430A-90E7-CC2D3DE7A5FE}"/>
            </a:ext>
          </a:extLst>
        </xdr:cNvPr>
        <xdr:cNvSpPr/>
      </xdr:nvSpPr>
      <xdr:spPr>
        <a:xfrm>
          <a:off x="9398000" y="1393734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9F8AC16F-95DD-4941-93FE-E30ADEBFBE2B}"/>
            </a:ext>
          </a:extLst>
        </xdr:cNvPr>
        <xdr:cNvSpPr/>
      </xdr:nvSpPr>
      <xdr:spPr>
        <a:xfrm>
          <a:off x="8636000" y="139536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82F44378-4377-493B-A5CD-45CE7EFA814B}"/>
            </a:ext>
          </a:extLst>
        </xdr:cNvPr>
        <xdr:cNvSpPr/>
      </xdr:nvSpPr>
      <xdr:spPr>
        <a:xfrm>
          <a:off x="7842250" y="1393734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BB974170-BBCD-44A4-8B4F-F030E8020953}"/>
            </a:ext>
          </a:extLst>
        </xdr:cNvPr>
        <xdr:cNvSpPr/>
      </xdr:nvSpPr>
      <xdr:spPr>
        <a:xfrm>
          <a:off x="7029450" y="139373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17662917-4709-4054-82C1-F0B449A2DB27}"/>
            </a:ext>
          </a:extLst>
        </xdr:cNvPr>
        <xdr:cNvSpPr/>
      </xdr:nvSpPr>
      <xdr:spPr>
        <a:xfrm>
          <a:off x="6235700" y="13904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4D2A51C-F398-4F0E-A14E-FD44CAEB69A2}"/>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7F9B3898-DE33-4B6C-8305-D79BE3FFEB7D}"/>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437E237-7E27-46A5-8902-3AA4FB2FD19B}"/>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8A76357-ED3E-4F0C-803A-1C14E8497BFC}"/>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441BCDD-18F8-40EB-8E5C-D8A2660B885E}"/>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68943</xdr:rowOff>
    </xdr:from>
    <xdr:to>
      <xdr:col>55</xdr:col>
      <xdr:colOff>50800</xdr:colOff>
      <xdr:row>80</xdr:row>
      <xdr:rowOff>170543</xdr:rowOff>
    </xdr:to>
    <xdr:sp macro="" textlink="">
      <xdr:nvSpPr>
        <xdr:cNvPr id="349" name="楕円 348">
          <a:extLst>
            <a:ext uri="{FF2B5EF4-FFF2-40B4-BE49-F238E27FC236}">
              <a16:creationId xmlns:a16="http://schemas.microsoft.com/office/drawing/2014/main" id="{ED5DC029-B959-42C5-89CF-916BC9F171F9}"/>
            </a:ext>
          </a:extLst>
        </xdr:cNvPr>
        <xdr:cNvSpPr/>
      </xdr:nvSpPr>
      <xdr:spPr>
        <a:xfrm>
          <a:off x="9398000" y="1327694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91820</xdr:rowOff>
    </xdr:from>
    <xdr:ext cx="469744" cy="259045"/>
    <xdr:sp macro="" textlink="">
      <xdr:nvSpPr>
        <xdr:cNvPr id="350" name="【県民会館】&#10;一人当たり面積該当値テキスト">
          <a:extLst>
            <a:ext uri="{FF2B5EF4-FFF2-40B4-BE49-F238E27FC236}">
              <a16:creationId xmlns:a16="http://schemas.microsoft.com/office/drawing/2014/main" id="{AAA038A7-FB8C-4D54-8145-1DE53361DCF6}"/>
            </a:ext>
          </a:extLst>
        </xdr:cNvPr>
        <xdr:cNvSpPr txBox="1"/>
      </xdr:nvSpPr>
      <xdr:spPr>
        <a:xfrm>
          <a:off x="9480550" y="13134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68943</xdr:rowOff>
    </xdr:from>
    <xdr:to>
      <xdr:col>50</xdr:col>
      <xdr:colOff>165100</xdr:colOff>
      <xdr:row>80</xdr:row>
      <xdr:rowOff>170543</xdr:rowOff>
    </xdr:to>
    <xdr:sp macro="" textlink="">
      <xdr:nvSpPr>
        <xdr:cNvPr id="351" name="楕円 350">
          <a:extLst>
            <a:ext uri="{FF2B5EF4-FFF2-40B4-BE49-F238E27FC236}">
              <a16:creationId xmlns:a16="http://schemas.microsoft.com/office/drawing/2014/main" id="{91112F89-B3EF-4503-8D22-4F1B43870A61}"/>
            </a:ext>
          </a:extLst>
        </xdr:cNvPr>
        <xdr:cNvSpPr/>
      </xdr:nvSpPr>
      <xdr:spPr>
        <a:xfrm>
          <a:off x="8636000" y="1327694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80</xdr:row>
      <xdr:rowOff>119743</xdr:rowOff>
    </xdr:from>
    <xdr:to>
      <xdr:col>55</xdr:col>
      <xdr:colOff>0</xdr:colOff>
      <xdr:row>80</xdr:row>
      <xdr:rowOff>119743</xdr:rowOff>
    </xdr:to>
    <xdr:cxnSp macro="">
      <xdr:nvCxnSpPr>
        <xdr:cNvPr id="352" name="直線コネクタ 351">
          <a:extLst>
            <a:ext uri="{FF2B5EF4-FFF2-40B4-BE49-F238E27FC236}">
              <a16:creationId xmlns:a16="http://schemas.microsoft.com/office/drawing/2014/main" id="{F2328445-CA4E-4246-8F0D-672D3D2FCC8B}"/>
            </a:ext>
          </a:extLst>
        </xdr:cNvPr>
        <xdr:cNvCxnSpPr/>
      </xdr:nvCxnSpPr>
      <xdr:spPr>
        <a:xfrm>
          <a:off x="8686800" y="1332774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85271</xdr:rowOff>
    </xdr:from>
    <xdr:to>
      <xdr:col>46</xdr:col>
      <xdr:colOff>38100</xdr:colOff>
      <xdr:row>81</xdr:row>
      <xdr:rowOff>15421</xdr:rowOff>
    </xdr:to>
    <xdr:sp macro="" textlink="">
      <xdr:nvSpPr>
        <xdr:cNvPr id="353" name="楕円 352">
          <a:extLst>
            <a:ext uri="{FF2B5EF4-FFF2-40B4-BE49-F238E27FC236}">
              <a16:creationId xmlns:a16="http://schemas.microsoft.com/office/drawing/2014/main" id="{4DE4DE5E-C3C7-4AA8-A439-09B929754D1F}"/>
            </a:ext>
          </a:extLst>
        </xdr:cNvPr>
        <xdr:cNvSpPr/>
      </xdr:nvSpPr>
      <xdr:spPr>
        <a:xfrm>
          <a:off x="7842250" y="1329327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119743</xdr:rowOff>
    </xdr:from>
    <xdr:to>
      <xdr:col>50</xdr:col>
      <xdr:colOff>114300</xdr:colOff>
      <xdr:row>80</xdr:row>
      <xdr:rowOff>136071</xdr:rowOff>
    </xdr:to>
    <xdr:cxnSp macro="">
      <xdr:nvCxnSpPr>
        <xdr:cNvPr id="354" name="直線コネクタ 353">
          <a:extLst>
            <a:ext uri="{FF2B5EF4-FFF2-40B4-BE49-F238E27FC236}">
              <a16:creationId xmlns:a16="http://schemas.microsoft.com/office/drawing/2014/main" id="{07B9BD8D-F614-4BC9-A3BA-A6CD7C7B4E82}"/>
            </a:ext>
          </a:extLst>
        </xdr:cNvPr>
        <xdr:cNvCxnSpPr/>
      </xdr:nvCxnSpPr>
      <xdr:spPr>
        <a:xfrm flipV="1">
          <a:off x="7886700" y="13327743"/>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101600</xdr:rowOff>
    </xdr:from>
    <xdr:to>
      <xdr:col>41</xdr:col>
      <xdr:colOff>101600</xdr:colOff>
      <xdr:row>81</xdr:row>
      <xdr:rowOff>31750</xdr:rowOff>
    </xdr:to>
    <xdr:sp macro="" textlink="">
      <xdr:nvSpPr>
        <xdr:cNvPr id="355" name="楕円 354">
          <a:extLst>
            <a:ext uri="{FF2B5EF4-FFF2-40B4-BE49-F238E27FC236}">
              <a16:creationId xmlns:a16="http://schemas.microsoft.com/office/drawing/2014/main" id="{2A5E532C-6DD8-42E6-BEB8-CABD072E9FE3}"/>
            </a:ext>
          </a:extLst>
        </xdr:cNvPr>
        <xdr:cNvSpPr/>
      </xdr:nvSpPr>
      <xdr:spPr>
        <a:xfrm>
          <a:off x="7029450" y="13309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136071</xdr:rowOff>
    </xdr:from>
    <xdr:to>
      <xdr:col>45</xdr:col>
      <xdr:colOff>177800</xdr:colOff>
      <xdr:row>80</xdr:row>
      <xdr:rowOff>152400</xdr:rowOff>
    </xdr:to>
    <xdr:cxnSp macro="">
      <xdr:nvCxnSpPr>
        <xdr:cNvPr id="356" name="直線コネクタ 355">
          <a:extLst>
            <a:ext uri="{FF2B5EF4-FFF2-40B4-BE49-F238E27FC236}">
              <a16:creationId xmlns:a16="http://schemas.microsoft.com/office/drawing/2014/main" id="{CCDB4F45-24DC-43B5-B29A-D38321B469B4}"/>
            </a:ext>
          </a:extLst>
        </xdr:cNvPr>
        <xdr:cNvCxnSpPr/>
      </xdr:nvCxnSpPr>
      <xdr:spPr>
        <a:xfrm flipV="1">
          <a:off x="7080250" y="13344071"/>
          <a:ext cx="8064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117929</xdr:rowOff>
    </xdr:from>
    <xdr:to>
      <xdr:col>36</xdr:col>
      <xdr:colOff>165100</xdr:colOff>
      <xdr:row>81</xdr:row>
      <xdr:rowOff>48079</xdr:rowOff>
    </xdr:to>
    <xdr:sp macro="" textlink="">
      <xdr:nvSpPr>
        <xdr:cNvPr id="357" name="楕円 356">
          <a:extLst>
            <a:ext uri="{FF2B5EF4-FFF2-40B4-BE49-F238E27FC236}">
              <a16:creationId xmlns:a16="http://schemas.microsoft.com/office/drawing/2014/main" id="{84373279-1F36-44FF-90F8-F71E7D0B9C21}"/>
            </a:ext>
          </a:extLst>
        </xdr:cNvPr>
        <xdr:cNvSpPr/>
      </xdr:nvSpPr>
      <xdr:spPr>
        <a:xfrm>
          <a:off x="6235700" y="1332592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152400</xdr:rowOff>
    </xdr:from>
    <xdr:to>
      <xdr:col>41</xdr:col>
      <xdr:colOff>50800</xdr:colOff>
      <xdr:row>80</xdr:row>
      <xdr:rowOff>168729</xdr:rowOff>
    </xdr:to>
    <xdr:cxnSp macro="">
      <xdr:nvCxnSpPr>
        <xdr:cNvPr id="358" name="直線コネクタ 357">
          <a:extLst>
            <a:ext uri="{FF2B5EF4-FFF2-40B4-BE49-F238E27FC236}">
              <a16:creationId xmlns:a16="http://schemas.microsoft.com/office/drawing/2014/main" id="{618A0231-C019-4D64-BE47-2D11F6D83F48}"/>
            </a:ext>
          </a:extLst>
        </xdr:cNvPr>
        <xdr:cNvCxnSpPr/>
      </xdr:nvCxnSpPr>
      <xdr:spPr>
        <a:xfrm flipV="1">
          <a:off x="6286500" y="13360400"/>
          <a:ext cx="793750" cy="9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6548</xdr:rowOff>
    </xdr:from>
    <xdr:ext cx="469744" cy="259045"/>
    <xdr:sp macro="" textlink="">
      <xdr:nvSpPr>
        <xdr:cNvPr id="359" name="n_1aveValue【県民会館】&#10;一人当たり面積">
          <a:extLst>
            <a:ext uri="{FF2B5EF4-FFF2-40B4-BE49-F238E27FC236}">
              <a16:creationId xmlns:a16="http://schemas.microsoft.com/office/drawing/2014/main" id="{B0D83626-E797-46E6-B4B6-49DE7A8A1B5B}"/>
            </a:ext>
          </a:extLst>
        </xdr:cNvPr>
        <xdr:cNvSpPr txBox="1"/>
      </xdr:nvSpPr>
      <xdr:spPr>
        <a:xfrm>
          <a:off x="8458277" y="14040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60" name="n_2aveValue【県民会館】&#10;一人当たり面積">
          <a:extLst>
            <a:ext uri="{FF2B5EF4-FFF2-40B4-BE49-F238E27FC236}">
              <a16:creationId xmlns:a16="http://schemas.microsoft.com/office/drawing/2014/main" id="{3D50C856-2E1E-4403-B1BE-3A09CB01818D}"/>
            </a:ext>
          </a:extLst>
        </xdr:cNvPr>
        <xdr:cNvSpPr txBox="1"/>
      </xdr:nvSpPr>
      <xdr:spPr>
        <a:xfrm>
          <a:off x="7677227" y="14030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161670</xdr:rowOff>
    </xdr:from>
    <xdr:ext cx="469744" cy="259045"/>
    <xdr:sp macro="" textlink="">
      <xdr:nvSpPr>
        <xdr:cNvPr id="361" name="n_3aveValue【県民会館】&#10;一人当たり面積">
          <a:extLst>
            <a:ext uri="{FF2B5EF4-FFF2-40B4-BE49-F238E27FC236}">
              <a16:creationId xmlns:a16="http://schemas.microsoft.com/office/drawing/2014/main" id="{E3D7CE1C-C046-4E0B-BD43-8758489A63FF}"/>
            </a:ext>
          </a:extLst>
        </xdr:cNvPr>
        <xdr:cNvSpPr txBox="1"/>
      </xdr:nvSpPr>
      <xdr:spPr>
        <a:xfrm>
          <a:off x="6864427" y="14030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2" name="n_4aveValue【県民会館】&#10;一人当たり面積">
          <a:extLst>
            <a:ext uri="{FF2B5EF4-FFF2-40B4-BE49-F238E27FC236}">
              <a16:creationId xmlns:a16="http://schemas.microsoft.com/office/drawing/2014/main" id="{8B10DF93-47F6-4477-B151-3F978107E785}"/>
            </a:ext>
          </a:extLst>
        </xdr:cNvPr>
        <xdr:cNvSpPr txBox="1"/>
      </xdr:nvSpPr>
      <xdr:spPr>
        <a:xfrm>
          <a:off x="6070677" y="13997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15620</xdr:rowOff>
    </xdr:from>
    <xdr:ext cx="469744" cy="259045"/>
    <xdr:sp macro="" textlink="">
      <xdr:nvSpPr>
        <xdr:cNvPr id="363" name="n_1mainValue【県民会館】&#10;一人当たり面積">
          <a:extLst>
            <a:ext uri="{FF2B5EF4-FFF2-40B4-BE49-F238E27FC236}">
              <a16:creationId xmlns:a16="http://schemas.microsoft.com/office/drawing/2014/main" id="{0E066E79-7C3A-4F60-B083-6FC3AE0EA4BA}"/>
            </a:ext>
          </a:extLst>
        </xdr:cNvPr>
        <xdr:cNvSpPr txBox="1"/>
      </xdr:nvSpPr>
      <xdr:spPr>
        <a:xfrm>
          <a:off x="8458277" y="13058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31948</xdr:rowOff>
    </xdr:from>
    <xdr:ext cx="469744" cy="259045"/>
    <xdr:sp macro="" textlink="">
      <xdr:nvSpPr>
        <xdr:cNvPr id="364" name="n_2mainValue【県民会館】&#10;一人当たり面積">
          <a:extLst>
            <a:ext uri="{FF2B5EF4-FFF2-40B4-BE49-F238E27FC236}">
              <a16:creationId xmlns:a16="http://schemas.microsoft.com/office/drawing/2014/main" id="{577B19AB-6338-4596-99F6-B2E54B563565}"/>
            </a:ext>
          </a:extLst>
        </xdr:cNvPr>
        <xdr:cNvSpPr txBox="1"/>
      </xdr:nvSpPr>
      <xdr:spPr>
        <a:xfrm>
          <a:off x="7677227" y="13074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48277</xdr:rowOff>
    </xdr:from>
    <xdr:ext cx="469744" cy="259045"/>
    <xdr:sp macro="" textlink="">
      <xdr:nvSpPr>
        <xdr:cNvPr id="365" name="n_3mainValue【県民会館】&#10;一人当たり面積">
          <a:extLst>
            <a:ext uri="{FF2B5EF4-FFF2-40B4-BE49-F238E27FC236}">
              <a16:creationId xmlns:a16="http://schemas.microsoft.com/office/drawing/2014/main" id="{D5A245F3-15D6-4C7B-A350-D277D4505C3B}"/>
            </a:ext>
          </a:extLst>
        </xdr:cNvPr>
        <xdr:cNvSpPr txBox="1"/>
      </xdr:nvSpPr>
      <xdr:spPr>
        <a:xfrm>
          <a:off x="6864427" y="1309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64606</xdr:rowOff>
    </xdr:from>
    <xdr:ext cx="469744" cy="259045"/>
    <xdr:sp macro="" textlink="">
      <xdr:nvSpPr>
        <xdr:cNvPr id="366" name="n_4mainValue【県民会館】&#10;一人当たり面積">
          <a:extLst>
            <a:ext uri="{FF2B5EF4-FFF2-40B4-BE49-F238E27FC236}">
              <a16:creationId xmlns:a16="http://schemas.microsoft.com/office/drawing/2014/main" id="{CB144D72-A5D1-4904-ABF1-6307C8D95C6C}"/>
            </a:ext>
          </a:extLst>
        </xdr:cNvPr>
        <xdr:cNvSpPr txBox="1"/>
      </xdr:nvSpPr>
      <xdr:spPr>
        <a:xfrm>
          <a:off x="6070677" y="13107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A7F810A1-E659-4B47-8FD3-D60A7CE1644C}"/>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79689859-E964-4402-848C-3686133813DF}"/>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1BF4C2D5-A1B5-4FE1-9228-E2B9FBF8B99E}"/>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1A017D08-A36D-41AE-B05B-219B3855529D}"/>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B0D98DDD-5C53-4220-A563-D3712E87EAD3}"/>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3FB5E9E9-D521-45ED-8AE4-EE8BE979F543}"/>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F146AEA8-6966-466A-8DD5-F9B635578B12}"/>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178DF9ED-2C57-4B51-B7DE-0CBCC714445D}"/>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6E8D0E08-334B-453B-BC60-A1A0565FDC15}"/>
            </a:ext>
          </a:extLst>
        </xdr:cNvPr>
        <xdr:cNvSpPr txBox="1"/>
      </xdr:nvSpPr>
      <xdr:spPr>
        <a:xfrm>
          <a:off x="2757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192144D0-EBDA-494E-A673-8A12ACA9F143}"/>
            </a:ext>
          </a:extLst>
        </xdr:cNvPr>
        <xdr:cNvCxnSpPr/>
      </xdr:nvCxnSpPr>
      <xdr:spPr>
        <a:xfrm>
          <a:off x="685800" y="180312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4C9BDCA8-66EE-4DE7-8579-003CD8066E34}"/>
            </a:ext>
          </a:extLst>
        </xdr:cNvPr>
        <xdr:cNvSpPr txBox="1"/>
      </xdr:nvSpPr>
      <xdr:spPr>
        <a:xfrm>
          <a:off x="27577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DBDA4D60-E1AA-4A91-8D67-D472E74324BE}"/>
            </a:ext>
          </a:extLst>
        </xdr:cNvPr>
        <xdr:cNvCxnSpPr/>
      </xdr:nvCxnSpPr>
      <xdr:spPr>
        <a:xfrm>
          <a:off x="685800" y="177174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BBAD8E68-0479-41B9-83C7-87B8617C9DCE}"/>
            </a:ext>
          </a:extLst>
        </xdr:cNvPr>
        <xdr:cNvSpPr txBox="1"/>
      </xdr:nvSpPr>
      <xdr:spPr>
        <a:xfrm>
          <a:off x="339891" y="175815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884DC7F1-D70E-4A94-B91A-8C864DC2C019}"/>
            </a:ext>
          </a:extLst>
        </xdr:cNvPr>
        <xdr:cNvCxnSpPr/>
      </xdr:nvCxnSpPr>
      <xdr:spPr>
        <a:xfrm>
          <a:off x="685800" y="17403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146A6F08-B401-40C2-85B9-4A63F873D979}"/>
            </a:ext>
          </a:extLst>
        </xdr:cNvPr>
        <xdr:cNvSpPr txBox="1"/>
      </xdr:nvSpPr>
      <xdr:spPr>
        <a:xfrm>
          <a:off x="339891" y="172676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626F5BBC-2133-4E82-A3A1-CA814413DA4A}"/>
            </a:ext>
          </a:extLst>
        </xdr:cNvPr>
        <xdr:cNvCxnSpPr/>
      </xdr:nvCxnSpPr>
      <xdr:spPr>
        <a:xfrm>
          <a:off x="685800" y="170896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7D2B8BF5-0C69-4BFF-8E96-31D96571B85F}"/>
            </a:ext>
          </a:extLst>
        </xdr:cNvPr>
        <xdr:cNvSpPr txBox="1"/>
      </xdr:nvSpPr>
      <xdr:spPr>
        <a:xfrm>
          <a:off x="339891" y="169537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80F87B04-4E2A-46EC-92C1-29345EE8C78A}"/>
            </a:ext>
          </a:extLst>
        </xdr:cNvPr>
        <xdr:cNvCxnSpPr/>
      </xdr:nvCxnSpPr>
      <xdr:spPr>
        <a:xfrm>
          <a:off x="685800" y="167757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18D8D860-58DB-4B4B-B219-7913CCA18A8B}"/>
            </a:ext>
          </a:extLst>
        </xdr:cNvPr>
        <xdr:cNvSpPr txBox="1"/>
      </xdr:nvSpPr>
      <xdr:spPr>
        <a:xfrm>
          <a:off x="339891" y="16639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F16CF605-3FB8-4C37-965F-817FCBEA911F}"/>
            </a:ext>
          </a:extLst>
        </xdr:cNvPr>
        <xdr:cNvCxnSpPr/>
      </xdr:nvCxnSpPr>
      <xdr:spPr>
        <a:xfrm>
          <a:off x="685800" y="164619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C55083AA-18CE-49FC-8AF4-C4A72121681B}"/>
            </a:ext>
          </a:extLst>
        </xdr:cNvPr>
        <xdr:cNvSpPr txBox="1"/>
      </xdr:nvSpPr>
      <xdr:spPr>
        <a:xfrm>
          <a:off x="384961" y="163260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315E8A40-3C7E-49D3-9625-95AFB0B03024}"/>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232C71B7-EFD0-41F8-B65E-ABCCF64D5CC9}"/>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D40C0AB7-F3BA-499C-A84C-D7D6EFECC4AA}"/>
            </a:ext>
          </a:extLst>
        </xdr:cNvPr>
        <xdr:cNvCxnSpPr/>
      </xdr:nvCxnSpPr>
      <xdr:spPr>
        <a:xfrm flipV="1">
          <a:off x="4176395" y="16558442"/>
          <a:ext cx="1270" cy="1361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F0CF6052-066D-4103-B5EF-ADBAC689586D}"/>
            </a:ext>
          </a:extLst>
        </xdr:cNvPr>
        <xdr:cNvSpPr txBox="1"/>
      </xdr:nvSpPr>
      <xdr:spPr>
        <a:xfrm>
          <a:off x="4229100" y="17923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D171723E-BAD9-4D05-9D52-17BCFE9CB796}"/>
            </a:ext>
          </a:extLst>
        </xdr:cNvPr>
        <xdr:cNvCxnSpPr/>
      </xdr:nvCxnSpPr>
      <xdr:spPr>
        <a:xfrm>
          <a:off x="4108450" y="1792006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2274B8FC-A0D5-4BC1-BC54-1D1F80DC19E9}"/>
            </a:ext>
          </a:extLst>
        </xdr:cNvPr>
        <xdr:cNvSpPr txBox="1"/>
      </xdr:nvSpPr>
      <xdr:spPr>
        <a:xfrm>
          <a:off x="4229100" y="1634636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2A7CFBBB-6F54-45AA-AF3C-8ADE2872741E}"/>
            </a:ext>
          </a:extLst>
        </xdr:cNvPr>
        <xdr:cNvCxnSpPr/>
      </xdr:nvCxnSpPr>
      <xdr:spPr>
        <a:xfrm>
          <a:off x="4108450" y="165584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101798</xdr:rowOff>
    </xdr:from>
    <xdr:ext cx="405111" cy="259045"/>
    <xdr:sp macro="" textlink="">
      <xdr:nvSpPr>
        <xdr:cNvPr id="395" name="【保健所】&#10;有形固定資産減価償却率平均値テキスト">
          <a:extLst>
            <a:ext uri="{FF2B5EF4-FFF2-40B4-BE49-F238E27FC236}">
              <a16:creationId xmlns:a16="http://schemas.microsoft.com/office/drawing/2014/main" id="{08C7C7C8-39EE-4E1B-9269-22E018E87E3A}"/>
            </a:ext>
          </a:extLst>
        </xdr:cNvPr>
        <xdr:cNvSpPr txBox="1"/>
      </xdr:nvSpPr>
      <xdr:spPr>
        <a:xfrm>
          <a:off x="4229100" y="174372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5704D411-48B6-4C21-9D49-860650ACAF47}"/>
            </a:ext>
          </a:extLst>
        </xdr:cNvPr>
        <xdr:cNvSpPr/>
      </xdr:nvSpPr>
      <xdr:spPr>
        <a:xfrm>
          <a:off x="4127500" y="174588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4735EF23-10BB-4727-8500-314C8301147B}"/>
            </a:ext>
          </a:extLst>
        </xdr:cNvPr>
        <xdr:cNvSpPr/>
      </xdr:nvSpPr>
      <xdr:spPr>
        <a:xfrm>
          <a:off x="3384550" y="1742294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D913B47C-F8C9-43F8-9EDC-4EE11110F8F7}"/>
            </a:ext>
          </a:extLst>
        </xdr:cNvPr>
        <xdr:cNvSpPr/>
      </xdr:nvSpPr>
      <xdr:spPr>
        <a:xfrm>
          <a:off x="2571750" y="174409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B34FC639-F000-44DE-9482-E2C1DE5DF2BC}"/>
            </a:ext>
          </a:extLst>
        </xdr:cNvPr>
        <xdr:cNvSpPr/>
      </xdr:nvSpPr>
      <xdr:spPr>
        <a:xfrm>
          <a:off x="1778000" y="1743437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425790ED-04CE-4F8A-98FC-7316913B3DD8}"/>
            </a:ext>
          </a:extLst>
        </xdr:cNvPr>
        <xdr:cNvSpPr/>
      </xdr:nvSpPr>
      <xdr:spPr>
        <a:xfrm>
          <a:off x="984250" y="1739845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BDCE391F-478D-4AC6-97EF-2BD076E7CC23}"/>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CE16A3E-70AC-4C13-B07F-E9A3DB40252F}"/>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5A3F986-3C0E-41A0-9758-59A6B7BDAF17}"/>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6D8FB979-0451-4A92-B9BB-E385BA75354C}"/>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FAE2D2A-0617-4042-9F91-7D4CAE968178}"/>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108676</xdr:rowOff>
    </xdr:from>
    <xdr:to>
      <xdr:col>24</xdr:col>
      <xdr:colOff>114300</xdr:colOff>
      <xdr:row>105</xdr:row>
      <xdr:rowOff>38826</xdr:rowOff>
    </xdr:to>
    <xdr:sp macro="" textlink="">
      <xdr:nvSpPr>
        <xdr:cNvPr id="406" name="楕円 405">
          <a:extLst>
            <a:ext uri="{FF2B5EF4-FFF2-40B4-BE49-F238E27FC236}">
              <a16:creationId xmlns:a16="http://schemas.microsoft.com/office/drawing/2014/main" id="{3D1B87D4-F9BB-423C-A6E6-8EF74C2C526D}"/>
            </a:ext>
          </a:extLst>
        </xdr:cNvPr>
        <xdr:cNvSpPr/>
      </xdr:nvSpPr>
      <xdr:spPr>
        <a:xfrm>
          <a:off x="4127500" y="1727907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131553</xdr:rowOff>
    </xdr:from>
    <xdr:ext cx="405111" cy="259045"/>
    <xdr:sp macro="" textlink="">
      <xdr:nvSpPr>
        <xdr:cNvPr id="407" name="【保健所】&#10;有形固定資産減価償却率該当値テキスト">
          <a:extLst>
            <a:ext uri="{FF2B5EF4-FFF2-40B4-BE49-F238E27FC236}">
              <a16:creationId xmlns:a16="http://schemas.microsoft.com/office/drawing/2014/main" id="{A29887CE-CD6B-4A15-BFFE-28631CC15F4D}"/>
            </a:ext>
          </a:extLst>
        </xdr:cNvPr>
        <xdr:cNvSpPr txBox="1"/>
      </xdr:nvSpPr>
      <xdr:spPr>
        <a:xfrm>
          <a:off x="4229100" y="17136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76019</xdr:rowOff>
    </xdr:from>
    <xdr:to>
      <xdr:col>20</xdr:col>
      <xdr:colOff>38100</xdr:colOff>
      <xdr:row>105</xdr:row>
      <xdr:rowOff>6169</xdr:rowOff>
    </xdr:to>
    <xdr:sp macro="" textlink="">
      <xdr:nvSpPr>
        <xdr:cNvPr id="408" name="楕円 407">
          <a:extLst>
            <a:ext uri="{FF2B5EF4-FFF2-40B4-BE49-F238E27FC236}">
              <a16:creationId xmlns:a16="http://schemas.microsoft.com/office/drawing/2014/main" id="{71AA2351-FC64-42C4-BA01-2C874B859E83}"/>
            </a:ext>
          </a:extLst>
        </xdr:cNvPr>
        <xdr:cNvSpPr/>
      </xdr:nvSpPr>
      <xdr:spPr>
        <a:xfrm>
          <a:off x="3384550" y="1724641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126819</xdr:rowOff>
    </xdr:from>
    <xdr:to>
      <xdr:col>24</xdr:col>
      <xdr:colOff>63500</xdr:colOff>
      <xdr:row>104</xdr:row>
      <xdr:rowOff>159476</xdr:rowOff>
    </xdr:to>
    <xdr:cxnSp macro="">
      <xdr:nvCxnSpPr>
        <xdr:cNvPr id="409" name="直線コネクタ 408">
          <a:extLst>
            <a:ext uri="{FF2B5EF4-FFF2-40B4-BE49-F238E27FC236}">
              <a16:creationId xmlns:a16="http://schemas.microsoft.com/office/drawing/2014/main" id="{BFF8F291-35AF-4BD0-AC72-9367386BF813}"/>
            </a:ext>
          </a:extLst>
        </xdr:cNvPr>
        <xdr:cNvCxnSpPr/>
      </xdr:nvCxnSpPr>
      <xdr:spPr>
        <a:xfrm>
          <a:off x="3429000" y="17297219"/>
          <a:ext cx="7493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43362</xdr:rowOff>
    </xdr:from>
    <xdr:to>
      <xdr:col>15</xdr:col>
      <xdr:colOff>101600</xdr:colOff>
      <xdr:row>104</xdr:row>
      <xdr:rowOff>144962</xdr:rowOff>
    </xdr:to>
    <xdr:sp macro="" textlink="">
      <xdr:nvSpPr>
        <xdr:cNvPr id="410" name="楕円 409">
          <a:extLst>
            <a:ext uri="{FF2B5EF4-FFF2-40B4-BE49-F238E27FC236}">
              <a16:creationId xmlns:a16="http://schemas.microsoft.com/office/drawing/2014/main" id="{67EDC84A-357C-44B1-889F-EA29D76EBA67}"/>
            </a:ext>
          </a:extLst>
        </xdr:cNvPr>
        <xdr:cNvSpPr/>
      </xdr:nvSpPr>
      <xdr:spPr>
        <a:xfrm>
          <a:off x="2571750" y="17213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94162</xdr:rowOff>
    </xdr:from>
    <xdr:to>
      <xdr:col>19</xdr:col>
      <xdr:colOff>177800</xdr:colOff>
      <xdr:row>104</xdr:row>
      <xdr:rowOff>126819</xdr:rowOff>
    </xdr:to>
    <xdr:cxnSp macro="">
      <xdr:nvCxnSpPr>
        <xdr:cNvPr id="411" name="直線コネクタ 410">
          <a:extLst>
            <a:ext uri="{FF2B5EF4-FFF2-40B4-BE49-F238E27FC236}">
              <a16:creationId xmlns:a16="http://schemas.microsoft.com/office/drawing/2014/main" id="{8847B856-5D50-4FE2-8501-1F64B61C8049}"/>
            </a:ext>
          </a:extLst>
        </xdr:cNvPr>
        <xdr:cNvCxnSpPr/>
      </xdr:nvCxnSpPr>
      <xdr:spPr>
        <a:xfrm>
          <a:off x="2622550" y="17264562"/>
          <a:ext cx="8064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25400</xdr:rowOff>
    </xdr:from>
    <xdr:to>
      <xdr:col>10</xdr:col>
      <xdr:colOff>165100</xdr:colOff>
      <xdr:row>104</xdr:row>
      <xdr:rowOff>127000</xdr:rowOff>
    </xdr:to>
    <xdr:sp macro="" textlink="">
      <xdr:nvSpPr>
        <xdr:cNvPr id="412" name="楕円 411">
          <a:extLst>
            <a:ext uri="{FF2B5EF4-FFF2-40B4-BE49-F238E27FC236}">
              <a16:creationId xmlns:a16="http://schemas.microsoft.com/office/drawing/2014/main" id="{AC3E53A1-2263-45AA-B7D1-6BA9606C4AF5}"/>
            </a:ext>
          </a:extLst>
        </xdr:cNvPr>
        <xdr:cNvSpPr/>
      </xdr:nvSpPr>
      <xdr:spPr>
        <a:xfrm>
          <a:off x="1778000" y="1719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76200</xdr:rowOff>
    </xdr:from>
    <xdr:to>
      <xdr:col>15</xdr:col>
      <xdr:colOff>50800</xdr:colOff>
      <xdr:row>104</xdr:row>
      <xdr:rowOff>94162</xdr:rowOff>
    </xdr:to>
    <xdr:cxnSp macro="">
      <xdr:nvCxnSpPr>
        <xdr:cNvPr id="413" name="直線コネクタ 412">
          <a:extLst>
            <a:ext uri="{FF2B5EF4-FFF2-40B4-BE49-F238E27FC236}">
              <a16:creationId xmlns:a16="http://schemas.microsoft.com/office/drawing/2014/main" id="{415E09C7-B49F-4F01-A94E-26AEBF0F8B2E}"/>
            </a:ext>
          </a:extLst>
        </xdr:cNvPr>
        <xdr:cNvCxnSpPr/>
      </xdr:nvCxnSpPr>
      <xdr:spPr>
        <a:xfrm>
          <a:off x="1828800" y="17246600"/>
          <a:ext cx="79375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164193</xdr:rowOff>
    </xdr:from>
    <xdr:to>
      <xdr:col>6</xdr:col>
      <xdr:colOff>38100</xdr:colOff>
      <xdr:row>104</xdr:row>
      <xdr:rowOff>94343</xdr:rowOff>
    </xdr:to>
    <xdr:sp macro="" textlink="">
      <xdr:nvSpPr>
        <xdr:cNvPr id="414" name="楕円 413">
          <a:extLst>
            <a:ext uri="{FF2B5EF4-FFF2-40B4-BE49-F238E27FC236}">
              <a16:creationId xmlns:a16="http://schemas.microsoft.com/office/drawing/2014/main" id="{B587041A-E3A3-47DA-B653-F3946A752B2B}"/>
            </a:ext>
          </a:extLst>
        </xdr:cNvPr>
        <xdr:cNvSpPr/>
      </xdr:nvSpPr>
      <xdr:spPr>
        <a:xfrm>
          <a:off x="984250" y="1716949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43543</xdr:rowOff>
    </xdr:from>
    <xdr:to>
      <xdr:col>10</xdr:col>
      <xdr:colOff>114300</xdr:colOff>
      <xdr:row>104</xdr:row>
      <xdr:rowOff>76200</xdr:rowOff>
    </xdr:to>
    <xdr:cxnSp macro="">
      <xdr:nvCxnSpPr>
        <xdr:cNvPr id="415" name="直線コネクタ 414">
          <a:extLst>
            <a:ext uri="{FF2B5EF4-FFF2-40B4-BE49-F238E27FC236}">
              <a16:creationId xmlns:a16="http://schemas.microsoft.com/office/drawing/2014/main" id="{4C3CBA0F-5194-40B9-BA7D-BFABEC03099D}"/>
            </a:ext>
          </a:extLst>
        </xdr:cNvPr>
        <xdr:cNvCxnSpPr/>
      </xdr:nvCxnSpPr>
      <xdr:spPr>
        <a:xfrm>
          <a:off x="1028700" y="17213943"/>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8726</xdr:rowOff>
    </xdr:from>
    <xdr:ext cx="405111" cy="259045"/>
    <xdr:sp macro="" textlink="">
      <xdr:nvSpPr>
        <xdr:cNvPr id="416" name="n_1aveValue【保健所】&#10;有形固定資産減価償却率">
          <a:extLst>
            <a:ext uri="{FF2B5EF4-FFF2-40B4-BE49-F238E27FC236}">
              <a16:creationId xmlns:a16="http://schemas.microsoft.com/office/drawing/2014/main" id="{6EF698CB-3A88-4FF6-AE71-3326ED877F8F}"/>
            </a:ext>
          </a:extLst>
        </xdr:cNvPr>
        <xdr:cNvSpPr txBox="1"/>
      </xdr:nvSpPr>
      <xdr:spPr>
        <a:xfrm>
          <a:off x="3239144" y="17509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26688</xdr:rowOff>
    </xdr:from>
    <xdr:ext cx="405111" cy="259045"/>
    <xdr:sp macro="" textlink="">
      <xdr:nvSpPr>
        <xdr:cNvPr id="417" name="n_2aveValue【保健所】&#10;有形固定資産減価償却率">
          <a:extLst>
            <a:ext uri="{FF2B5EF4-FFF2-40B4-BE49-F238E27FC236}">
              <a16:creationId xmlns:a16="http://schemas.microsoft.com/office/drawing/2014/main" id="{1CDF2FD4-000F-4190-BDBE-3E9AF4209554}"/>
            </a:ext>
          </a:extLst>
        </xdr:cNvPr>
        <xdr:cNvSpPr txBox="1"/>
      </xdr:nvSpPr>
      <xdr:spPr>
        <a:xfrm>
          <a:off x="2439044" y="17527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20156</xdr:rowOff>
    </xdr:from>
    <xdr:ext cx="405111" cy="259045"/>
    <xdr:sp macro="" textlink="">
      <xdr:nvSpPr>
        <xdr:cNvPr id="418" name="n_3aveValue【保健所】&#10;有形固定資産減価償却率">
          <a:extLst>
            <a:ext uri="{FF2B5EF4-FFF2-40B4-BE49-F238E27FC236}">
              <a16:creationId xmlns:a16="http://schemas.microsoft.com/office/drawing/2014/main" id="{1093701F-CB6B-4E2E-8E11-F9EFB9C31134}"/>
            </a:ext>
          </a:extLst>
        </xdr:cNvPr>
        <xdr:cNvSpPr txBox="1"/>
      </xdr:nvSpPr>
      <xdr:spPr>
        <a:xfrm>
          <a:off x="1645294" y="1752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155683</xdr:rowOff>
    </xdr:from>
    <xdr:ext cx="405111" cy="259045"/>
    <xdr:sp macro="" textlink="">
      <xdr:nvSpPr>
        <xdr:cNvPr id="419" name="n_4aveValue【保健所】&#10;有形固定資産減価償却率">
          <a:extLst>
            <a:ext uri="{FF2B5EF4-FFF2-40B4-BE49-F238E27FC236}">
              <a16:creationId xmlns:a16="http://schemas.microsoft.com/office/drawing/2014/main" id="{32735FA4-1656-4F29-A66D-7393F82ABE29}"/>
            </a:ext>
          </a:extLst>
        </xdr:cNvPr>
        <xdr:cNvSpPr txBox="1"/>
      </xdr:nvSpPr>
      <xdr:spPr>
        <a:xfrm>
          <a:off x="851544" y="1749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22696</xdr:rowOff>
    </xdr:from>
    <xdr:ext cx="405111" cy="259045"/>
    <xdr:sp macro="" textlink="">
      <xdr:nvSpPr>
        <xdr:cNvPr id="420" name="n_1mainValue【保健所】&#10;有形固定資産減価償却率">
          <a:extLst>
            <a:ext uri="{FF2B5EF4-FFF2-40B4-BE49-F238E27FC236}">
              <a16:creationId xmlns:a16="http://schemas.microsoft.com/office/drawing/2014/main" id="{85F73C1D-05B6-44D8-A33D-CA2E9ACBB6F7}"/>
            </a:ext>
          </a:extLst>
        </xdr:cNvPr>
        <xdr:cNvSpPr txBox="1"/>
      </xdr:nvSpPr>
      <xdr:spPr>
        <a:xfrm>
          <a:off x="3239144" y="17027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161489</xdr:rowOff>
    </xdr:from>
    <xdr:ext cx="405111" cy="259045"/>
    <xdr:sp macro="" textlink="">
      <xdr:nvSpPr>
        <xdr:cNvPr id="421" name="n_2mainValue【保健所】&#10;有形固定資産減価償却率">
          <a:extLst>
            <a:ext uri="{FF2B5EF4-FFF2-40B4-BE49-F238E27FC236}">
              <a16:creationId xmlns:a16="http://schemas.microsoft.com/office/drawing/2014/main" id="{B10A39E9-9F9C-4AD7-9A23-F3A9E10946F6}"/>
            </a:ext>
          </a:extLst>
        </xdr:cNvPr>
        <xdr:cNvSpPr txBox="1"/>
      </xdr:nvSpPr>
      <xdr:spPr>
        <a:xfrm>
          <a:off x="2439044" y="17001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143527</xdr:rowOff>
    </xdr:from>
    <xdr:ext cx="405111" cy="259045"/>
    <xdr:sp macro="" textlink="">
      <xdr:nvSpPr>
        <xdr:cNvPr id="422" name="n_3mainValue【保健所】&#10;有形固定資産減価償却率">
          <a:extLst>
            <a:ext uri="{FF2B5EF4-FFF2-40B4-BE49-F238E27FC236}">
              <a16:creationId xmlns:a16="http://schemas.microsoft.com/office/drawing/2014/main" id="{0F8C6320-CF73-4683-9F63-1779D1BE0734}"/>
            </a:ext>
          </a:extLst>
        </xdr:cNvPr>
        <xdr:cNvSpPr txBox="1"/>
      </xdr:nvSpPr>
      <xdr:spPr>
        <a:xfrm>
          <a:off x="1645294" y="16983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110870</xdr:rowOff>
    </xdr:from>
    <xdr:ext cx="405111" cy="259045"/>
    <xdr:sp macro="" textlink="">
      <xdr:nvSpPr>
        <xdr:cNvPr id="423" name="n_4mainValue【保健所】&#10;有形固定資産減価償却率">
          <a:extLst>
            <a:ext uri="{FF2B5EF4-FFF2-40B4-BE49-F238E27FC236}">
              <a16:creationId xmlns:a16="http://schemas.microsoft.com/office/drawing/2014/main" id="{26222267-AF97-4420-AE78-B86ECD6CDDFB}"/>
            </a:ext>
          </a:extLst>
        </xdr:cNvPr>
        <xdr:cNvSpPr txBox="1"/>
      </xdr:nvSpPr>
      <xdr:spPr>
        <a:xfrm>
          <a:off x="851544" y="16951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06A523EE-71BE-4C71-ABEB-4BE65532E84C}"/>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4A46CA24-71E1-4D63-A385-879E9BF798BE}"/>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AB065289-4301-4874-9A5C-BB6C6DD06FFE}"/>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2DFCB465-7321-4905-AFA7-24156B2F8A16}"/>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20D86FB7-AC67-41E1-A38E-884C614A9CB6}"/>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1CD4264-6FA6-45C9-88B1-B53A678FC608}"/>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632F5B7F-9414-40DD-A09A-EE3F02BA6FF2}"/>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0552D6C2-1CE4-4281-80AE-B0A50ECBBA05}"/>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99786F67-13EA-4159-BF44-7DE175765743}"/>
            </a:ext>
          </a:extLst>
        </xdr:cNvPr>
        <xdr:cNvCxnSpPr/>
      </xdr:nvCxnSpPr>
      <xdr:spPr>
        <a:xfrm>
          <a:off x="5956300" y="1798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ECA2BCB4-AB23-463E-9EB0-419D9FDC7A37}"/>
            </a:ext>
          </a:extLst>
        </xdr:cNvPr>
        <xdr:cNvSpPr txBox="1"/>
      </xdr:nvSpPr>
      <xdr:spPr>
        <a:xfrm>
          <a:off x="5527221" y="178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D4B6C52F-2587-486B-AD76-2D4D409068CE}"/>
            </a:ext>
          </a:extLst>
        </xdr:cNvPr>
        <xdr:cNvCxnSpPr/>
      </xdr:nvCxnSpPr>
      <xdr:spPr>
        <a:xfrm>
          <a:off x="5956300" y="17614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9444F5AC-F366-4660-B2B3-AA961D6C26C9}"/>
            </a:ext>
          </a:extLst>
        </xdr:cNvPr>
        <xdr:cNvSpPr txBox="1"/>
      </xdr:nvSpPr>
      <xdr:spPr>
        <a:xfrm>
          <a:off x="5527221" y="17479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9DB8085B-5584-4B37-B9EC-9C95C2E469A6}"/>
            </a:ext>
          </a:extLst>
        </xdr:cNvPr>
        <xdr:cNvCxnSpPr/>
      </xdr:nvCxnSpPr>
      <xdr:spPr>
        <a:xfrm>
          <a:off x="5956300" y="17246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F17A0F3E-F99F-44E0-A508-306A517EAA78}"/>
            </a:ext>
          </a:extLst>
        </xdr:cNvPr>
        <xdr:cNvSpPr txBox="1"/>
      </xdr:nvSpPr>
      <xdr:spPr>
        <a:xfrm>
          <a:off x="5527221" y="17110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089EA32F-28EF-476D-B73D-53F2DAC3D48A}"/>
            </a:ext>
          </a:extLst>
        </xdr:cNvPr>
        <xdr:cNvCxnSpPr/>
      </xdr:nvCxnSpPr>
      <xdr:spPr>
        <a:xfrm>
          <a:off x="5956300" y="16878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D60C9268-5908-4CBE-979A-45AD39496B48}"/>
            </a:ext>
          </a:extLst>
        </xdr:cNvPr>
        <xdr:cNvSpPr txBox="1"/>
      </xdr:nvSpPr>
      <xdr:spPr>
        <a:xfrm>
          <a:off x="5527221" y="16742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56A5DFCE-0432-4E27-B2A0-C4B12E742FF5}"/>
            </a:ext>
          </a:extLst>
        </xdr:cNvPr>
        <xdr:cNvCxnSpPr/>
      </xdr:nvCxnSpPr>
      <xdr:spPr>
        <a:xfrm>
          <a:off x="5956300" y="1651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C0D23F7A-6B8E-4CE5-9843-68E09CEEE054}"/>
            </a:ext>
          </a:extLst>
        </xdr:cNvPr>
        <xdr:cNvSpPr txBox="1"/>
      </xdr:nvSpPr>
      <xdr:spPr>
        <a:xfrm>
          <a:off x="5527221" y="16374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A89E87A8-2514-44EE-843A-A95519143343}"/>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7E19EE4B-47A2-4C9E-B78F-50C6632C0D41}"/>
            </a:ext>
          </a:extLst>
        </xdr:cNvPr>
        <xdr:cNvSpPr txBox="1"/>
      </xdr:nvSpPr>
      <xdr:spPr>
        <a:xfrm>
          <a:off x="552722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022FB4E2-AFB7-49E4-826B-9F5B4237DDF7}"/>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11DB7454-7B38-44B9-AC3D-46FC55B6248F}"/>
            </a:ext>
          </a:extLst>
        </xdr:cNvPr>
        <xdr:cNvCxnSpPr/>
      </xdr:nvCxnSpPr>
      <xdr:spPr>
        <a:xfrm flipV="1">
          <a:off x="9427845" y="16510000"/>
          <a:ext cx="1270" cy="1250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2947929E-5633-4ADB-AF0D-82D018E8D85D}"/>
            </a:ext>
          </a:extLst>
        </xdr:cNvPr>
        <xdr:cNvSpPr txBox="1"/>
      </xdr:nvSpPr>
      <xdr:spPr>
        <a:xfrm>
          <a:off x="9480550" y="1776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8AFFDD6B-71D3-4454-9868-C10066FA44EE}"/>
            </a:ext>
          </a:extLst>
        </xdr:cNvPr>
        <xdr:cNvCxnSpPr/>
      </xdr:nvCxnSpPr>
      <xdr:spPr>
        <a:xfrm>
          <a:off x="9359900" y="177609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2E1B6430-BF40-4A5D-A808-DF4662CECCCC}"/>
            </a:ext>
          </a:extLst>
        </xdr:cNvPr>
        <xdr:cNvSpPr txBox="1"/>
      </xdr:nvSpPr>
      <xdr:spPr>
        <a:xfrm>
          <a:off x="9480550" y="1629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C982F851-9931-4BF3-B27E-EBA32489E158}"/>
            </a:ext>
          </a:extLst>
        </xdr:cNvPr>
        <xdr:cNvCxnSpPr/>
      </xdr:nvCxnSpPr>
      <xdr:spPr>
        <a:xfrm>
          <a:off x="9359900" y="16510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50" name="【保健所】&#10;一人当たり面積平均値テキスト">
          <a:extLst>
            <a:ext uri="{FF2B5EF4-FFF2-40B4-BE49-F238E27FC236}">
              <a16:creationId xmlns:a16="http://schemas.microsoft.com/office/drawing/2014/main" id="{20DD6B76-F67F-47A0-AD4F-4A8AEEF66EE0}"/>
            </a:ext>
          </a:extLst>
        </xdr:cNvPr>
        <xdr:cNvSpPr txBox="1"/>
      </xdr:nvSpPr>
      <xdr:spPr>
        <a:xfrm>
          <a:off x="9480550" y="17275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CB6DEE55-0134-4D67-9431-9AC1283F24D1}"/>
            </a:ext>
          </a:extLst>
        </xdr:cNvPr>
        <xdr:cNvSpPr/>
      </xdr:nvSpPr>
      <xdr:spPr>
        <a:xfrm>
          <a:off x="9398000" y="174180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E4C25437-832E-4B71-B041-DC1346ADEC12}"/>
            </a:ext>
          </a:extLst>
        </xdr:cNvPr>
        <xdr:cNvSpPr/>
      </xdr:nvSpPr>
      <xdr:spPr>
        <a:xfrm>
          <a:off x="863600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1FC99A37-D461-4DB7-B85F-7DE381DB4899}"/>
            </a:ext>
          </a:extLst>
        </xdr:cNvPr>
        <xdr:cNvSpPr/>
      </xdr:nvSpPr>
      <xdr:spPr>
        <a:xfrm>
          <a:off x="7842250" y="174942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0E2DE824-00EC-4AA0-8B6B-9D464420A76B}"/>
            </a:ext>
          </a:extLst>
        </xdr:cNvPr>
        <xdr:cNvSpPr/>
      </xdr:nvSpPr>
      <xdr:spPr>
        <a:xfrm>
          <a:off x="702945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832AE937-80EB-42F9-A3AE-D0AC19E78765}"/>
            </a:ext>
          </a:extLst>
        </xdr:cNvPr>
        <xdr:cNvSpPr/>
      </xdr:nvSpPr>
      <xdr:spPr>
        <a:xfrm>
          <a:off x="623570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1A73960-4144-47C3-AC2B-8414CB1143C3}"/>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315ECA25-B149-4865-8A4C-192330A0DC87}"/>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A152E732-80ED-4164-88B7-3C2585A7DA6F}"/>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2FC58E5-61FD-47D3-9E29-3DD225601E2D}"/>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AB08B0DA-A879-48D1-9C88-0ECF14A983BB}"/>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1" name="楕円 460">
          <a:extLst>
            <a:ext uri="{FF2B5EF4-FFF2-40B4-BE49-F238E27FC236}">
              <a16:creationId xmlns:a16="http://schemas.microsoft.com/office/drawing/2014/main" id="{FD5245BB-B7C6-4A09-AF58-FB4ECD1E4C72}"/>
            </a:ext>
          </a:extLst>
        </xdr:cNvPr>
        <xdr:cNvSpPr/>
      </xdr:nvSpPr>
      <xdr:spPr>
        <a:xfrm>
          <a:off x="9398000" y="17640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2" name="【保健所】&#10;一人当たり面積該当値テキスト">
          <a:extLst>
            <a:ext uri="{FF2B5EF4-FFF2-40B4-BE49-F238E27FC236}">
              <a16:creationId xmlns:a16="http://schemas.microsoft.com/office/drawing/2014/main" id="{DDFB2A05-BDD0-4EB8-A6FB-CD199234EDC6}"/>
            </a:ext>
          </a:extLst>
        </xdr:cNvPr>
        <xdr:cNvSpPr txBox="1"/>
      </xdr:nvSpPr>
      <xdr:spPr>
        <a:xfrm>
          <a:off x="9480550" y="1755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3" name="楕円 462">
          <a:extLst>
            <a:ext uri="{FF2B5EF4-FFF2-40B4-BE49-F238E27FC236}">
              <a16:creationId xmlns:a16="http://schemas.microsoft.com/office/drawing/2014/main" id="{33EE6256-337B-4D7B-A021-6249F29549F0}"/>
            </a:ext>
          </a:extLst>
        </xdr:cNvPr>
        <xdr:cNvSpPr/>
      </xdr:nvSpPr>
      <xdr:spPr>
        <a:xfrm>
          <a:off x="863600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4" name="直線コネクタ 463">
          <a:extLst>
            <a:ext uri="{FF2B5EF4-FFF2-40B4-BE49-F238E27FC236}">
              <a16:creationId xmlns:a16="http://schemas.microsoft.com/office/drawing/2014/main" id="{9E96B116-7E19-4B79-A0AB-564C7D73DDF7}"/>
            </a:ext>
          </a:extLst>
        </xdr:cNvPr>
        <xdr:cNvCxnSpPr/>
      </xdr:nvCxnSpPr>
      <xdr:spPr>
        <a:xfrm>
          <a:off x="8686800" y="176847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5" name="楕円 464">
          <a:extLst>
            <a:ext uri="{FF2B5EF4-FFF2-40B4-BE49-F238E27FC236}">
              <a16:creationId xmlns:a16="http://schemas.microsoft.com/office/drawing/2014/main" id="{8151792A-4A48-4AFC-87B6-07961CE4F1D6}"/>
            </a:ext>
          </a:extLst>
        </xdr:cNvPr>
        <xdr:cNvSpPr/>
      </xdr:nvSpPr>
      <xdr:spPr>
        <a:xfrm>
          <a:off x="7842250" y="17640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6" name="直線コネクタ 465">
          <a:extLst>
            <a:ext uri="{FF2B5EF4-FFF2-40B4-BE49-F238E27FC236}">
              <a16:creationId xmlns:a16="http://schemas.microsoft.com/office/drawing/2014/main" id="{C44EF4FE-ED88-455B-B117-6E5451D6B1F9}"/>
            </a:ext>
          </a:extLst>
        </xdr:cNvPr>
        <xdr:cNvCxnSpPr/>
      </xdr:nvCxnSpPr>
      <xdr:spPr>
        <a:xfrm>
          <a:off x="7886700" y="176847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7" name="楕円 466">
          <a:extLst>
            <a:ext uri="{FF2B5EF4-FFF2-40B4-BE49-F238E27FC236}">
              <a16:creationId xmlns:a16="http://schemas.microsoft.com/office/drawing/2014/main" id="{2224B8F0-1D35-4E1C-B725-E4CD0F66FCB4}"/>
            </a:ext>
          </a:extLst>
        </xdr:cNvPr>
        <xdr:cNvSpPr/>
      </xdr:nvSpPr>
      <xdr:spPr>
        <a:xfrm>
          <a:off x="702945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8" name="直線コネクタ 467">
          <a:extLst>
            <a:ext uri="{FF2B5EF4-FFF2-40B4-BE49-F238E27FC236}">
              <a16:creationId xmlns:a16="http://schemas.microsoft.com/office/drawing/2014/main" id="{C490C9BB-A1C6-475F-85B9-5E221BCBC868}"/>
            </a:ext>
          </a:extLst>
        </xdr:cNvPr>
        <xdr:cNvCxnSpPr/>
      </xdr:nvCxnSpPr>
      <xdr:spPr>
        <a:xfrm>
          <a:off x="7080250" y="176847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9" name="楕円 468">
          <a:extLst>
            <a:ext uri="{FF2B5EF4-FFF2-40B4-BE49-F238E27FC236}">
              <a16:creationId xmlns:a16="http://schemas.microsoft.com/office/drawing/2014/main" id="{C57EDFAE-40B9-4267-9E9A-7F3052260A5F}"/>
            </a:ext>
          </a:extLst>
        </xdr:cNvPr>
        <xdr:cNvSpPr/>
      </xdr:nvSpPr>
      <xdr:spPr>
        <a:xfrm>
          <a:off x="623570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0" name="直線コネクタ 469">
          <a:extLst>
            <a:ext uri="{FF2B5EF4-FFF2-40B4-BE49-F238E27FC236}">
              <a16:creationId xmlns:a16="http://schemas.microsoft.com/office/drawing/2014/main" id="{148EBB64-0F06-49CE-8AD2-5C39F479A0AF}"/>
            </a:ext>
          </a:extLst>
        </xdr:cNvPr>
        <xdr:cNvCxnSpPr/>
      </xdr:nvCxnSpPr>
      <xdr:spPr>
        <a:xfrm>
          <a:off x="6286500" y="176847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71" name="n_1aveValue【保健所】&#10;一人当たり面積">
          <a:extLst>
            <a:ext uri="{FF2B5EF4-FFF2-40B4-BE49-F238E27FC236}">
              <a16:creationId xmlns:a16="http://schemas.microsoft.com/office/drawing/2014/main" id="{2E426583-B038-4BDB-8031-10BB8423AB55}"/>
            </a:ext>
          </a:extLst>
        </xdr:cNvPr>
        <xdr:cNvSpPr txBox="1"/>
      </xdr:nvSpPr>
      <xdr:spPr>
        <a:xfrm>
          <a:off x="845827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2" name="n_2aveValue【保健所】&#10;一人当たり面積">
          <a:extLst>
            <a:ext uri="{FF2B5EF4-FFF2-40B4-BE49-F238E27FC236}">
              <a16:creationId xmlns:a16="http://schemas.microsoft.com/office/drawing/2014/main" id="{ABE3407E-E66B-484A-895C-4FDDA5446B23}"/>
            </a:ext>
          </a:extLst>
        </xdr:cNvPr>
        <xdr:cNvSpPr txBox="1"/>
      </xdr:nvSpPr>
      <xdr:spPr>
        <a:xfrm>
          <a:off x="767722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3" name="n_3aveValue【保健所】&#10;一人当たり面積">
          <a:extLst>
            <a:ext uri="{FF2B5EF4-FFF2-40B4-BE49-F238E27FC236}">
              <a16:creationId xmlns:a16="http://schemas.microsoft.com/office/drawing/2014/main" id="{592E3128-043B-4E12-BDC3-57897B880F7C}"/>
            </a:ext>
          </a:extLst>
        </xdr:cNvPr>
        <xdr:cNvSpPr txBox="1"/>
      </xdr:nvSpPr>
      <xdr:spPr>
        <a:xfrm>
          <a:off x="686442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74" name="n_4aveValue【保健所】&#10;一人当たり面積">
          <a:extLst>
            <a:ext uri="{FF2B5EF4-FFF2-40B4-BE49-F238E27FC236}">
              <a16:creationId xmlns:a16="http://schemas.microsoft.com/office/drawing/2014/main" id="{CF30D55F-70AA-49EB-AA21-18669D0D59B9}"/>
            </a:ext>
          </a:extLst>
        </xdr:cNvPr>
        <xdr:cNvSpPr txBox="1"/>
      </xdr:nvSpPr>
      <xdr:spPr>
        <a:xfrm>
          <a:off x="607067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5" name="n_1mainValue【保健所】&#10;一人当たり面積">
          <a:extLst>
            <a:ext uri="{FF2B5EF4-FFF2-40B4-BE49-F238E27FC236}">
              <a16:creationId xmlns:a16="http://schemas.microsoft.com/office/drawing/2014/main" id="{14ECB53A-F16F-4D1B-92D4-86636DEA18F2}"/>
            </a:ext>
          </a:extLst>
        </xdr:cNvPr>
        <xdr:cNvSpPr txBox="1"/>
      </xdr:nvSpPr>
      <xdr:spPr>
        <a:xfrm>
          <a:off x="845827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6" name="n_2mainValue【保健所】&#10;一人当たり面積">
          <a:extLst>
            <a:ext uri="{FF2B5EF4-FFF2-40B4-BE49-F238E27FC236}">
              <a16:creationId xmlns:a16="http://schemas.microsoft.com/office/drawing/2014/main" id="{5A4E3E99-E887-4345-8472-12CA9BF4F078}"/>
            </a:ext>
          </a:extLst>
        </xdr:cNvPr>
        <xdr:cNvSpPr txBox="1"/>
      </xdr:nvSpPr>
      <xdr:spPr>
        <a:xfrm>
          <a:off x="76772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7" name="n_3mainValue【保健所】&#10;一人当たり面積">
          <a:extLst>
            <a:ext uri="{FF2B5EF4-FFF2-40B4-BE49-F238E27FC236}">
              <a16:creationId xmlns:a16="http://schemas.microsoft.com/office/drawing/2014/main" id="{6C3E973D-9C4B-4EBF-99DC-6FD61A3BC89D}"/>
            </a:ext>
          </a:extLst>
        </xdr:cNvPr>
        <xdr:cNvSpPr txBox="1"/>
      </xdr:nvSpPr>
      <xdr:spPr>
        <a:xfrm>
          <a:off x="68644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8" name="n_4mainValue【保健所】&#10;一人当たり面積">
          <a:extLst>
            <a:ext uri="{FF2B5EF4-FFF2-40B4-BE49-F238E27FC236}">
              <a16:creationId xmlns:a16="http://schemas.microsoft.com/office/drawing/2014/main" id="{B358153D-D92B-4133-9695-7422BD2B66DA}"/>
            </a:ext>
          </a:extLst>
        </xdr:cNvPr>
        <xdr:cNvSpPr txBox="1"/>
      </xdr:nvSpPr>
      <xdr:spPr>
        <a:xfrm>
          <a:off x="607067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2B3B18C4-4195-4FE8-AB5E-AE67DD0C4A84}"/>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00B570B7-BC1A-437B-BF7B-B53E0F457E43}"/>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A963A823-5484-4F6D-A1B4-6E756F042966}"/>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ADD531D8-F9AA-44C5-A3EF-55EB9F118BF0}"/>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37BA0E64-1923-431D-A664-9FBAFD62192F}"/>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42D3F0B3-C146-43E5-9F60-F4ADFD9DD8F5}"/>
            </a:ext>
          </a:extLst>
        </xdr:cNvPr>
        <xdr:cNvSpPr/>
      </xdr:nvSpPr>
      <xdr:spPr>
        <a:xfrm>
          <a:off x="1120775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9E3429A6-F8A6-47EA-AAA9-858B74645E2D}"/>
            </a:ext>
          </a:extLst>
        </xdr:cNvPr>
        <xdr:cNvSpPr txBox="1"/>
      </xdr:nvSpPr>
      <xdr:spPr>
        <a:xfrm>
          <a:off x="111696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546E5141-8F37-4DB8-B258-E94DCE5F5024}"/>
            </a:ext>
          </a:extLst>
        </xdr:cNvPr>
        <xdr:cNvCxnSpPr/>
      </xdr:nvCxnSpPr>
      <xdr:spPr>
        <a:xfrm>
          <a:off x="11207750" y="7340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0E65AD5A-0E7B-40D5-989E-DAD49695B7FD}"/>
            </a:ext>
          </a:extLst>
        </xdr:cNvPr>
        <xdr:cNvSpPr txBox="1"/>
      </xdr:nvSpPr>
      <xdr:spPr>
        <a:xfrm>
          <a:off x="10842791" y="7204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B12BF792-8FBE-47BE-A9A2-9AB47215DDA7}"/>
            </a:ext>
          </a:extLst>
        </xdr:cNvPr>
        <xdr:cNvCxnSpPr/>
      </xdr:nvCxnSpPr>
      <xdr:spPr>
        <a:xfrm>
          <a:off x="11207750" y="69723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433B5DA2-B1B8-4437-9103-19F97089FA4D}"/>
            </a:ext>
          </a:extLst>
        </xdr:cNvPr>
        <xdr:cNvSpPr txBox="1"/>
      </xdr:nvSpPr>
      <xdr:spPr>
        <a:xfrm>
          <a:off x="10842791" y="6836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2C77925F-3B17-4EC6-9818-EF4F72059CBD}"/>
            </a:ext>
          </a:extLst>
        </xdr:cNvPr>
        <xdr:cNvCxnSpPr/>
      </xdr:nvCxnSpPr>
      <xdr:spPr>
        <a:xfrm>
          <a:off x="11207750" y="6604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1510AD46-D07A-4B9C-A151-CBD8CD431644}"/>
            </a:ext>
          </a:extLst>
        </xdr:cNvPr>
        <xdr:cNvSpPr txBox="1"/>
      </xdr:nvSpPr>
      <xdr:spPr>
        <a:xfrm>
          <a:off x="10842791" y="646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58DD60EA-FD82-4359-A119-A43AB8CE63C3}"/>
            </a:ext>
          </a:extLst>
        </xdr:cNvPr>
        <xdr:cNvCxnSpPr/>
      </xdr:nvCxnSpPr>
      <xdr:spPr>
        <a:xfrm>
          <a:off x="11207750" y="6242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12430E43-86D9-4F5E-9682-978F0E7CE6FA}"/>
            </a:ext>
          </a:extLst>
        </xdr:cNvPr>
        <xdr:cNvSpPr txBox="1"/>
      </xdr:nvSpPr>
      <xdr:spPr>
        <a:xfrm>
          <a:off x="1084279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927F41D1-DC94-43E7-A1DE-9CBC370C0848}"/>
            </a:ext>
          </a:extLst>
        </xdr:cNvPr>
        <xdr:cNvCxnSpPr/>
      </xdr:nvCxnSpPr>
      <xdr:spPr>
        <a:xfrm>
          <a:off x="11207750" y="5873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66E3FA37-4B14-4E20-9524-FD4F42FD448C}"/>
            </a:ext>
          </a:extLst>
        </xdr:cNvPr>
        <xdr:cNvSpPr txBox="1"/>
      </xdr:nvSpPr>
      <xdr:spPr>
        <a:xfrm>
          <a:off x="10842791" y="5737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B8BB045A-58FA-455C-9DCC-CC971D7D87E7}"/>
            </a:ext>
          </a:extLst>
        </xdr:cNvPr>
        <xdr:cNvCxnSpPr/>
      </xdr:nvCxnSpPr>
      <xdr:spPr>
        <a:xfrm>
          <a:off x="11207750" y="5505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E385A88-3C62-4511-B002-9F068E9DE14E}"/>
            </a:ext>
          </a:extLst>
        </xdr:cNvPr>
        <xdr:cNvSpPr txBox="1"/>
      </xdr:nvSpPr>
      <xdr:spPr>
        <a:xfrm>
          <a:off x="10842791" y="5369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D6550C25-0667-4636-912C-1C40A1423BDF}"/>
            </a:ext>
          </a:extLst>
        </xdr:cNvPr>
        <xdr:cNvCxnSpPr/>
      </xdr:nvCxnSpPr>
      <xdr:spPr>
        <a:xfrm>
          <a:off x="11207750" y="5137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F3A19710-CCA7-4E09-B0DE-BDFFF0C32ABE}"/>
            </a:ext>
          </a:extLst>
        </xdr:cNvPr>
        <xdr:cNvSpPr txBox="1"/>
      </xdr:nvSpPr>
      <xdr:spPr>
        <a:xfrm>
          <a:off x="108427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62FBA760-172E-407D-B6A5-80A6563AD2FB}"/>
            </a:ext>
          </a:extLst>
        </xdr:cNvPr>
        <xdr:cNvSpPr/>
      </xdr:nvSpPr>
      <xdr:spPr>
        <a:xfrm>
          <a:off x="1120775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320053A6-DB37-4101-8580-ED488FBDD9D4}"/>
            </a:ext>
          </a:extLst>
        </xdr:cNvPr>
        <xdr:cNvCxnSpPr/>
      </xdr:nvCxnSpPr>
      <xdr:spPr>
        <a:xfrm flipV="1">
          <a:off x="14698345" y="550545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2F3D74A1-5A07-4172-9C6A-3D27698488F4}"/>
            </a:ext>
          </a:extLst>
        </xdr:cNvPr>
        <xdr:cNvSpPr txBox="1"/>
      </xdr:nvSpPr>
      <xdr:spPr>
        <a:xfrm>
          <a:off x="14744700" y="701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F6BAF49E-A1D7-47FE-8D1F-B68C85B6623E}"/>
            </a:ext>
          </a:extLst>
        </xdr:cNvPr>
        <xdr:cNvCxnSpPr/>
      </xdr:nvCxnSpPr>
      <xdr:spPr>
        <a:xfrm>
          <a:off x="14611350" y="7010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C2D2A9FC-4194-462C-8065-EE678ECF96D1}"/>
            </a:ext>
          </a:extLst>
        </xdr:cNvPr>
        <xdr:cNvSpPr txBox="1"/>
      </xdr:nvSpPr>
      <xdr:spPr>
        <a:xfrm>
          <a:off x="14744700" y="5287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AB8A170B-687F-4210-9992-D00B6920B0E4}"/>
            </a:ext>
          </a:extLst>
        </xdr:cNvPr>
        <xdr:cNvCxnSpPr/>
      </xdr:nvCxnSpPr>
      <xdr:spPr>
        <a:xfrm>
          <a:off x="14611350" y="5505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735DB44F-EB65-4E42-AC10-B439B6482485}"/>
            </a:ext>
          </a:extLst>
        </xdr:cNvPr>
        <xdr:cNvSpPr txBox="1"/>
      </xdr:nvSpPr>
      <xdr:spPr>
        <a:xfrm>
          <a:off x="14744700" y="65151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57B8E221-0EDA-48A6-A08F-56691B08B6FE}"/>
            </a:ext>
          </a:extLst>
        </xdr:cNvPr>
        <xdr:cNvSpPr/>
      </xdr:nvSpPr>
      <xdr:spPr>
        <a:xfrm>
          <a:off x="14649450" y="65366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8" name="フローチャート: 判断 507">
          <a:extLst>
            <a:ext uri="{FF2B5EF4-FFF2-40B4-BE49-F238E27FC236}">
              <a16:creationId xmlns:a16="http://schemas.microsoft.com/office/drawing/2014/main" id="{EEBF6132-F7E6-4959-8295-87F74C333467}"/>
            </a:ext>
          </a:extLst>
        </xdr:cNvPr>
        <xdr:cNvSpPr/>
      </xdr:nvSpPr>
      <xdr:spPr>
        <a:xfrm>
          <a:off x="13887450" y="64135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9" name="フローチャート: 判断 508">
          <a:extLst>
            <a:ext uri="{FF2B5EF4-FFF2-40B4-BE49-F238E27FC236}">
              <a16:creationId xmlns:a16="http://schemas.microsoft.com/office/drawing/2014/main" id="{E58E90E9-35DB-49AE-A952-DE881C388F3C}"/>
            </a:ext>
          </a:extLst>
        </xdr:cNvPr>
        <xdr:cNvSpPr/>
      </xdr:nvSpPr>
      <xdr:spPr>
        <a:xfrm>
          <a:off x="13093700" y="64287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10" name="フローチャート: 判断 509">
          <a:extLst>
            <a:ext uri="{FF2B5EF4-FFF2-40B4-BE49-F238E27FC236}">
              <a16:creationId xmlns:a16="http://schemas.microsoft.com/office/drawing/2014/main" id="{32DC91A2-82B0-47D7-8991-C97DB5E93666}"/>
            </a:ext>
          </a:extLst>
        </xdr:cNvPr>
        <xdr:cNvSpPr/>
      </xdr:nvSpPr>
      <xdr:spPr>
        <a:xfrm>
          <a:off x="12299950" y="64135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11" name="フローチャート: 判断 510">
          <a:extLst>
            <a:ext uri="{FF2B5EF4-FFF2-40B4-BE49-F238E27FC236}">
              <a16:creationId xmlns:a16="http://schemas.microsoft.com/office/drawing/2014/main" id="{CAA445D6-897F-436C-AE7E-F3D5EB041EB4}"/>
            </a:ext>
          </a:extLst>
        </xdr:cNvPr>
        <xdr:cNvSpPr/>
      </xdr:nvSpPr>
      <xdr:spPr>
        <a:xfrm>
          <a:off x="11487150" y="63830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CB962D35-FB00-40A0-BF00-6E41169F201A}"/>
            </a:ext>
          </a:extLst>
        </xdr:cNvPr>
        <xdr:cNvSpPr txBox="1"/>
      </xdr:nvSpPr>
      <xdr:spPr>
        <a:xfrm>
          <a:off x="1452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8BE56848-CC61-4248-AA20-8857C572D93F}"/>
            </a:ext>
          </a:extLst>
        </xdr:cNvPr>
        <xdr:cNvSpPr txBox="1"/>
      </xdr:nvSpPr>
      <xdr:spPr>
        <a:xfrm>
          <a:off x="13766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B2692C7-74C3-4FFB-AA40-3082F3FE64F0}"/>
            </a:ext>
          </a:extLst>
        </xdr:cNvPr>
        <xdr:cNvSpPr txBox="1"/>
      </xdr:nvSpPr>
      <xdr:spPr>
        <a:xfrm>
          <a:off x="12973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A2515A6-EE59-4A10-B985-BFC63F114104}"/>
            </a:ext>
          </a:extLst>
        </xdr:cNvPr>
        <xdr:cNvSpPr txBox="1"/>
      </xdr:nvSpPr>
      <xdr:spPr>
        <a:xfrm>
          <a:off x="12172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ED6409C3-083D-4211-8F46-3B7D56AE12ED}"/>
            </a:ext>
          </a:extLst>
        </xdr:cNvPr>
        <xdr:cNvSpPr txBox="1"/>
      </xdr:nvSpPr>
      <xdr:spPr>
        <a:xfrm>
          <a:off x="11366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6350</xdr:rowOff>
    </xdr:from>
    <xdr:to>
      <xdr:col>85</xdr:col>
      <xdr:colOff>177800</xdr:colOff>
      <xdr:row>39</xdr:row>
      <xdr:rowOff>107950</xdr:rowOff>
    </xdr:to>
    <xdr:sp macro="" textlink="">
      <xdr:nvSpPr>
        <xdr:cNvPr id="517" name="楕円 516">
          <a:extLst>
            <a:ext uri="{FF2B5EF4-FFF2-40B4-BE49-F238E27FC236}">
              <a16:creationId xmlns:a16="http://schemas.microsoft.com/office/drawing/2014/main" id="{BAD81FEE-DE8A-4FA9-82BA-B929C5DE23BD}"/>
            </a:ext>
          </a:extLst>
        </xdr:cNvPr>
        <xdr:cNvSpPr/>
      </xdr:nvSpPr>
      <xdr:spPr>
        <a:xfrm>
          <a:off x="14649450" y="644525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29227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720E2B1A-854C-4A5F-886A-F6F8DCDA161E}"/>
            </a:ext>
          </a:extLst>
        </xdr:cNvPr>
        <xdr:cNvSpPr txBox="1"/>
      </xdr:nvSpPr>
      <xdr:spPr>
        <a:xfrm>
          <a:off x="14744700" y="6303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101600</xdr:rowOff>
    </xdr:from>
    <xdr:to>
      <xdr:col>81</xdr:col>
      <xdr:colOff>101600</xdr:colOff>
      <xdr:row>39</xdr:row>
      <xdr:rowOff>31750</xdr:rowOff>
    </xdr:to>
    <xdr:sp macro="" textlink="">
      <xdr:nvSpPr>
        <xdr:cNvPr id="519" name="楕円 518">
          <a:extLst>
            <a:ext uri="{FF2B5EF4-FFF2-40B4-BE49-F238E27FC236}">
              <a16:creationId xmlns:a16="http://schemas.microsoft.com/office/drawing/2014/main" id="{6237E18C-75AA-4049-AB57-104022002068}"/>
            </a:ext>
          </a:extLst>
        </xdr:cNvPr>
        <xdr:cNvSpPr/>
      </xdr:nvSpPr>
      <xdr:spPr>
        <a:xfrm>
          <a:off x="13887450" y="63754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152400</xdr:rowOff>
    </xdr:from>
    <xdr:to>
      <xdr:col>85</xdr:col>
      <xdr:colOff>127000</xdr:colOff>
      <xdr:row>39</xdr:row>
      <xdr:rowOff>57150</xdr:rowOff>
    </xdr:to>
    <xdr:cxnSp macro="">
      <xdr:nvCxnSpPr>
        <xdr:cNvPr id="520" name="直線コネクタ 519">
          <a:extLst>
            <a:ext uri="{FF2B5EF4-FFF2-40B4-BE49-F238E27FC236}">
              <a16:creationId xmlns:a16="http://schemas.microsoft.com/office/drawing/2014/main" id="{8578E156-EFAA-4C2F-8D8F-8C897043D40E}"/>
            </a:ext>
          </a:extLst>
        </xdr:cNvPr>
        <xdr:cNvCxnSpPr/>
      </xdr:nvCxnSpPr>
      <xdr:spPr>
        <a:xfrm>
          <a:off x="13938250" y="6426200"/>
          <a:ext cx="762000" cy="69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21590</xdr:rowOff>
    </xdr:from>
    <xdr:to>
      <xdr:col>76</xdr:col>
      <xdr:colOff>165100</xdr:colOff>
      <xdr:row>38</xdr:row>
      <xdr:rowOff>123190</xdr:rowOff>
    </xdr:to>
    <xdr:sp macro="" textlink="">
      <xdr:nvSpPr>
        <xdr:cNvPr id="521" name="楕円 520">
          <a:extLst>
            <a:ext uri="{FF2B5EF4-FFF2-40B4-BE49-F238E27FC236}">
              <a16:creationId xmlns:a16="http://schemas.microsoft.com/office/drawing/2014/main" id="{51CA67E3-B948-40FE-ABB9-4C7EE945199B}"/>
            </a:ext>
          </a:extLst>
        </xdr:cNvPr>
        <xdr:cNvSpPr/>
      </xdr:nvSpPr>
      <xdr:spPr>
        <a:xfrm>
          <a:off x="13093700" y="6295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72390</xdr:rowOff>
    </xdr:from>
    <xdr:to>
      <xdr:col>81</xdr:col>
      <xdr:colOff>50800</xdr:colOff>
      <xdr:row>38</xdr:row>
      <xdr:rowOff>152400</xdr:rowOff>
    </xdr:to>
    <xdr:cxnSp macro="">
      <xdr:nvCxnSpPr>
        <xdr:cNvPr id="522" name="直線コネクタ 521">
          <a:extLst>
            <a:ext uri="{FF2B5EF4-FFF2-40B4-BE49-F238E27FC236}">
              <a16:creationId xmlns:a16="http://schemas.microsoft.com/office/drawing/2014/main" id="{02EDBD30-59A9-42BE-8D68-6C0B6F1066AC}"/>
            </a:ext>
          </a:extLst>
        </xdr:cNvPr>
        <xdr:cNvCxnSpPr/>
      </xdr:nvCxnSpPr>
      <xdr:spPr>
        <a:xfrm>
          <a:off x="13144500" y="6346190"/>
          <a:ext cx="79375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52070</xdr:rowOff>
    </xdr:from>
    <xdr:to>
      <xdr:col>72</xdr:col>
      <xdr:colOff>38100</xdr:colOff>
      <xdr:row>38</xdr:row>
      <xdr:rowOff>153670</xdr:rowOff>
    </xdr:to>
    <xdr:sp macro="" textlink="">
      <xdr:nvSpPr>
        <xdr:cNvPr id="523" name="楕円 522">
          <a:extLst>
            <a:ext uri="{FF2B5EF4-FFF2-40B4-BE49-F238E27FC236}">
              <a16:creationId xmlns:a16="http://schemas.microsoft.com/office/drawing/2014/main" id="{8512B019-D721-44A7-9F25-A735BD90EE51}"/>
            </a:ext>
          </a:extLst>
        </xdr:cNvPr>
        <xdr:cNvSpPr/>
      </xdr:nvSpPr>
      <xdr:spPr>
        <a:xfrm>
          <a:off x="12299950" y="632587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72390</xdr:rowOff>
    </xdr:from>
    <xdr:to>
      <xdr:col>76</xdr:col>
      <xdr:colOff>114300</xdr:colOff>
      <xdr:row>38</xdr:row>
      <xdr:rowOff>102870</xdr:rowOff>
    </xdr:to>
    <xdr:cxnSp macro="">
      <xdr:nvCxnSpPr>
        <xdr:cNvPr id="524" name="直線コネクタ 523">
          <a:extLst>
            <a:ext uri="{FF2B5EF4-FFF2-40B4-BE49-F238E27FC236}">
              <a16:creationId xmlns:a16="http://schemas.microsoft.com/office/drawing/2014/main" id="{F583160C-3572-47AF-8409-7B689E55E974}"/>
            </a:ext>
          </a:extLst>
        </xdr:cNvPr>
        <xdr:cNvCxnSpPr/>
      </xdr:nvCxnSpPr>
      <xdr:spPr>
        <a:xfrm flipV="1">
          <a:off x="12344400" y="6346190"/>
          <a:ext cx="8001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93980</xdr:rowOff>
    </xdr:from>
    <xdr:to>
      <xdr:col>67</xdr:col>
      <xdr:colOff>101600</xdr:colOff>
      <xdr:row>39</xdr:row>
      <xdr:rowOff>24130</xdr:rowOff>
    </xdr:to>
    <xdr:sp macro="" textlink="">
      <xdr:nvSpPr>
        <xdr:cNvPr id="525" name="楕円 524">
          <a:extLst>
            <a:ext uri="{FF2B5EF4-FFF2-40B4-BE49-F238E27FC236}">
              <a16:creationId xmlns:a16="http://schemas.microsoft.com/office/drawing/2014/main" id="{1C9B0E81-CC5B-4B23-A913-E05DC3D024BA}"/>
            </a:ext>
          </a:extLst>
        </xdr:cNvPr>
        <xdr:cNvSpPr/>
      </xdr:nvSpPr>
      <xdr:spPr>
        <a:xfrm>
          <a:off x="11487150" y="63677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102870</xdr:rowOff>
    </xdr:from>
    <xdr:to>
      <xdr:col>71</xdr:col>
      <xdr:colOff>177800</xdr:colOff>
      <xdr:row>38</xdr:row>
      <xdr:rowOff>144780</xdr:rowOff>
    </xdr:to>
    <xdr:cxnSp macro="">
      <xdr:nvCxnSpPr>
        <xdr:cNvPr id="526" name="直線コネクタ 525">
          <a:extLst>
            <a:ext uri="{FF2B5EF4-FFF2-40B4-BE49-F238E27FC236}">
              <a16:creationId xmlns:a16="http://schemas.microsoft.com/office/drawing/2014/main" id="{258B5074-FD62-4E83-B279-790C293B45FC}"/>
            </a:ext>
          </a:extLst>
        </xdr:cNvPr>
        <xdr:cNvCxnSpPr/>
      </xdr:nvCxnSpPr>
      <xdr:spPr>
        <a:xfrm flipV="1">
          <a:off x="11537950" y="6376670"/>
          <a:ext cx="80645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27" name="n_1aveValue【試験研究機関】&#10;有形固定資産減価償却率">
          <a:extLst>
            <a:ext uri="{FF2B5EF4-FFF2-40B4-BE49-F238E27FC236}">
              <a16:creationId xmlns:a16="http://schemas.microsoft.com/office/drawing/2014/main" id="{C9398074-E289-4950-AE8B-D9ABC5D48E6F}"/>
            </a:ext>
          </a:extLst>
        </xdr:cNvPr>
        <xdr:cNvSpPr txBox="1"/>
      </xdr:nvSpPr>
      <xdr:spPr>
        <a:xfrm>
          <a:off x="1374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28" name="n_2aveValue【試験研究機関】&#10;有形固定資産減価償却率">
          <a:extLst>
            <a:ext uri="{FF2B5EF4-FFF2-40B4-BE49-F238E27FC236}">
              <a16:creationId xmlns:a16="http://schemas.microsoft.com/office/drawing/2014/main" id="{F2218D4D-D146-41CA-8053-0D072C639F7C}"/>
            </a:ext>
          </a:extLst>
        </xdr:cNvPr>
        <xdr:cNvSpPr txBox="1"/>
      </xdr:nvSpPr>
      <xdr:spPr>
        <a:xfrm>
          <a:off x="12960994" y="6515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29" name="n_3aveValue【試験研究機関】&#10;有形固定資産減価償却率">
          <a:extLst>
            <a:ext uri="{FF2B5EF4-FFF2-40B4-BE49-F238E27FC236}">
              <a16:creationId xmlns:a16="http://schemas.microsoft.com/office/drawing/2014/main" id="{8E1585AD-D7D7-45C9-B7E5-81C499FD0F0E}"/>
            </a:ext>
          </a:extLst>
        </xdr:cNvPr>
        <xdr:cNvSpPr txBox="1"/>
      </xdr:nvSpPr>
      <xdr:spPr>
        <a:xfrm>
          <a:off x="121672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30497</xdr:rowOff>
    </xdr:from>
    <xdr:ext cx="405111" cy="259045"/>
    <xdr:sp macro="" textlink="">
      <xdr:nvSpPr>
        <xdr:cNvPr id="530" name="n_4aveValue【試験研究機関】&#10;有形固定資産減価償却率">
          <a:extLst>
            <a:ext uri="{FF2B5EF4-FFF2-40B4-BE49-F238E27FC236}">
              <a16:creationId xmlns:a16="http://schemas.microsoft.com/office/drawing/2014/main" id="{031DB908-86DE-4CB1-81D5-07B63CF76D38}"/>
            </a:ext>
          </a:extLst>
        </xdr:cNvPr>
        <xdr:cNvSpPr txBox="1"/>
      </xdr:nvSpPr>
      <xdr:spPr>
        <a:xfrm>
          <a:off x="11354444" y="646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48277</xdr:rowOff>
    </xdr:from>
    <xdr:ext cx="405111" cy="259045"/>
    <xdr:sp macro="" textlink="">
      <xdr:nvSpPr>
        <xdr:cNvPr id="531" name="n_1mainValue【試験研究機関】&#10;有形固定資産減価償却率">
          <a:extLst>
            <a:ext uri="{FF2B5EF4-FFF2-40B4-BE49-F238E27FC236}">
              <a16:creationId xmlns:a16="http://schemas.microsoft.com/office/drawing/2014/main" id="{90235EC1-0551-49FE-B13C-8FDA667D2667}"/>
            </a:ext>
          </a:extLst>
        </xdr:cNvPr>
        <xdr:cNvSpPr txBox="1"/>
      </xdr:nvSpPr>
      <xdr:spPr>
        <a:xfrm>
          <a:off x="13742044" y="6156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139717</xdr:rowOff>
    </xdr:from>
    <xdr:ext cx="405111" cy="259045"/>
    <xdr:sp macro="" textlink="">
      <xdr:nvSpPr>
        <xdr:cNvPr id="532" name="n_2mainValue【試験研究機関】&#10;有形固定資産減価償却率">
          <a:extLst>
            <a:ext uri="{FF2B5EF4-FFF2-40B4-BE49-F238E27FC236}">
              <a16:creationId xmlns:a16="http://schemas.microsoft.com/office/drawing/2014/main" id="{A59FF082-8BCB-4348-BD03-08A66BBB6511}"/>
            </a:ext>
          </a:extLst>
        </xdr:cNvPr>
        <xdr:cNvSpPr txBox="1"/>
      </xdr:nvSpPr>
      <xdr:spPr>
        <a:xfrm>
          <a:off x="12960994" y="6083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170197</xdr:rowOff>
    </xdr:from>
    <xdr:ext cx="405111" cy="259045"/>
    <xdr:sp macro="" textlink="">
      <xdr:nvSpPr>
        <xdr:cNvPr id="533" name="n_3mainValue【試験研究機関】&#10;有形固定資産減価償却率">
          <a:extLst>
            <a:ext uri="{FF2B5EF4-FFF2-40B4-BE49-F238E27FC236}">
              <a16:creationId xmlns:a16="http://schemas.microsoft.com/office/drawing/2014/main" id="{F53E02A6-359A-438F-826F-86DB7245E06D}"/>
            </a:ext>
          </a:extLst>
        </xdr:cNvPr>
        <xdr:cNvSpPr txBox="1"/>
      </xdr:nvSpPr>
      <xdr:spPr>
        <a:xfrm>
          <a:off x="12167244" y="6107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40657</xdr:rowOff>
    </xdr:from>
    <xdr:ext cx="405111" cy="259045"/>
    <xdr:sp macro="" textlink="">
      <xdr:nvSpPr>
        <xdr:cNvPr id="534" name="n_4mainValue【試験研究機関】&#10;有形固定資産減価償却率">
          <a:extLst>
            <a:ext uri="{FF2B5EF4-FFF2-40B4-BE49-F238E27FC236}">
              <a16:creationId xmlns:a16="http://schemas.microsoft.com/office/drawing/2014/main" id="{3967277E-B350-4F22-AC43-CFD5BBDB131A}"/>
            </a:ext>
          </a:extLst>
        </xdr:cNvPr>
        <xdr:cNvSpPr txBox="1"/>
      </xdr:nvSpPr>
      <xdr:spPr>
        <a:xfrm>
          <a:off x="11354444" y="614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6F59EEAE-8CF6-4A3A-9785-B9684A79BE35}"/>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267BB5B7-3202-445B-982B-8DEFCCC0B2AB}"/>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8BAECF79-9360-452E-B465-8C1D1248C920}"/>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985E3394-1597-4C19-82C0-05F6B34F6631}"/>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1F5BA792-7B54-41DA-A2B4-A85C076F3FA0}"/>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90FC1011-C163-4BE6-A89A-5B9DB1F834C7}"/>
            </a:ext>
          </a:extLst>
        </xdr:cNvPr>
        <xdr:cNvSpPr/>
      </xdr:nvSpPr>
      <xdr:spPr>
        <a:xfrm>
          <a:off x="164592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96855F3F-378F-4081-970E-0E311EF2461B}"/>
            </a:ext>
          </a:extLst>
        </xdr:cNvPr>
        <xdr:cNvSpPr txBox="1"/>
      </xdr:nvSpPr>
      <xdr:spPr>
        <a:xfrm>
          <a:off x="1644015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19F2FB8D-9025-400B-B50C-F0B1FD2AADDE}"/>
            </a:ext>
          </a:extLst>
        </xdr:cNvPr>
        <xdr:cNvCxnSpPr/>
      </xdr:nvCxnSpPr>
      <xdr:spPr>
        <a:xfrm>
          <a:off x="164592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8E2C18DA-FBC0-48FF-B7C4-F4278724B0F0}"/>
            </a:ext>
          </a:extLst>
        </xdr:cNvPr>
        <xdr:cNvCxnSpPr/>
      </xdr:nvCxnSpPr>
      <xdr:spPr>
        <a:xfrm>
          <a:off x="16459200" y="6972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2DEC5505-4B07-4F85-B1F0-98AAA36A064B}"/>
            </a:ext>
          </a:extLst>
        </xdr:cNvPr>
        <xdr:cNvSpPr txBox="1"/>
      </xdr:nvSpPr>
      <xdr:spPr>
        <a:xfrm>
          <a:off x="1604917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3DA84AF0-CD9D-4137-8EF9-ED1C1CA072F5}"/>
            </a:ext>
          </a:extLst>
        </xdr:cNvPr>
        <xdr:cNvCxnSpPr/>
      </xdr:nvCxnSpPr>
      <xdr:spPr>
        <a:xfrm>
          <a:off x="16459200" y="660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90C66AEE-0C57-4CCF-816F-D8E3460724C1}"/>
            </a:ext>
          </a:extLst>
        </xdr:cNvPr>
        <xdr:cNvSpPr txBox="1"/>
      </xdr:nvSpPr>
      <xdr:spPr>
        <a:xfrm>
          <a:off x="1604917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02E06FB7-6C96-4A0A-80E1-90DED92220B1}"/>
            </a:ext>
          </a:extLst>
        </xdr:cNvPr>
        <xdr:cNvCxnSpPr/>
      </xdr:nvCxnSpPr>
      <xdr:spPr>
        <a:xfrm>
          <a:off x="16459200" y="6242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04839D0D-C119-49C6-A673-F1DFAFCAB277}"/>
            </a:ext>
          </a:extLst>
        </xdr:cNvPr>
        <xdr:cNvSpPr txBox="1"/>
      </xdr:nvSpPr>
      <xdr:spPr>
        <a:xfrm>
          <a:off x="1604917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F43E7EAA-6B0D-4160-8077-9A1EDC98C5F5}"/>
            </a:ext>
          </a:extLst>
        </xdr:cNvPr>
        <xdr:cNvCxnSpPr/>
      </xdr:nvCxnSpPr>
      <xdr:spPr>
        <a:xfrm>
          <a:off x="16459200" y="5873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2CE5D5D4-4C44-4AFC-AB4E-DE883F94716E}"/>
            </a:ext>
          </a:extLst>
        </xdr:cNvPr>
        <xdr:cNvSpPr txBox="1"/>
      </xdr:nvSpPr>
      <xdr:spPr>
        <a:xfrm>
          <a:off x="1604917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0E12D2E6-6815-484D-B476-95CE6BFDC285}"/>
            </a:ext>
          </a:extLst>
        </xdr:cNvPr>
        <xdr:cNvCxnSpPr/>
      </xdr:nvCxnSpPr>
      <xdr:spPr>
        <a:xfrm>
          <a:off x="16459200" y="5505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506F9ADD-8FF3-430C-A651-64A4813AFE1A}"/>
            </a:ext>
          </a:extLst>
        </xdr:cNvPr>
        <xdr:cNvSpPr txBox="1"/>
      </xdr:nvSpPr>
      <xdr:spPr>
        <a:xfrm>
          <a:off x="1604917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97251FD4-590E-4534-AAF1-3E75151F84D9}"/>
            </a:ext>
          </a:extLst>
        </xdr:cNvPr>
        <xdr:cNvCxnSpPr/>
      </xdr:nvCxnSpPr>
      <xdr:spPr>
        <a:xfrm>
          <a:off x="164592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D4FBA91A-F5AD-4C39-8769-79BA3B2517EB}"/>
            </a:ext>
          </a:extLst>
        </xdr:cNvPr>
        <xdr:cNvSpPr txBox="1"/>
      </xdr:nvSpPr>
      <xdr:spPr>
        <a:xfrm>
          <a:off x="1604917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413C5990-F2AB-494D-99D6-DAC6409AD784}"/>
            </a:ext>
          </a:extLst>
        </xdr:cNvPr>
        <xdr:cNvSpPr/>
      </xdr:nvSpPr>
      <xdr:spPr>
        <a:xfrm>
          <a:off x="164592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F6BB6AF5-4CDE-47C4-9C0A-7F59B3757A2D}"/>
            </a:ext>
          </a:extLst>
        </xdr:cNvPr>
        <xdr:cNvCxnSpPr/>
      </xdr:nvCxnSpPr>
      <xdr:spPr>
        <a:xfrm flipV="1">
          <a:off x="19949795" y="5492750"/>
          <a:ext cx="1269" cy="1435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F5D7A985-6D72-4500-AA80-296B59F6E5F6}"/>
            </a:ext>
          </a:extLst>
        </xdr:cNvPr>
        <xdr:cNvSpPr txBox="1"/>
      </xdr:nvSpPr>
      <xdr:spPr>
        <a:xfrm>
          <a:off x="20002500" y="6931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5509944C-4770-476C-9713-E85336EEC827}"/>
            </a:ext>
          </a:extLst>
        </xdr:cNvPr>
        <xdr:cNvCxnSpPr/>
      </xdr:nvCxnSpPr>
      <xdr:spPr>
        <a:xfrm>
          <a:off x="19881850" y="6927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1C8142FA-85F7-4762-8327-F7D9B2A9FEDF}"/>
            </a:ext>
          </a:extLst>
        </xdr:cNvPr>
        <xdr:cNvSpPr txBox="1"/>
      </xdr:nvSpPr>
      <xdr:spPr>
        <a:xfrm>
          <a:off x="20002500" y="528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BA54B105-2EBD-450D-BA28-05BBD7D715D3}"/>
            </a:ext>
          </a:extLst>
        </xdr:cNvPr>
        <xdr:cNvCxnSpPr/>
      </xdr:nvCxnSpPr>
      <xdr:spPr>
        <a:xfrm>
          <a:off x="19881850" y="54927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1" name="【試験研究機関】&#10;一人当たり面積平均値テキスト">
          <a:extLst>
            <a:ext uri="{FF2B5EF4-FFF2-40B4-BE49-F238E27FC236}">
              <a16:creationId xmlns:a16="http://schemas.microsoft.com/office/drawing/2014/main" id="{21F6E5D4-6117-459E-94BB-EC02EB96638C}"/>
            </a:ext>
          </a:extLst>
        </xdr:cNvPr>
        <xdr:cNvSpPr txBox="1"/>
      </xdr:nvSpPr>
      <xdr:spPr>
        <a:xfrm>
          <a:off x="20002500" y="6353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81862D60-C556-4B2F-BB8C-AEAEA1A05D19}"/>
            </a:ext>
          </a:extLst>
        </xdr:cNvPr>
        <xdr:cNvSpPr/>
      </xdr:nvSpPr>
      <xdr:spPr>
        <a:xfrm>
          <a:off x="19900900" y="63754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3" name="フローチャート: 判断 562">
          <a:extLst>
            <a:ext uri="{FF2B5EF4-FFF2-40B4-BE49-F238E27FC236}">
              <a16:creationId xmlns:a16="http://schemas.microsoft.com/office/drawing/2014/main" id="{FC5A9269-0BA9-454F-AE64-C1C4E5EC8AC1}"/>
            </a:ext>
          </a:extLst>
        </xdr:cNvPr>
        <xdr:cNvSpPr/>
      </xdr:nvSpPr>
      <xdr:spPr>
        <a:xfrm>
          <a:off x="19157950" y="63881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4" name="フローチャート: 判断 563">
          <a:extLst>
            <a:ext uri="{FF2B5EF4-FFF2-40B4-BE49-F238E27FC236}">
              <a16:creationId xmlns:a16="http://schemas.microsoft.com/office/drawing/2014/main" id="{615F3384-D7A2-46AB-A4A0-2F04D946A75E}"/>
            </a:ext>
          </a:extLst>
        </xdr:cNvPr>
        <xdr:cNvSpPr/>
      </xdr:nvSpPr>
      <xdr:spPr>
        <a:xfrm>
          <a:off x="18345150" y="63500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5" name="フローチャート: 判断 564">
          <a:extLst>
            <a:ext uri="{FF2B5EF4-FFF2-40B4-BE49-F238E27FC236}">
              <a16:creationId xmlns:a16="http://schemas.microsoft.com/office/drawing/2014/main" id="{90261C90-68D3-488D-8A19-12F17CD3D127}"/>
            </a:ext>
          </a:extLst>
        </xdr:cNvPr>
        <xdr:cNvSpPr/>
      </xdr:nvSpPr>
      <xdr:spPr>
        <a:xfrm>
          <a:off x="17551400" y="63627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6" name="フローチャート: 判断 565">
          <a:extLst>
            <a:ext uri="{FF2B5EF4-FFF2-40B4-BE49-F238E27FC236}">
              <a16:creationId xmlns:a16="http://schemas.microsoft.com/office/drawing/2014/main" id="{240082B8-267E-44C1-8779-267F4FF16363}"/>
            </a:ext>
          </a:extLst>
        </xdr:cNvPr>
        <xdr:cNvSpPr/>
      </xdr:nvSpPr>
      <xdr:spPr>
        <a:xfrm>
          <a:off x="16757650" y="64008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14A0A2EB-7118-419B-89DB-BC8E8F685061}"/>
            </a:ext>
          </a:extLst>
        </xdr:cNvPr>
        <xdr:cNvSpPr txBox="1"/>
      </xdr:nvSpPr>
      <xdr:spPr>
        <a:xfrm>
          <a:off x="19780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E265969-B6DD-46BC-9CC7-AE662A295B87}"/>
            </a:ext>
          </a:extLst>
        </xdr:cNvPr>
        <xdr:cNvSpPr txBox="1"/>
      </xdr:nvSpPr>
      <xdr:spPr>
        <a:xfrm>
          <a:off x="19030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746B2EF8-AAB8-4431-96DA-A8B363AC7601}"/>
            </a:ext>
          </a:extLst>
        </xdr:cNvPr>
        <xdr:cNvSpPr txBox="1"/>
      </xdr:nvSpPr>
      <xdr:spPr>
        <a:xfrm>
          <a:off x="18224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8FD21A0A-C534-48D5-8CB5-EE86B60C22A9}"/>
            </a:ext>
          </a:extLst>
        </xdr:cNvPr>
        <xdr:cNvSpPr txBox="1"/>
      </xdr:nvSpPr>
      <xdr:spPr>
        <a:xfrm>
          <a:off x="174307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B8EC32ED-CF02-4131-A700-9443B5042D62}"/>
            </a:ext>
          </a:extLst>
        </xdr:cNvPr>
        <xdr:cNvSpPr txBox="1"/>
      </xdr:nvSpPr>
      <xdr:spPr>
        <a:xfrm>
          <a:off x="166306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76200</xdr:rowOff>
    </xdr:from>
    <xdr:to>
      <xdr:col>116</xdr:col>
      <xdr:colOff>114300</xdr:colOff>
      <xdr:row>37</xdr:row>
      <xdr:rowOff>6350</xdr:rowOff>
    </xdr:to>
    <xdr:sp macro="" textlink="">
      <xdr:nvSpPr>
        <xdr:cNvPr id="572" name="楕円 571">
          <a:extLst>
            <a:ext uri="{FF2B5EF4-FFF2-40B4-BE49-F238E27FC236}">
              <a16:creationId xmlns:a16="http://schemas.microsoft.com/office/drawing/2014/main" id="{FBCBA90C-1A8A-4AEC-948E-A75D355F08F0}"/>
            </a:ext>
          </a:extLst>
        </xdr:cNvPr>
        <xdr:cNvSpPr/>
      </xdr:nvSpPr>
      <xdr:spPr>
        <a:xfrm>
          <a:off x="19900900" y="60198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99077</xdr:rowOff>
    </xdr:from>
    <xdr:ext cx="469744" cy="259045"/>
    <xdr:sp macro="" textlink="">
      <xdr:nvSpPr>
        <xdr:cNvPr id="573" name="【試験研究機関】&#10;一人当たり面積該当値テキスト">
          <a:extLst>
            <a:ext uri="{FF2B5EF4-FFF2-40B4-BE49-F238E27FC236}">
              <a16:creationId xmlns:a16="http://schemas.microsoft.com/office/drawing/2014/main" id="{7600C8FB-DE6B-4033-90F0-F263DB153749}"/>
            </a:ext>
          </a:extLst>
        </xdr:cNvPr>
        <xdr:cNvSpPr txBox="1"/>
      </xdr:nvSpPr>
      <xdr:spPr>
        <a:xfrm>
          <a:off x="20002500" y="5877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88900</xdr:rowOff>
    </xdr:from>
    <xdr:to>
      <xdr:col>112</xdr:col>
      <xdr:colOff>38100</xdr:colOff>
      <xdr:row>37</xdr:row>
      <xdr:rowOff>19050</xdr:rowOff>
    </xdr:to>
    <xdr:sp macro="" textlink="">
      <xdr:nvSpPr>
        <xdr:cNvPr id="574" name="楕円 573">
          <a:extLst>
            <a:ext uri="{FF2B5EF4-FFF2-40B4-BE49-F238E27FC236}">
              <a16:creationId xmlns:a16="http://schemas.microsoft.com/office/drawing/2014/main" id="{39600F45-34A6-4CE8-BC10-2742390AAE1D}"/>
            </a:ext>
          </a:extLst>
        </xdr:cNvPr>
        <xdr:cNvSpPr/>
      </xdr:nvSpPr>
      <xdr:spPr>
        <a:xfrm>
          <a:off x="19157950" y="60325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127000</xdr:rowOff>
    </xdr:from>
    <xdr:to>
      <xdr:col>116</xdr:col>
      <xdr:colOff>63500</xdr:colOff>
      <xdr:row>36</xdr:row>
      <xdr:rowOff>139700</xdr:rowOff>
    </xdr:to>
    <xdr:cxnSp macro="">
      <xdr:nvCxnSpPr>
        <xdr:cNvPr id="575" name="直線コネクタ 574">
          <a:extLst>
            <a:ext uri="{FF2B5EF4-FFF2-40B4-BE49-F238E27FC236}">
              <a16:creationId xmlns:a16="http://schemas.microsoft.com/office/drawing/2014/main" id="{3B7FE2A2-3E22-4F95-B815-0EAB7F9B474D}"/>
            </a:ext>
          </a:extLst>
        </xdr:cNvPr>
        <xdr:cNvCxnSpPr/>
      </xdr:nvCxnSpPr>
      <xdr:spPr>
        <a:xfrm flipV="1">
          <a:off x="19202400" y="6070600"/>
          <a:ext cx="7493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88900</xdr:rowOff>
    </xdr:from>
    <xdr:to>
      <xdr:col>107</xdr:col>
      <xdr:colOff>101600</xdr:colOff>
      <xdr:row>37</xdr:row>
      <xdr:rowOff>19050</xdr:rowOff>
    </xdr:to>
    <xdr:sp macro="" textlink="">
      <xdr:nvSpPr>
        <xdr:cNvPr id="576" name="楕円 575">
          <a:extLst>
            <a:ext uri="{FF2B5EF4-FFF2-40B4-BE49-F238E27FC236}">
              <a16:creationId xmlns:a16="http://schemas.microsoft.com/office/drawing/2014/main" id="{62B467AD-661C-49B7-82D6-5BC54C6EB71F}"/>
            </a:ext>
          </a:extLst>
        </xdr:cNvPr>
        <xdr:cNvSpPr/>
      </xdr:nvSpPr>
      <xdr:spPr>
        <a:xfrm>
          <a:off x="18345150" y="60325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139700</xdr:rowOff>
    </xdr:from>
    <xdr:to>
      <xdr:col>111</xdr:col>
      <xdr:colOff>177800</xdr:colOff>
      <xdr:row>36</xdr:row>
      <xdr:rowOff>139700</xdr:rowOff>
    </xdr:to>
    <xdr:cxnSp macro="">
      <xdr:nvCxnSpPr>
        <xdr:cNvPr id="577" name="直線コネクタ 576">
          <a:extLst>
            <a:ext uri="{FF2B5EF4-FFF2-40B4-BE49-F238E27FC236}">
              <a16:creationId xmlns:a16="http://schemas.microsoft.com/office/drawing/2014/main" id="{286789B1-5B9A-49CE-B1B8-BF08D11EE3E7}"/>
            </a:ext>
          </a:extLst>
        </xdr:cNvPr>
        <xdr:cNvCxnSpPr/>
      </xdr:nvCxnSpPr>
      <xdr:spPr>
        <a:xfrm>
          <a:off x="18395950" y="60833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127000</xdr:rowOff>
    </xdr:from>
    <xdr:to>
      <xdr:col>102</xdr:col>
      <xdr:colOff>165100</xdr:colOff>
      <xdr:row>37</xdr:row>
      <xdr:rowOff>57150</xdr:rowOff>
    </xdr:to>
    <xdr:sp macro="" textlink="">
      <xdr:nvSpPr>
        <xdr:cNvPr id="578" name="楕円 577">
          <a:extLst>
            <a:ext uri="{FF2B5EF4-FFF2-40B4-BE49-F238E27FC236}">
              <a16:creationId xmlns:a16="http://schemas.microsoft.com/office/drawing/2014/main" id="{D01F8535-477D-4266-AEFD-94AFA317D8E8}"/>
            </a:ext>
          </a:extLst>
        </xdr:cNvPr>
        <xdr:cNvSpPr/>
      </xdr:nvSpPr>
      <xdr:spPr>
        <a:xfrm>
          <a:off x="17551400" y="6070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139700</xdr:rowOff>
    </xdr:from>
    <xdr:to>
      <xdr:col>107</xdr:col>
      <xdr:colOff>50800</xdr:colOff>
      <xdr:row>37</xdr:row>
      <xdr:rowOff>6350</xdr:rowOff>
    </xdr:to>
    <xdr:cxnSp macro="">
      <xdr:nvCxnSpPr>
        <xdr:cNvPr id="579" name="直線コネクタ 578">
          <a:extLst>
            <a:ext uri="{FF2B5EF4-FFF2-40B4-BE49-F238E27FC236}">
              <a16:creationId xmlns:a16="http://schemas.microsoft.com/office/drawing/2014/main" id="{916D3DF4-276B-4216-AD39-FAEC634253B8}"/>
            </a:ext>
          </a:extLst>
        </xdr:cNvPr>
        <xdr:cNvCxnSpPr/>
      </xdr:nvCxnSpPr>
      <xdr:spPr>
        <a:xfrm flipV="1">
          <a:off x="17602200" y="6083300"/>
          <a:ext cx="79375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139700</xdr:rowOff>
    </xdr:from>
    <xdr:to>
      <xdr:col>98</xdr:col>
      <xdr:colOff>38100</xdr:colOff>
      <xdr:row>37</xdr:row>
      <xdr:rowOff>69850</xdr:rowOff>
    </xdr:to>
    <xdr:sp macro="" textlink="">
      <xdr:nvSpPr>
        <xdr:cNvPr id="580" name="楕円 579">
          <a:extLst>
            <a:ext uri="{FF2B5EF4-FFF2-40B4-BE49-F238E27FC236}">
              <a16:creationId xmlns:a16="http://schemas.microsoft.com/office/drawing/2014/main" id="{FE67060A-C6CE-4A00-943B-68530FED079D}"/>
            </a:ext>
          </a:extLst>
        </xdr:cNvPr>
        <xdr:cNvSpPr/>
      </xdr:nvSpPr>
      <xdr:spPr>
        <a:xfrm>
          <a:off x="16757650" y="6083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6350</xdr:rowOff>
    </xdr:from>
    <xdr:to>
      <xdr:col>102</xdr:col>
      <xdr:colOff>114300</xdr:colOff>
      <xdr:row>37</xdr:row>
      <xdr:rowOff>19050</xdr:rowOff>
    </xdr:to>
    <xdr:cxnSp macro="">
      <xdr:nvCxnSpPr>
        <xdr:cNvPr id="581" name="直線コネクタ 580">
          <a:extLst>
            <a:ext uri="{FF2B5EF4-FFF2-40B4-BE49-F238E27FC236}">
              <a16:creationId xmlns:a16="http://schemas.microsoft.com/office/drawing/2014/main" id="{D00C09C8-4EDC-4237-889C-D1495D573A09}"/>
            </a:ext>
          </a:extLst>
        </xdr:cNvPr>
        <xdr:cNvCxnSpPr/>
      </xdr:nvCxnSpPr>
      <xdr:spPr>
        <a:xfrm flipV="1">
          <a:off x="16802100" y="6115050"/>
          <a:ext cx="8001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82" name="n_1aveValue【試験研究機関】&#10;一人当たり面積">
          <a:extLst>
            <a:ext uri="{FF2B5EF4-FFF2-40B4-BE49-F238E27FC236}">
              <a16:creationId xmlns:a16="http://schemas.microsoft.com/office/drawing/2014/main" id="{58632AEA-6075-47E4-A10E-5F235F5196BC}"/>
            </a:ext>
          </a:extLst>
        </xdr:cNvPr>
        <xdr:cNvSpPr txBox="1"/>
      </xdr:nvSpPr>
      <xdr:spPr>
        <a:xfrm>
          <a:off x="18980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83" name="n_2aveValue【試験研究機関】&#10;一人当たり面積">
          <a:extLst>
            <a:ext uri="{FF2B5EF4-FFF2-40B4-BE49-F238E27FC236}">
              <a16:creationId xmlns:a16="http://schemas.microsoft.com/office/drawing/2014/main" id="{BC06C66C-69F3-4E29-9A15-A3CB807EE517}"/>
            </a:ext>
          </a:extLst>
        </xdr:cNvPr>
        <xdr:cNvSpPr txBox="1"/>
      </xdr:nvSpPr>
      <xdr:spPr>
        <a:xfrm>
          <a:off x="18180127"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84" name="n_3aveValue【試験研究機関】&#10;一人当たり面積">
          <a:extLst>
            <a:ext uri="{FF2B5EF4-FFF2-40B4-BE49-F238E27FC236}">
              <a16:creationId xmlns:a16="http://schemas.microsoft.com/office/drawing/2014/main" id="{7CA33519-7956-4C1B-9DE7-98F99FCEBA1F}"/>
            </a:ext>
          </a:extLst>
        </xdr:cNvPr>
        <xdr:cNvSpPr txBox="1"/>
      </xdr:nvSpPr>
      <xdr:spPr>
        <a:xfrm>
          <a:off x="17386377" y="644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48277</xdr:rowOff>
    </xdr:from>
    <xdr:ext cx="469744" cy="259045"/>
    <xdr:sp macro="" textlink="">
      <xdr:nvSpPr>
        <xdr:cNvPr id="585" name="n_4aveValue【試験研究機関】&#10;一人当たり面積">
          <a:extLst>
            <a:ext uri="{FF2B5EF4-FFF2-40B4-BE49-F238E27FC236}">
              <a16:creationId xmlns:a16="http://schemas.microsoft.com/office/drawing/2014/main" id="{737B7527-6724-4401-A2C5-39F8EBEA6720}"/>
            </a:ext>
          </a:extLst>
        </xdr:cNvPr>
        <xdr:cNvSpPr txBox="1"/>
      </xdr:nvSpPr>
      <xdr:spPr>
        <a:xfrm>
          <a:off x="16592627" y="648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35577</xdr:rowOff>
    </xdr:from>
    <xdr:ext cx="469744" cy="259045"/>
    <xdr:sp macro="" textlink="">
      <xdr:nvSpPr>
        <xdr:cNvPr id="586" name="n_1mainValue【試験研究機関】&#10;一人当たり面積">
          <a:extLst>
            <a:ext uri="{FF2B5EF4-FFF2-40B4-BE49-F238E27FC236}">
              <a16:creationId xmlns:a16="http://schemas.microsoft.com/office/drawing/2014/main" id="{6099C005-DB01-4596-9985-773D60F71294}"/>
            </a:ext>
          </a:extLst>
        </xdr:cNvPr>
        <xdr:cNvSpPr txBox="1"/>
      </xdr:nvSpPr>
      <xdr:spPr>
        <a:xfrm>
          <a:off x="18980227" y="5814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35577</xdr:rowOff>
    </xdr:from>
    <xdr:ext cx="469744" cy="259045"/>
    <xdr:sp macro="" textlink="">
      <xdr:nvSpPr>
        <xdr:cNvPr id="587" name="n_2mainValue【試験研究機関】&#10;一人当たり面積">
          <a:extLst>
            <a:ext uri="{FF2B5EF4-FFF2-40B4-BE49-F238E27FC236}">
              <a16:creationId xmlns:a16="http://schemas.microsoft.com/office/drawing/2014/main" id="{89437455-14A7-44DF-8408-7D2120E26761}"/>
            </a:ext>
          </a:extLst>
        </xdr:cNvPr>
        <xdr:cNvSpPr txBox="1"/>
      </xdr:nvSpPr>
      <xdr:spPr>
        <a:xfrm>
          <a:off x="18180127" y="5814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73677</xdr:rowOff>
    </xdr:from>
    <xdr:ext cx="469744" cy="259045"/>
    <xdr:sp macro="" textlink="">
      <xdr:nvSpPr>
        <xdr:cNvPr id="588" name="n_3mainValue【試験研究機関】&#10;一人当たり面積">
          <a:extLst>
            <a:ext uri="{FF2B5EF4-FFF2-40B4-BE49-F238E27FC236}">
              <a16:creationId xmlns:a16="http://schemas.microsoft.com/office/drawing/2014/main" id="{AFBC4A96-BE3D-4EC2-BA58-C8F6B7B64572}"/>
            </a:ext>
          </a:extLst>
        </xdr:cNvPr>
        <xdr:cNvSpPr txBox="1"/>
      </xdr:nvSpPr>
      <xdr:spPr>
        <a:xfrm>
          <a:off x="17386377" y="5852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86377</xdr:rowOff>
    </xdr:from>
    <xdr:ext cx="469744" cy="259045"/>
    <xdr:sp macro="" textlink="">
      <xdr:nvSpPr>
        <xdr:cNvPr id="589" name="n_4mainValue【試験研究機関】&#10;一人当たり面積">
          <a:extLst>
            <a:ext uri="{FF2B5EF4-FFF2-40B4-BE49-F238E27FC236}">
              <a16:creationId xmlns:a16="http://schemas.microsoft.com/office/drawing/2014/main" id="{D39B9271-5A15-4104-A1DB-1DF9FC41235B}"/>
            </a:ext>
          </a:extLst>
        </xdr:cNvPr>
        <xdr:cNvSpPr txBox="1"/>
      </xdr:nvSpPr>
      <xdr:spPr>
        <a:xfrm>
          <a:off x="16592627" y="586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E08655A9-35FD-48C8-A4D7-9B367E78D19A}"/>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C65599FF-9775-4F20-9DDF-71E840C54B25}"/>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4B20592C-7B51-41C7-92DB-BAC4C26A6664}"/>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7B128EBF-9237-4D29-9195-8C40E9FD8787}"/>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D379E5B2-AF19-4E09-AFD8-60BA4DCC8BA2}"/>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B8B1AB1A-3C37-4E29-8E1E-DC369BDF476A}"/>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91F16A84-0B4D-4BBC-97CE-24BD9DB7486B}"/>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BA3ABFEE-6ED3-47A6-932C-430FBB5B468A}"/>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1A0A4FDD-7E7C-4AF1-93D1-5A51BEBC9BE6}"/>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7FC75017-E374-4A5B-9A43-4F41D31518BA}"/>
            </a:ext>
          </a:extLst>
        </xdr:cNvPr>
        <xdr:cNvCxnSpPr/>
      </xdr:nvCxnSpPr>
      <xdr:spPr>
        <a:xfrm>
          <a:off x="11207750" y="10697028"/>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56325A55-B12A-4E7D-985F-5EA7E542E273}"/>
            </a:ext>
          </a:extLst>
        </xdr:cNvPr>
        <xdr:cNvSpPr txBox="1"/>
      </xdr:nvSpPr>
      <xdr:spPr>
        <a:xfrm>
          <a:off x="10842791" y="105611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0BC83087-DA6E-46A8-A323-1C2F3BEAD05F}"/>
            </a:ext>
          </a:extLst>
        </xdr:cNvPr>
        <xdr:cNvCxnSpPr/>
      </xdr:nvCxnSpPr>
      <xdr:spPr>
        <a:xfrm>
          <a:off x="11207750" y="103831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610B40F8-A4F3-4DE0-8A24-C4EEA22A3C2A}"/>
            </a:ext>
          </a:extLst>
        </xdr:cNvPr>
        <xdr:cNvSpPr txBox="1"/>
      </xdr:nvSpPr>
      <xdr:spPr>
        <a:xfrm>
          <a:off x="10842791" y="102409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A29F5BD2-659D-4B8C-AFA4-8E03E9A9A4EA}"/>
            </a:ext>
          </a:extLst>
        </xdr:cNvPr>
        <xdr:cNvCxnSpPr/>
      </xdr:nvCxnSpPr>
      <xdr:spPr>
        <a:xfrm>
          <a:off x="11207750" y="1006928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66B713EB-1E63-4D3E-BBCD-18726A6470F2}"/>
            </a:ext>
          </a:extLst>
        </xdr:cNvPr>
        <xdr:cNvSpPr txBox="1"/>
      </xdr:nvSpPr>
      <xdr:spPr>
        <a:xfrm>
          <a:off x="10842791" y="9927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A1C44953-243A-47E9-89FF-B346C7601FAE}"/>
            </a:ext>
          </a:extLst>
        </xdr:cNvPr>
        <xdr:cNvCxnSpPr/>
      </xdr:nvCxnSpPr>
      <xdr:spPr>
        <a:xfrm>
          <a:off x="11207750" y="974906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A881C011-98C5-45D7-A10F-B8E38D077B2F}"/>
            </a:ext>
          </a:extLst>
        </xdr:cNvPr>
        <xdr:cNvSpPr txBox="1"/>
      </xdr:nvSpPr>
      <xdr:spPr>
        <a:xfrm>
          <a:off x="10842791" y="96131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DE8279FE-DAF6-41E2-9177-47E0B129AB15}"/>
            </a:ext>
          </a:extLst>
        </xdr:cNvPr>
        <xdr:cNvCxnSpPr/>
      </xdr:nvCxnSpPr>
      <xdr:spPr>
        <a:xfrm>
          <a:off x="11207750" y="94351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57078F87-C480-4D81-8F52-60470FAC0B00}"/>
            </a:ext>
          </a:extLst>
        </xdr:cNvPr>
        <xdr:cNvSpPr txBox="1"/>
      </xdr:nvSpPr>
      <xdr:spPr>
        <a:xfrm>
          <a:off x="10842791" y="92993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FD6E9A6F-69D2-4AED-AACA-6AFB9BD8CC98}"/>
            </a:ext>
          </a:extLst>
        </xdr:cNvPr>
        <xdr:cNvCxnSpPr/>
      </xdr:nvCxnSpPr>
      <xdr:spPr>
        <a:xfrm>
          <a:off x="11207750" y="9121322"/>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51813B8F-FF90-4902-BAA3-3D2AC5127760}"/>
            </a:ext>
          </a:extLst>
        </xdr:cNvPr>
        <xdr:cNvSpPr txBox="1"/>
      </xdr:nvSpPr>
      <xdr:spPr>
        <a:xfrm>
          <a:off x="10842791" y="89854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536CA1F7-1872-486F-95B0-42E66302FFB5}"/>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392EFDA7-636F-4BF2-90E1-006A64B121CD}"/>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1930D4EE-4114-477E-B3D4-ABB0A4B65A61}"/>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1661B13E-45C8-4DD7-B829-22D300C50176}"/>
            </a:ext>
          </a:extLst>
        </xdr:cNvPr>
        <xdr:cNvCxnSpPr/>
      </xdr:nvCxnSpPr>
      <xdr:spPr>
        <a:xfrm flipV="1">
          <a:off x="14698345" y="9150713"/>
          <a:ext cx="1269" cy="13828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D395F970-5CFE-4738-AC7E-348CABB4EE27}"/>
            </a:ext>
          </a:extLst>
        </xdr:cNvPr>
        <xdr:cNvSpPr txBox="1"/>
      </xdr:nvSpPr>
      <xdr:spPr>
        <a:xfrm>
          <a:off x="14744700" y="10537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21A07C92-8C48-494E-8F9B-C6CA6EE16FD0}"/>
            </a:ext>
          </a:extLst>
        </xdr:cNvPr>
        <xdr:cNvCxnSpPr/>
      </xdr:nvCxnSpPr>
      <xdr:spPr>
        <a:xfrm>
          <a:off x="14611350" y="105335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CD2CB6E4-611A-4D9B-8006-F2ECD57765D3}"/>
            </a:ext>
          </a:extLst>
        </xdr:cNvPr>
        <xdr:cNvSpPr txBox="1"/>
      </xdr:nvSpPr>
      <xdr:spPr>
        <a:xfrm>
          <a:off x="14744700" y="8932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D5AFCBBC-6990-4634-9586-7702EF6EC73C}"/>
            </a:ext>
          </a:extLst>
        </xdr:cNvPr>
        <xdr:cNvCxnSpPr/>
      </xdr:nvCxnSpPr>
      <xdr:spPr>
        <a:xfrm>
          <a:off x="14611350" y="91507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DA9D0365-70E6-406B-8B8B-A0469BDD6263}"/>
            </a:ext>
          </a:extLst>
        </xdr:cNvPr>
        <xdr:cNvSpPr txBox="1"/>
      </xdr:nvSpPr>
      <xdr:spPr>
        <a:xfrm>
          <a:off x="14744700" y="102387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71046990-2A19-4315-A11A-EAD81AADC0C3}"/>
            </a:ext>
          </a:extLst>
        </xdr:cNvPr>
        <xdr:cNvSpPr/>
      </xdr:nvSpPr>
      <xdr:spPr>
        <a:xfrm>
          <a:off x="14649450" y="1025398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1" name="フローチャート: 判断 620">
          <a:extLst>
            <a:ext uri="{FF2B5EF4-FFF2-40B4-BE49-F238E27FC236}">
              <a16:creationId xmlns:a16="http://schemas.microsoft.com/office/drawing/2014/main" id="{0FABDD61-46DE-41B3-AA2B-FF803E86210B}"/>
            </a:ext>
          </a:extLst>
        </xdr:cNvPr>
        <xdr:cNvSpPr/>
      </xdr:nvSpPr>
      <xdr:spPr>
        <a:xfrm>
          <a:off x="13887450" y="1017215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2" name="フローチャート: 判断 621">
          <a:extLst>
            <a:ext uri="{FF2B5EF4-FFF2-40B4-BE49-F238E27FC236}">
              <a16:creationId xmlns:a16="http://schemas.microsoft.com/office/drawing/2014/main" id="{01D25C51-E420-43F4-87C2-4EB8EE636E0A}"/>
            </a:ext>
          </a:extLst>
        </xdr:cNvPr>
        <xdr:cNvSpPr/>
      </xdr:nvSpPr>
      <xdr:spPr>
        <a:xfrm>
          <a:off x="13093700" y="102080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3" name="フローチャート: 判断 622">
          <a:extLst>
            <a:ext uri="{FF2B5EF4-FFF2-40B4-BE49-F238E27FC236}">
              <a16:creationId xmlns:a16="http://schemas.microsoft.com/office/drawing/2014/main" id="{2FD22765-6F74-4631-BCDF-F4A27AA66CE2}"/>
            </a:ext>
          </a:extLst>
        </xdr:cNvPr>
        <xdr:cNvSpPr/>
      </xdr:nvSpPr>
      <xdr:spPr>
        <a:xfrm>
          <a:off x="12299950" y="102015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4" name="フローチャート: 判断 623">
          <a:extLst>
            <a:ext uri="{FF2B5EF4-FFF2-40B4-BE49-F238E27FC236}">
              <a16:creationId xmlns:a16="http://schemas.microsoft.com/office/drawing/2014/main" id="{4DBC0257-609F-4D38-B105-DF6CE4447AFB}"/>
            </a:ext>
          </a:extLst>
        </xdr:cNvPr>
        <xdr:cNvSpPr/>
      </xdr:nvSpPr>
      <xdr:spPr>
        <a:xfrm>
          <a:off x="11487150" y="1021787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7EC64A25-8DE0-4FCA-85CE-52D3FFE45F46}"/>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679A607-7C4B-4273-9D94-CF166FB8E32B}"/>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AE2827E8-504A-430B-A12B-1A709248C157}"/>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AD4F4F4-1251-448A-93B7-0D777C287E5D}"/>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2B4A1E5E-683C-49FC-9736-2FBBB4F907BE}"/>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123916</xdr:rowOff>
    </xdr:from>
    <xdr:to>
      <xdr:col>85</xdr:col>
      <xdr:colOff>177800</xdr:colOff>
      <xdr:row>62</xdr:row>
      <xdr:rowOff>54066</xdr:rowOff>
    </xdr:to>
    <xdr:sp macro="" textlink="">
      <xdr:nvSpPr>
        <xdr:cNvPr id="630" name="楕円 629">
          <a:extLst>
            <a:ext uri="{FF2B5EF4-FFF2-40B4-BE49-F238E27FC236}">
              <a16:creationId xmlns:a16="http://schemas.microsoft.com/office/drawing/2014/main" id="{6E1311C5-9A9A-4D5D-8C21-2E52CE7EF547}"/>
            </a:ext>
          </a:extLst>
        </xdr:cNvPr>
        <xdr:cNvSpPr/>
      </xdr:nvSpPr>
      <xdr:spPr>
        <a:xfrm>
          <a:off x="14649450" y="101950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146793</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36795EB2-58A8-41C6-8337-54A9F8FA8696}"/>
            </a:ext>
          </a:extLst>
        </xdr:cNvPr>
        <xdr:cNvSpPr txBox="1"/>
      </xdr:nvSpPr>
      <xdr:spPr>
        <a:xfrm>
          <a:off x="14744700" y="10052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55335</xdr:rowOff>
    </xdr:from>
    <xdr:to>
      <xdr:col>81</xdr:col>
      <xdr:colOff>101600</xdr:colOff>
      <xdr:row>61</xdr:row>
      <xdr:rowOff>156935</xdr:rowOff>
    </xdr:to>
    <xdr:sp macro="" textlink="">
      <xdr:nvSpPr>
        <xdr:cNvPr id="632" name="楕円 631">
          <a:extLst>
            <a:ext uri="{FF2B5EF4-FFF2-40B4-BE49-F238E27FC236}">
              <a16:creationId xmlns:a16="http://schemas.microsoft.com/office/drawing/2014/main" id="{8EBD3D9E-DB9B-4886-9186-9DA0C1E75087}"/>
            </a:ext>
          </a:extLst>
        </xdr:cNvPr>
        <xdr:cNvSpPr/>
      </xdr:nvSpPr>
      <xdr:spPr>
        <a:xfrm>
          <a:off x="13887450" y="10126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106135</xdr:rowOff>
    </xdr:from>
    <xdr:to>
      <xdr:col>85</xdr:col>
      <xdr:colOff>127000</xdr:colOff>
      <xdr:row>62</xdr:row>
      <xdr:rowOff>3266</xdr:rowOff>
    </xdr:to>
    <xdr:cxnSp macro="">
      <xdr:nvCxnSpPr>
        <xdr:cNvPr id="633" name="直線コネクタ 632">
          <a:extLst>
            <a:ext uri="{FF2B5EF4-FFF2-40B4-BE49-F238E27FC236}">
              <a16:creationId xmlns:a16="http://schemas.microsoft.com/office/drawing/2014/main" id="{34172963-9F86-4D4C-A10B-452280CEC21A}"/>
            </a:ext>
          </a:extLst>
        </xdr:cNvPr>
        <xdr:cNvCxnSpPr/>
      </xdr:nvCxnSpPr>
      <xdr:spPr>
        <a:xfrm>
          <a:off x="13938250" y="10177235"/>
          <a:ext cx="762000" cy="62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168003</xdr:rowOff>
    </xdr:from>
    <xdr:to>
      <xdr:col>76</xdr:col>
      <xdr:colOff>165100</xdr:colOff>
      <xdr:row>61</xdr:row>
      <xdr:rowOff>98153</xdr:rowOff>
    </xdr:to>
    <xdr:sp macro="" textlink="">
      <xdr:nvSpPr>
        <xdr:cNvPr id="634" name="楕円 633">
          <a:extLst>
            <a:ext uri="{FF2B5EF4-FFF2-40B4-BE49-F238E27FC236}">
              <a16:creationId xmlns:a16="http://schemas.microsoft.com/office/drawing/2014/main" id="{26BA0C48-1262-4D7A-9106-104F302C053C}"/>
            </a:ext>
          </a:extLst>
        </xdr:cNvPr>
        <xdr:cNvSpPr/>
      </xdr:nvSpPr>
      <xdr:spPr>
        <a:xfrm>
          <a:off x="13093700" y="1007400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47353</xdr:rowOff>
    </xdr:from>
    <xdr:to>
      <xdr:col>81</xdr:col>
      <xdr:colOff>50800</xdr:colOff>
      <xdr:row>61</xdr:row>
      <xdr:rowOff>106135</xdr:rowOff>
    </xdr:to>
    <xdr:cxnSp macro="">
      <xdr:nvCxnSpPr>
        <xdr:cNvPr id="635" name="直線コネクタ 634">
          <a:extLst>
            <a:ext uri="{FF2B5EF4-FFF2-40B4-BE49-F238E27FC236}">
              <a16:creationId xmlns:a16="http://schemas.microsoft.com/office/drawing/2014/main" id="{F71B608D-9127-4062-9666-6BD18F2DF734}"/>
            </a:ext>
          </a:extLst>
        </xdr:cNvPr>
        <xdr:cNvCxnSpPr/>
      </xdr:nvCxnSpPr>
      <xdr:spPr>
        <a:xfrm>
          <a:off x="13144500" y="10118453"/>
          <a:ext cx="79375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81462</xdr:rowOff>
    </xdr:from>
    <xdr:to>
      <xdr:col>72</xdr:col>
      <xdr:colOff>38100</xdr:colOff>
      <xdr:row>62</xdr:row>
      <xdr:rowOff>11612</xdr:rowOff>
    </xdr:to>
    <xdr:sp macro="" textlink="">
      <xdr:nvSpPr>
        <xdr:cNvPr id="636" name="楕円 635">
          <a:extLst>
            <a:ext uri="{FF2B5EF4-FFF2-40B4-BE49-F238E27FC236}">
              <a16:creationId xmlns:a16="http://schemas.microsoft.com/office/drawing/2014/main" id="{4A068204-3CB1-468B-B254-9ABE60ED52F6}"/>
            </a:ext>
          </a:extLst>
        </xdr:cNvPr>
        <xdr:cNvSpPr/>
      </xdr:nvSpPr>
      <xdr:spPr>
        <a:xfrm>
          <a:off x="12299950" y="1015256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47353</xdr:rowOff>
    </xdr:from>
    <xdr:to>
      <xdr:col>76</xdr:col>
      <xdr:colOff>114300</xdr:colOff>
      <xdr:row>61</xdr:row>
      <xdr:rowOff>132262</xdr:rowOff>
    </xdr:to>
    <xdr:cxnSp macro="">
      <xdr:nvCxnSpPr>
        <xdr:cNvPr id="637" name="直線コネクタ 636">
          <a:extLst>
            <a:ext uri="{FF2B5EF4-FFF2-40B4-BE49-F238E27FC236}">
              <a16:creationId xmlns:a16="http://schemas.microsoft.com/office/drawing/2014/main" id="{A04BB3E3-8DE5-4A64-AC25-F66477A81144}"/>
            </a:ext>
          </a:extLst>
        </xdr:cNvPr>
        <xdr:cNvCxnSpPr/>
      </xdr:nvCxnSpPr>
      <xdr:spPr>
        <a:xfrm flipV="1">
          <a:off x="12344400" y="10118453"/>
          <a:ext cx="800100" cy="84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25944</xdr:rowOff>
    </xdr:from>
    <xdr:to>
      <xdr:col>67</xdr:col>
      <xdr:colOff>101600</xdr:colOff>
      <xdr:row>61</xdr:row>
      <xdr:rowOff>127544</xdr:rowOff>
    </xdr:to>
    <xdr:sp macro="" textlink="">
      <xdr:nvSpPr>
        <xdr:cNvPr id="638" name="楕円 637">
          <a:extLst>
            <a:ext uri="{FF2B5EF4-FFF2-40B4-BE49-F238E27FC236}">
              <a16:creationId xmlns:a16="http://schemas.microsoft.com/office/drawing/2014/main" id="{C5CB0CC4-0F90-49AA-BE78-540E45E9C1DA}"/>
            </a:ext>
          </a:extLst>
        </xdr:cNvPr>
        <xdr:cNvSpPr/>
      </xdr:nvSpPr>
      <xdr:spPr>
        <a:xfrm>
          <a:off x="11487150" y="1009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76744</xdr:rowOff>
    </xdr:from>
    <xdr:to>
      <xdr:col>71</xdr:col>
      <xdr:colOff>177800</xdr:colOff>
      <xdr:row>61</xdr:row>
      <xdr:rowOff>132262</xdr:rowOff>
    </xdr:to>
    <xdr:cxnSp macro="">
      <xdr:nvCxnSpPr>
        <xdr:cNvPr id="639" name="直線コネクタ 638">
          <a:extLst>
            <a:ext uri="{FF2B5EF4-FFF2-40B4-BE49-F238E27FC236}">
              <a16:creationId xmlns:a16="http://schemas.microsoft.com/office/drawing/2014/main" id="{85D37072-7728-4887-AE86-1578F298882C}"/>
            </a:ext>
          </a:extLst>
        </xdr:cNvPr>
        <xdr:cNvCxnSpPr/>
      </xdr:nvCxnSpPr>
      <xdr:spPr>
        <a:xfrm>
          <a:off x="11537950" y="10147844"/>
          <a:ext cx="806450" cy="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22333</xdr:rowOff>
    </xdr:from>
    <xdr:ext cx="405111" cy="259045"/>
    <xdr:sp macro="" textlink="">
      <xdr:nvSpPr>
        <xdr:cNvPr id="640" name="n_1aveValue【警察施設】&#10;有形固定資産減価償却率">
          <a:extLst>
            <a:ext uri="{FF2B5EF4-FFF2-40B4-BE49-F238E27FC236}">
              <a16:creationId xmlns:a16="http://schemas.microsoft.com/office/drawing/2014/main" id="{30802D45-952E-4EC4-B7E7-6811A35D1575}"/>
            </a:ext>
          </a:extLst>
        </xdr:cNvPr>
        <xdr:cNvSpPr txBox="1"/>
      </xdr:nvSpPr>
      <xdr:spPr>
        <a:xfrm>
          <a:off x="13742044" y="10258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1" name="n_2aveValue【警察施設】&#10;有形固定資産減価償却率">
          <a:extLst>
            <a:ext uri="{FF2B5EF4-FFF2-40B4-BE49-F238E27FC236}">
              <a16:creationId xmlns:a16="http://schemas.microsoft.com/office/drawing/2014/main" id="{20D9B728-0319-485E-9E38-567DF834397F}"/>
            </a:ext>
          </a:extLst>
        </xdr:cNvPr>
        <xdr:cNvSpPr txBox="1"/>
      </xdr:nvSpPr>
      <xdr:spPr>
        <a:xfrm>
          <a:off x="12960994" y="10294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51724</xdr:rowOff>
    </xdr:from>
    <xdr:ext cx="405111" cy="259045"/>
    <xdr:sp macro="" textlink="">
      <xdr:nvSpPr>
        <xdr:cNvPr id="642" name="n_3aveValue【警察施設】&#10;有形固定資産減価償却率">
          <a:extLst>
            <a:ext uri="{FF2B5EF4-FFF2-40B4-BE49-F238E27FC236}">
              <a16:creationId xmlns:a16="http://schemas.microsoft.com/office/drawing/2014/main" id="{5D1EB043-1296-4B82-89F0-58808C74B7A0}"/>
            </a:ext>
          </a:extLst>
        </xdr:cNvPr>
        <xdr:cNvSpPr txBox="1"/>
      </xdr:nvSpPr>
      <xdr:spPr>
        <a:xfrm>
          <a:off x="12167244" y="10287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68053</xdr:rowOff>
    </xdr:from>
    <xdr:ext cx="405111" cy="259045"/>
    <xdr:sp macro="" textlink="">
      <xdr:nvSpPr>
        <xdr:cNvPr id="643" name="n_4aveValue【警察施設】&#10;有形固定資産減価償却率">
          <a:extLst>
            <a:ext uri="{FF2B5EF4-FFF2-40B4-BE49-F238E27FC236}">
              <a16:creationId xmlns:a16="http://schemas.microsoft.com/office/drawing/2014/main" id="{B720C55A-6860-4C7A-B33E-E00B39B58B16}"/>
            </a:ext>
          </a:extLst>
        </xdr:cNvPr>
        <xdr:cNvSpPr txBox="1"/>
      </xdr:nvSpPr>
      <xdr:spPr>
        <a:xfrm>
          <a:off x="11354444" y="10304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2012</xdr:rowOff>
    </xdr:from>
    <xdr:ext cx="405111" cy="259045"/>
    <xdr:sp macro="" textlink="">
      <xdr:nvSpPr>
        <xdr:cNvPr id="644" name="n_1mainValue【警察施設】&#10;有形固定資産減価償却率">
          <a:extLst>
            <a:ext uri="{FF2B5EF4-FFF2-40B4-BE49-F238E27FC236}">
              <a16:creationId xmlns:a16="http://schemas.microsoft.com/office/drawing/2014/main" id="{3C630318-C6A5-4361-82D0-0DD39EEE284B}"/>
            </a:ext>
          </a:extLst>
        </xdr:cNvPr>
        <xdr:cNvSpPr txBox="1"/>
      </xdr:nvSpPr>
      <xdr:spPr>
        <a:xfrm>
          <a:off x="13742044" y="9908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114680</xdr:rowOff>
    </xdr:from>
    <xdr:ext cx="405111" cy="259045"/>
    <xdr:sp macro="" textlink="">
      <xdr:nvSpPr>
        <xdr:cNvPr id="645" name="n_2mainValue【警察施設】&#10;有形固定資産減価償却率">
          <a:extLst>
            <a:ext uri="{FF2B5EF4-FFF2-40B4-BE49-F238E27FC236}">
              <a16:creationId xmlns:a16="http://schemas.microsoft.com/office/drawing/2014/main" id="{2C270132-15AD-4FED-93E1-1785C17C0753}"/>
            </a:ext>
          </a:extLst>
        </xdr:cNvPr>
        <xdr:cNvSpPr txBox="1"/>
      </xdr:nvSpPr>
      <xdr:spPr>
        <a:xfrm>
          <a:off x="12960994" y="9855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28139</xdr:rowOff>
    </xdr:from>
    <xdr:ext cx="405111" cy="259045"/>
    <xdr:sp macro="" textlink="">
      <xdr:nvSpPr>
        <xdr:cNvPr id="646" name="n_3mainValue【警察施設】&#10;有形固定資産減価償却率">
          <a:extLst>
            <a:ext uri="{FF2B5EF4-FFF2-40B4-BE49-F238E27FC236}">
              <a16:creationId xmlns:a16="http://schemas.microsoft.com/office/drawing/2014/main" id="{A01F178A-9684-400F-AF72-1FA8E3C8FE85}"/>
            </a:ext>
          </a:extLst>
        </xdr:cNvPr>
        <xdr:cNvSpPr txBox="1"/>
      </xdr:nvSpPr>
      <xdr:spPr>
        <a:xfrm>
          <a:off x="12167244" y="9934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144071</xdr:rowOff>
    </xdr:from>
    <xdr:ext cx="405111" cy="259045"/>
    <xdr:sp macro="" textlink="">
      <xdr:nvSpPr>
        <xdr:cNvPr id="647" name="n_4mainValue【警察施設】&#10;有形固定資産減価償却率">
          <a:extLst>
            <a:ext uri="{FF2B5EF4-FFF2-40B4-BE49-F238E27FC236}">
              <a16:creationId xmlns:a16="http://schemas.microsoft.com/office/drawing/2014/main" id="{9782CF24-96FD-4AA9-AD5B-F30F4DC53BB7}"/>
            </a:ext>
          </a:extLst>
        </xdr:cNvPr>
        <xdr:cNvSpPr txBox="1"/>
      </xdr:nvSpPr>
      <xdr:spPr>
        <a:xfrm>
          <a:off x="11354444" y="9884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6747EA14-76C0-4BB9-93EF-E8961150ED5D}"/>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31F03A6A-CA45-4BE3-8547-AF021B539943}"/>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963C45E5-AFA1-4C18-949D-F03CC8AADD2C}"/>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543626A5-FE53-4281-AC3D-540263B5000E}"/>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2343E512-C771-4E8D-AC28-9963F08BF286}"/>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582FBBED-CE51-4B0D-B8CD-854A914542F5}"/>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F2CEFB68-125F-4457-B21F-9F64AA2A43F6}"/>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D72168E6-C7C8-40B8-ABFF-0BADC5C69614}"/>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866EFB3B-122F-42A5-80FA-E9F42B78FB56}"/>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5B64CFAC-41C6-4D10-B9D2-8329690DF31A}"/>
            </a:ext>
          </a:extLst>
        </xdr:cNvPr>
        <xdr:cNvCxnSpPr/>
      </xdr:nvCxnSpPr>
      <xdr:spPr>
        <a:xfrm>
          <a:off x="16459200" y="106970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23EC23A3-5EF5-4831-8DC4-94E28479F380}"/>
            </a:ext>
          </a:extLst>
        </xdr:cNvPr>
        <xdr:cNvSpPr txBox="1"/>
      </xdr:nvSpPr>
      <xdr:spPr>
        <a:xfrm>
          <a:off x="16049171" y="105611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375C9A75-ADD0-4635-834A-9F8128CAFCE8}"/>
            </a:ext>
          </a:extLst>
        </xdr:cNvPr>
        <xdr:cNvCxnSpPr/>
      </xdr:nvCxnSpPr>
      <xdr:spPr>
        <a:xfrm>
          <a:off x="16459200" y="103831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1417B77C-4535-45EA-9D9A-06C82CA0342A}"/>
            </a:ext>
          </a:extLst>
        </xdr:cNvPr>
        <xdr:cNvSpPr txBox="1"/>
      </xdr:nvSpPr>
      <xdr:spPr>
        <a:xfrm>
          <a:off x="16049171" y="102409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06A78C54-2B7B-4D89-82F9-2A2E46CCEE50}"/>
            </a:ext>
          </a:extLst>
        </xdr:cNvPr>
        <xdr:cNvCxnSpPr/>
      </xdr:nvCxnSpPr>
      <xdr:spPr>
        <a:xfrm>
          <a:off x="16459200" y="100692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E75FF1EE-9F7C-4AD4-AA57-ECE262A0568C}"/>
            </a:ext>
          </a:extLst>
        </xdr:cNvPr>
        <xdr:cNvSpPr txBox="1"/>
      </xdr:nvSpPr>
      <xdr:spPr>
        <a:xfrm>
          <a:off x="16049171" y="9927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67E1350E-8886-4899-B325-8E89FC45814C}"/>
            </a:ext>
          </a:extLst>
        </xdr:cNvPr>
        <xdr:cNvCxnSpPr/>
      </xdr:nvCxnSpPr>
      <xdr:spPr>
        <a:xfrm>
          <a:off x="16459200" y="974906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0CD6C7AC-4134-4FBA-B84F-B631F36B4F8F}"/>
            </a:ext>
          </a:extLst>
        </xdr:cNvPr>
        <xdr:cNvSpPr txBox="1"/>
      </xdr:nvSpPr>
      <xdr:spPr>
        <a:xfrm>
          <a:off x="16049171" y="96131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E5606F41-FC65-4463-A985-ED5830AF1547}"/>
            </a:ext>
          </a:extLst>
        </xdr:cNvPr>
        <xdr:cNvCxnSpPr/>
      </xdr:nvCxnSpPr>
      <xdr:spPr>
        <a:xfrm>
          <a:off x="16459200" y="94351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D7DACF48-0E8A-4685-B674-FFEF7062ACCF}"/>
            </a:ext>
          </a:extLst>
        </xdr:cNvPr>
        <xdr:cNvSpPr txBox="1"/>
      </xdr:nvSpPr>
      <xdr:spPr>
        <a:xfrm>
          <a:off x="16049171" y="9299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000C02C4-0786-479E-8A0A-60FF847D50CD}"/>
            </a:ext>
          </a:extLst>
        </xdr:cNvPr>
        <xdr:cNvCxnSpPr/>
      </xdr:nvCxnSpPr>
      <xdr:spPr>
        <a:xfrm>
          <a:off x="16459200" y="91213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D1232500-8C43-4177-8C64-D27756BEDEDE}"/>
            </a:ext>
          </a:extLst>
        </xdr:cNvPr>
        <xdr:cNvSpPr txBox="1"/>
      </xdr:nvSpPr>
      <xdr:spPr>
        <a:xfrm>
          <a:off x="16049171" y="89854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0B9C8242-A826-4696-A608-0DE3D9497B9B}"/>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41C86E28-A424-4D4E-9FA8-994E6D54D031}"/>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12BF9258-3F00-42F6-B71E-EE0D10B6DF47}"/>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29FB44FC-4D19-416A-AB7F-274EE78743C8}"/>
            </a:ext>
          </a:extLst>
        </xdr:cNvPr>
        <xdr:cNvCxnSpPr/>
      </xdr:nvCxnSpPr>
      <xdr:spPr>
        <a:xfrm flipV="1">
          <a:off x="19949795" y="9278257"/>
          <a:ext cx="1269" cy="12881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9010BAD7-DF72-40DF-95C6-DBF5CC787A72}"/>
            </a:ext>
          </a:extLst>
        </xdr:cNvPr>
        <xdr:cNvSpPr txBox="1"/>
      </xdr:nvSpPr>
      <xdr:spPr>
        <a:xfrm>
          <a:off x="20002500" y="1057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B25C0831-9E0F-4B7F-887C-5049CF7C71DB}"/>
            </a:ext>
          </a:extLst>
        </xdr:cNvPr>
        <xdr:cNvCxnSpPr/>
      </xdr:nvCxnSpPr>
      <xdr:spPr>
        <a:xfrm>
          <a:off x="19881850" y="10566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CCBB4564-A532-45A2-9638-2B077FD28769}"/>
            </a:ext>
          </a:extLst>
        </xdr:cNvPr>
        <xdr:cNvSpPr txBox="1"/>
      </xdr:nvSpPr>
      <xdr:spPr>
        <a:xfrm>
          <a:off x="20002500" y="906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146BBADE-3F18-46E6-AD1C-38F11EC1994B}"/>
            </a:ext>
          </a:extLst>
        </xdr:cNvPr>
        <xdr:cNvCxnSpPr/>
      </xdr:nvCxnSpPr>
      <xdr:spPr>
        <a:xfrm>
          <a:off x="19881850" y="927825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138084</xdr:rowOff>
    </xdr:from>
    <xdr:ext cx="469744" cy="259045"/>
    <xdr:sp macro="" textlink="">
      <xdr:nvSpPr>
        <xdr:cNvPr id="677" name="【警察施設】&#10;一人当たり面積平均値テキスト">
          <a:extLst>
            <a:ext uri="{FF2B5EF4-FFF2-40B4-BE49-F238E27FC236}">
              <a16:creationId xmlns:a16="http://schemas.microsoft.com/office/drawing/2014/main" id="{8DF32207-C6CA-47E3-8F85-6102F29B18D5}"/>
            </a:ext>
          </a:extLst>
        </xdr:cNvPr>
        <xdr:cNvSpPr txBox="1"/>
      </xdr:nvSpPr>
      <xdr:spPr>
        <a:xfrm>
          <a:off x="20002500" y="10044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0B5A21B0-73DD-4BAB-8805-6B6AD5E46C8E}"/>
            </a:ext>
          </a:extLst>
        </xdr:cNvPr>
        <xdr:cNvSpPr/>
      </xdr:nvSpPr>
      <xdr:spPr>
        <a:xfrm>
          <a:off x="19900900" y="101863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9" name="フローチャート: 判断 678">
          <a:extLst>
            <a:ext uri="{FF2B5EF4-FFF2-40B4-BE49-F238E27FC236}">
              <a16:creationId xmlns:a16="http://schemas.microsoft.com/office/drawing/2014/main" id="{5EA98C5D-F9F5-49EE-AE76-D813BC343D48}"/>
            </a:ext>
          </a:extLst>
        </xdr:cNvPr>
        <xdr:cNvSpPr/>
      </xdr:nvSpPr>
      <xdr:spPr>
        <a:xfrm>
          <a:off x="19157950" y="10153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0" name="フローチャート: 判断 679">
          <a:extLst>
            <a:ext uri="{FF2B5EF4-FFF2-40B4-BE49-F238E27FC236}">
              <a16:creationId xmlns:a16="http://schemas.microsoft.com/office/drawing/2014/main" id="{6B24547C-2960-41BB-A304-E5791ED7F94A}"/>
            </a:ext>
          </a:extLst>
        </xdr:cNvPr>
        <xdr:cNvSpPr/>
      </xdr:nvSpPr>
      <xdr:spPr>
        <a:xfrm>
          <a:off x="18345150" y="10131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1" name="フローチャート: 判断 680">
          <a:extLst>
            <a:ext uri="{FF2B5EF4-FFF2-40B4-BE49-F238E27FC236}">
              <a16:creationId xmlns:a16="http://schemas.microsoft.com/office/drawing/2014/main" id="{ED0D67A0-F69C-436B-97BC-4EDD045C946A}"/>
            </a:ext>
          </a:extLst>
        </xdr:cNvPr>
        <xdr:cNvSpPr/>
      </xdr:nvSpPr>
      <xdr:spPr>
        <a:xfrm>
          <a:off x="17551400" y="101427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2" name="フローチャート: 判断 681">
          <a:extLst>
            <a:ext uri="{FF2B5EF4-FFF2-40B4-BE49-F238E27FC236}">
              <a16:creationId xmlns:a16="http://schemas.microsoft.com/office/drawing/2014/main" id="{17CA9651-7FD2-4C4B-BAFB-68F6A811BEA9}"/>
            </a:ext>
          </a:extLst>
        </xdr:cNvPr>
        <xdr:cNvSpPr/>
      </xdr:nvSpPr>
      <xdr:spPr>
        <a:xfrm>
          <a:off x="16757650" y="1014276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DEC32894-A129-4CF8-8EFE-2BCA1AA270D8}"/>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072E6643-44E2-4944-85A8-0BD8E6B24C3F}"/>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96233AA2-B377-4381-81C8-1017213B3672}"/>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69F3259E-7A70-4840-BCE9-5FD7FEDEB198}"/>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8ED63336-8203-4EC4-8A1A-27EF7513D666}"/>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88" name="楕円 687">
          <a:extLst>
            <a:ext uri="{FF2B5EF4-FFF2-40B4-BE49-F238E27FC236}">
              <a16:creationId xmlns:a16="http://schemas.microsoft.com/office/drawing/2014/main" id="{96C7848A-5870-4E94-95CD-E21DEE497734}"/>
            </a:ext>
          </a:extLst>
        </xdr:cNvPr>
        <xdr:cNvSpPr/>
      </xdr:nvSpPr>
      <xdr:spPr>
        <a:xfrm>
          <a:off x="19900900" y="102298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137177</xdr:rowOff>
    </xdr:from>
    <xdr:ext cx="469744" cy="259045"/>
    <xdr:sp macro="" textlink="">
      <xdr:nvSpPr>
        <xdr:cNvPr id="689" name="【警察施設】&#10;一人当たり面積該当値テキスト">
          <a:extLst>
            <a:ext uri="{FF2B5EF4-FFF2-40B4-BE49-F238E27FC236}">
              <a16:creationId xmlns:a16="http://schemas.microsoft.com/office/drawing/2014/main" id="{55040DCE-F28A-4599-8867-AF271AFD53B1}"/>
            </a:ext>
          </a:extLst>
        </xdr:cNvPr>
        <xdr:cNvSpPr txBox="1"/>
      </xdr:nvSpPr>
      <xdr:spPr>
        <a:xfrm>
          <a:off x="20002500" y="1020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158750</xdr:rowOff>
    </xdr:from>
    <xdr:to>
      <xdr:col>112</xdr:col>
      <xdr:colOff>38100</xdr:colOff>
      <xdr:row>62</xdr:row>
      <xdr:rowOff>88900</xdr:rowOff>
    </xdr:to>
    <xdr:sp macro="" textlink="">
      <xdr:nvSpPr>
        <xdr:cNvPr id="690" name="楕円 689">
          <a:extLst>
            <a:ext uri="{FF2B5EF4-FFF2-40B4-BE49-F238E27FC236}">
              <a16:creationId xmlns:a16="http://schemas.microsoft.com/office/drawing/2014/main" id="{6F0C9C30-C955-4477-9F0C-4351707E103E}"/>
            </a:ext>
          </a:extLst>
        </xdr:cNvPr>
        <xdr:cNvSpPr/>
      </xdr:nvSpPr>
      <xdr:spPr>
        <a:xfrm>
          <a:off x="19157950" y="10229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38100</xdr:rowOff>
    </xdr:from>
    <xdr:to>
      <xdr:col>116</xdr:col>
      <xdr:colOff>63500</xdr:colOff>
      <xdr:row>62</xdr:row>
      <xdr:rowOff>38100</xdr:rowOff>
    </xdr:to>
    <xdr:cxnSp macro="">
      <xdr:nvCxnSpPr>
        <xdr:cNvPr id="691" name="直線コネクタ 690">
          <a:extLst>
            <a:ext uri="{FF2B5EF4-FFF2-40B4-BE49-F238E27FC236}">
              <a16:creationId xmlns:a16="http://schemas.microsoft.com/office/drawing/2014/main" id="{C35FBF5E-61F8-4C45-92ED-9B37128E6B2E}"/>
            </a:ext>
          </a:extLst>
        </xdr:cNvPr>
        <xdr:cNvCxnSpPr/>
      </xdr:nvCxnSpPr>
      <xdr:spPr>
        <a:xfrm>
          <a:off x="19202400" y="102743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169635</xdr:rowOff>
    </xdr:from>
    <xdr:to>
      <xdr:col>107</xdr:col>
      <xdr:colOff>101600</xdr:colOff>
      <xdr:row>62</xdr:row>
      <xdr:rowOff>99785</xdr:rowOff>
    </xdr:to>
    <xdr:sp macro="" textlink="">
      <xdr:nvSpPr>
        <xdr:cNvPr id="692" name="楕円 691">
          <a:extLst>
            <a:ext uri="{FF2B5EF4-FFF2-40B4-BE49-F238E27FC236}">
              <a16:creationId xmlns:a16="http://schemas.microsoft.com/office/drawing/2014/main" id="{9B0AB5BC-05A0-4A91-9280-DD3DFE05E752}"/>
            </a:ext>
          </a:extLst>
        </xdr:cNvPr>
        <xdr:cNvSpPr/>
      </xdr:nvSpPr>
      <xdr:spPr>
        <a:xfrm>
          <a:off x="18345150" y="1023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38100</xdr:rowOff>
    </xdr:from>
    <xdr:to>
      <xdr:col>111</xdr:col>
      <xdr:colOff>177800</xdr:colOff>
      <xdr:row>62</xdr:row>
      <xdr:rowOff>48985</xdr:rowOff>
    </xdr:to>
    <xdr:cxnSp macro="">
      <xdr:nvCxnSpPr>
        <xdr:cNvPr id="693" name="直線コネクタ 692">
          <a:extLst>
            <a:ext uri="{FF2B5EF4-FFF2-40B4-BE49-F238E27FC236}">
              <a16:creationId xmlns:a16="http://schemas.microsoft.com/office/drawing/2014/main" id="{8ED71414-B28B-4E6C-9F1D-7E8812CB968F}"/>
            </a:ext>
          </a:extLst>
        </xdr:cNvPr>
        <xdr:cNvCxnSpPr/>
      </xdr:nvCxnSpPr>
      <xdr:spPr>
        <a:xfrm flipV="1">
          <a:off x="18395950" y="10274300"/>
          <a:ext cx="80645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94" name="楕円 693">
          <a:extLst>
            <a:ext uri="{FF2B5EF4-FFF2-40B4-BE49-F238E27FC236}">
              <a16:creationId xmlns:a16="http://schemas.microsoft.com/office/drawing/2014/main" id="{F5B3846F-ABCD-4306-A7FF-DD53D2FF23FA}"/>
            </a:ext>
          </a:extLst>
        </xdr:cNvPr>
        <xdr:cNvSpPr/>
      </xdr:nvSpPr>
      <xdr:spPr>
        <a:xfrm>
          <a:off x="17551400" y="1025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48985</xdr:rowOff>
    </xdr:from>
    <xdr:to>
      <xdr:col>107</xdr:col>
      <xdr:colOff>50800</xdr:colOff>
      <xdr:row>62</xdr:row>
      <xdr:rowOff>70757</xdr:rowOff>
    </xdr:to>
    <xdr:cxnSp macro="">
      <xdr:nvCxnSpPr>
        <xdr:cNvPr id="695" name="直線コネクタ 694">
          <a:extLst>
            <a:ext uri="{FF2B5EF4-FFF2-40B4-BE49-F238E27FC236}">
              <a16:creationId xmlns:a16="http://schemas.microsoft.com/office/drawing/2014/main" id="{B1F69330-EA51-49E3-8075-48F54FD806F3}"/>
            </a:ext>
          </a:extLst>
        </xdr:cNvPr>
        <xdr:cNvCxnSpPr/>
      </xdr:nvCxnSpPr>
      <xdr:spPr>
        <a:xfrm flipV="1">
          <a:off x="17602200" y="10285185"/>
          <a:ext cx="79375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19957</xdr:rowOff>
    </xdr:from>
    <xdr:to>
      <xdr:col>98</xdr:col>
      <xdr:colOff>38100</xdr:colOff>
      <xdr:row>62</xdr:row>
      <xdr:rowOff>121557</xdr:rowOff>
    </xdr:to>
    <xdr:sp macro="" textlink="">
      <xdr:nvSpPr>
        <xdr:cNvPr id="696" name="楕円 695">
          <a:extLst>
            <a:ext uri="{FF2B5EF4-FFF2-40B4-BE49-F238E27FC236}">
              <a16:creationId xmlns:a16="http://schemas.microsoft.com/office/drawing/2014/main" id="{388B6876-84F3-40D4-9721-333BBA380D87}"/>
            </a:ext>
          </a:extLst>
        </xdr:cNvPr>
        <xdr:cNvSpPr/>
      </xdr:nvSpPr>
      <xdr:spPr>
        <a:xfrm>
          <a:off x="16757650" y="1025615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70757</xdr:rowOff>
    </xdr:from>
    <xdr:to>
      <xdr:col>102</xdr:col>
      <xdr:colOff>114300</xdr:colOff>
      <xdr:row>62</xdr:row>
      <xdr:rowOff>70757</xdr:rowOff>
    </xdr:to>
    <xdr:cxnSp macro="">
      <xdr:nvCxnSpPr>
        <xdr:cNvPr id="697" name="直線コネクタ 696">
          <a:extLst>
            <a:ext uri="{FF2B5EF4-FFF2-40B4-BE49-F238E27FC236}">
              <a16:creationId xmlns:a16="http://schemas.microsoft.com/office/drawing/2014/main" id="{C0C28D14-117D-4481-8029-19B3C7687173}"/>
            </a:ext>
          </a:extLst>
        </xdr:cNvPr>
        <xdr:cNvCxnSpPr/>
      </xdr:nvCxnSpPr>
      <xdr:spPr>
        <a:xfrm>
          <a:off x="16802100" y="103069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8" name="n_1aveValue【警察施設】&#10;一人当たり面積">
          <a:extLst>
            <a:ext uri="{FF2B5EF4-FFF2-40B4-BE49-F238E27FC236}">
              <a16:creationId xmlns:a16="http://schemas.microsoft.com/office/drawing/2014/main" id="{A906AFBE-54A7-413A-8C28-9A05372B4CDB}"/>
            </a:ext>
          </a:extLst>
        </xdr:cNvPr>
        <xdr:cNvSpPr txBox="1"/>
      </xdr:nvSpPr>
      <xdr:spPr>
        <a:xfrm>
          <a:off x="18980227" y="993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7455</xdr:rowOff>
    </xdr:from>
    <xdr:ext cx="469744" cy="259045"/>
    <xdr:sp macro="" textlink="">
      <xdr:nvSpPr>
        <xdr:cNvPr id="699" name="n_2aveValue【警察施設】&#10;一人当たり面積">
          <a:extLst>
            <a:ext uri="{FF2B5EF4-FFF2-40B4-BE49-F238E27FC236}">
              <a16:creationId xmlns:a16="http://schemas.microsoft.com/office/drawing/2014/main" id="{013AFCFE-E876-4EEA-9011-653A2356EC0D}"/>
            </a:ext>
          </a:extLst>
        </xdr:cNvPr>
        <xdr:cNvSpPr txBox="1"/>
      </xdr:nvSpPr>
      <xdr:spPr>
        <a:xfrm>
          <a:off x="18180127" y="9913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18342</xdr:rowOff>
    </xdr:from>
    <xdr:ext cx="469744" cy="259045"/>
    <xdr:sp macro="" textlink="">
      <xdr:nvSpPr>
        <xdr:cNvPr id="700" name="n_3aveValue【警察施設】&#10;一人当たり面積">
          <a:extLst>
            <a:ext uri="{FF2B5EF4-FFF2-40B4-BE49-F238E27FC236}">
              <a16:creationId xmlns:a16="http://schemas.microsoft.com/office/drawing/2014/main" id="{C6C2EFD9-20E9-4144-9648-E6D62AD5562A}"/>
            </a:ext>
          </a:extLst>
        </xdr:cNvPr>
        <xdr:cNvSpPr txBox="1"/>
      </xdr:nvSpPr>
      <xdr:spPr>
        <a:xfrm>
          <a:off x="17386377" y="992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18342</xdr:rowOff>
    </xdr:from>
    <xdr:ext cx="469744" cy="259045"/>
    <xdr:sp macro="" textlink="">
      <xdr:nvSpPr>
        <xdr:cNvPr id="701" name="n_4aveValue【警察施設】&#10;一人当たり面積">
          <a:extLst>
            <a:ext uri="{FF2B5EF4-FFF2-40B4-BE49-F238E27FC236}">
              <a16:creationId xmlns:a16="http://schemas.microsoft.com/office/drawing/2014/main" id="{4DD022EA-DFA3-42BF-AB54-85A80054E6FB}"/>
            </a:ext>
          </a:extLst>
        </xdr:cNvPr>
        <xdr:cNvSpPr txBox="1"/>
      </xdr:nvSpPr>
      <xdr:spPr>
        <a:xfrm>
          <a:off x="16592627" y="992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80027</xdr:rowOff>
    </xdr:from>
    <xdr:ext cx="469744" cy="259045"/>
    <xdr:sp macro="" textlink="">
      <xdr:nvSpPr>
        <xdr:cNvPr id="702" name="n_1mainValue【警察施設】&#10;一人当たり面積">
          <a:extLst>
            <a:ext uri="{FF2B5EF4-FFF2-40B4-BE49-F238E27FC236}">
              <a16:creationId xmlns:a16="http://schemas.microsoft.com/office/drawing/2014/main" id="{9F173DE3-506F-4AE4-8311-1BDAD7A6E6D6}"/>
            </a:ext>
          </a:extLst>
        </xdr:cNvPr>
        <xdr:cNvSpPr txBox="1"/>
      </xdr:nvSpPr>
      <xdr:spPr>
        <a:xfrm>
          <a:off x="18980227" y="1031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90912</xdr:rowOff>
    </xdr:from>
    <xdr:ext cx="469744" cy="259045"/>
    <xdr:sp macro="" textlink="">
      <xdr:nvSpPr>
        <xdr:cNvPr id="703" name="n_2mainValue【警察施設】&#10;一人当たり面積">
          <a:extLst>
            <a:ext uri="{FF2B5EF4-FFF2-40B4-BE49-F238E27FC236}">
              <a16:creationId xmlns:a16="http://schemas.microsoft.com/office/drawing/2014/main" id="{EC60A4BC-5ED0-4E2F-8318-74C9F8BBFBF8}"/>
            </a:ext>
          </a:extLst>
        </xdr:cNvPr>
        <xdr:cNvSpPr txBox="1"/>
      </xdr:nvSpPr>
      <xdr:spPr>
        <a:xfrm>
          <a:off x="18180127" y="10327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112684</xdr:rowOff>
    </xdr:from>
    <xdr:ext cx="469744" cy="259045"/>
    <xdr:sp macro="" textlink="">
      <xdr:nvSpPr>
        <xdr:cNvPr id="704" name="n_3mainValue【警察施設】&#10;一人当たり面積">
          <a:extLst>
            <a:ext uri="{FF2B5EF4-FFF2-40B4-BE49-F238E27FC236}">
              <a16:creationId xmlns:a16="http://schemas.microsoft.com/office/drawing/2014/main" id="{9AC8E1DF-5BF2-4FEE-9CAA-D403EC47C2BB}"/>
            </a:ext>
          </a:extLst>
        </xdr:cNvPr>
        <xdr:cNvSpPr txBox="1"/>
      </xdr:nvSpPr>
      <xdr:spPr>
        <a:xfrm>
          <a:off x="17386377" y="1034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112684</xdr:rowOff>
    </xdr:from>
    <xdr:ext cx="469744" cy="259045"/>
    <xdr:sp macro="" textlink="">
      <xdr:nvSpPr>
        <xdr:cNvPr id="705" name="n_4mainValue【警察施設】&#10;一人当たり面積">
          <a:extLst>
            <a:ext uri="{FF2B5EF4-FFF2-40B4-BE49-F238E27FC236}">
              <a16:creationId xmlns:a16="http://schemas.microsoft.com/office/drawing/2014/main" id="{AE350D7D-492C-4C0F-AC92-89F8A78B359C}"/>
            </a:ext>
          </a:extLst>
        </xdr:cNvPr>
        <xdr:cNvSpPr txBox="1"/>
      </xdr:nvSpPr>
      <xdr:spPr>
        <a:xfrm>
          <a:off x="16592627" y="1034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CBB49A78-4A7E-446F-995E-C0593078511B}"/>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5B5A6F21-95EB-442E-8B8E-FA2D90C1F709}"/>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8E0F69E5-DB90-45A5-BBAA-E4AD694E74E8}"/>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3BA13C4A-D7B2-4BF5-BC85-E1A560085549}"/>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5399BA66-4821-4FB8-AC10-EAA492D8EBC2}"/>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42773986-A94A-4A2E-A9FA-6D582C7E58AB}"/>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3E50E9A1-01BE-4F3D-800C-6E16E371446A}"/>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CC0265B3-39B4-4907-8B59-D7A5E2AE3A55}"/>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3ACC6C36-1649-4E73-93BB-305DA6E5FB29}"/>
            </a:ext>
          </a:extLst>
        </xdr:cNvPr>
        <xdr:cNvSpPr txBox="1"/>
      </xdr:nvSpPr>
      <xdr:spPr>
        <a:xfrm>
          <a:off x="10842791" y="1453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5" name="直線コネクタ 714">
          <a:extLst>
            <a:ext uri="{FF2B5EF4-FFF2-40B4-BE49-F238E27FC236}">
              <a16:creationId xmlns:a16="http://schemas.microsoft.com/office/drawing/2014/main" id="{FDF43F60-3C99-4EE3-B2D2-40B54E3D9442}"/>
            </a:ext>
          </a:extLst>
        </xdr:cNvPr>
        <xdr:cNvCxnSpPr/>
      </xdr:nvCxnSpPr>
      <xdr:spPr>
        <a:xfrm>
          <a:off x="11207750" y="14236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6" name="テキスト ボックス 715">
          <a:extLst>
            <a:ext uri="{FF2B5EF4-FFF2-40B4-BE49-F238E27FC236}">
              <a16:creationId xmlns:a16="http://schemas.microsoft.com/office/drawing/2014/main" id="{31FF64D0-1634-4F5B-B087-C14696C291DD}"/>
            </a:ext>
          </a:extLst>
        </xdr:cNvPr>
        <xdr:cNvSpPr txBox="1"/>
      </xdr:nvSpPr>
      <xdr:spPr>
        <a:xfrm>
          <a:off x="10842791" y="14100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7" name="直線コネクタ 716">
          <a:extLst>
            <a:ext uri="{FF2B5EF4-FFF2-40B4-BE49-F238E27FC236}">
              <a16:creationId xmlns:a16="http://schemas.microsoft.com/office/drawing/2014/main" id="{27013793-5BF6-4878-B7B6-568A9AE552DF}"/>
            </a:ext>
          </a:extLst>
        </xdr:cNvPr>
        <xdr:cNvCxnSpPr/>
      </xdr:nvCxnSpPr>
      <xdr:spPr>
        <a:xfrm>
          <a:off x="11207750" y="1379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8" name="テキスト ボックス 717">
          <a:extLst>
            <a:ext uri="{FF2B5EF4-FFF2-40B4-BE49-F238E27FC236}">
              <a16:creationId xmlns:a16="http://schemas.microsoft.com/office/drawing/2014/main" id="{F2D0DC8B-EBEA-4BEB-BAD4-F336EED7619C}"/>
            </a:ext>
          </a:extLst>
        </xdr:cNvPr>
        <xdr:cNvSpPr txBox="1"/>
      </xdr:nvSpPr>
      <xdr:spPr>
        <a:xfrm>
          <a:off x="108427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9" name="直線コネクタ 718">
          <a:extLst>
            <a:ext uri="{FF2B5EF4-FFF2-40B4-BE49-F238E27FC236}">
              <a16:creationId xmlns:a16="http://schemas.microsoft.com/office/drawing/2014/main" id="{939AD399-B51F-4E14-8BFE-8EE9C2D05D72}"/>
            </a:ext>
          </a:extLst>
        </xdr:cNvPr>
        <xdr:cNvCxnSpPr/>
      </xdr:nvCxnSpPr>
      <xdr:spPr>
        <a:xfrm>
          <a:off x="11207750" y="1336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0" name="テキスト ボックス 719">
          <a:extLst>
            <a:ext uri="{FF2B5EF4-FFF2-40B4-BE49-F238E27FC236}">
              <a16:creationId xmlns:a16="http://schemas.microsoft.com/office/drawing/2014/main" id="{C4B48300-2F43-4F11-9C11-5581F64D9D13}"/>
            </a:ext>
          </a:extLst>
        </xdr:cNvPr>
        <xdr:cNvSpPr txBox="1"/>
      </xdr:nvSpPr>
      <xdr:spPr>
        <a:xfrm>
          <a:off x="108427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1" name="直線コネクタ 720">
          <a:extLst>
            <a:ext uri="{FF2B5EF4-FFF2-40B4-BE49-F238E27FC236}">
              <a16:creationId xmlns:a16="http://schemas.microsoft.com/office/drawing/2014/main" id="{15C02552-D4DB-4021-9A3A-99F836CCA7F1}"/>
            </a:ext>
          </a:extLst>
        </xdr:cNvPr>
        <xdr:cNvCxnSpPr/>
      </xdr:nvCxnSpPr>
      <xdr:spPr>
        <a:xfrm>
          <a:off x="11207750" y="12915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2" name="テキスト ボックス 721">
          <a:extLst>
            <a:ext uri="{FF2B5EF4-FFF2-40B4-BE49-F238E27FC236}">
              <a16:creationId xmlns:a16="http://schemas.microsoft.com/office/drawing/2014/main" id="{29BEA969-C22D-479C-BBC8-37C2F59510AB}"/>
            </a:ext>
          </a:extLst>
        </xdr:cNvPr>
        <xdr:cNvSpPr txBox="1"/>
      </xdr:nvSpPr>
      <xdr:spPr>
        <a:xfrm>
          <a:off x="108427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C60E78AC-5B50-4D26-A19B-4D3E292DD9F5}"/>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48BACE30-23E4-4D13-8473-35E448DA4E89}"/>
            </a:ext>
          </a:extLst>
        </xdr:cNvPr>
        <xdr:cNvSpPr txBox="1"/>
      </xdr:nvSpPr>
      <xdr:spPr>
        <a:xfrm>
          <a:off x="108427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38057FF7-119B-4212-8BC7-EEBB56181B36}"/>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6" name="直線コネクタ 725">
          <a:extLst>
            <a:ext uri="{FF2B5EF4-FFF2-40B4-BE49-F238E27FC236}">
              <a16:creationId xmlns:a16="http://schemas.microsoft.com/office/drawing/2014/main" id="{895697B1-EAC4-48B6-9539-2DF488236F67}"/>
            </a:ext>
          </a:extLst>
        </xdr:cNvPr>
        <xdr:cNvCxnSpPr/>
      </xdr:nvCxnSpPr>
      <xdr:spPr>
        <a:xfrm flipV="1">
          <a:off x="14698345" y="13030200"/>
          <a:ext cx="1269" cy="1039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7" name="【庁舎】&#10;有形固定資産減価償却率最小値テキスト">
          <a:extLst>
            <a:ext uri="{FF2B5EF4-FFF2-40B4-BE49-F238E27FC236}">
              <a16:creationId xmlns:a16="http://schemas.microsoft.com/office/drawing/2014/main" id="{1C0D0F59-F3B1-4053-9DE2-1E22E6F1E11C}"/>
            </a:ext>
          </a:extLst>
        </xdr:cNvPr>
        <xdr:cNvSpPr txBox="1"/>
      </xdr:nvSpPr>
      <xdr:spPr>
        <a:xfrm>
          <a:off x="14744700" y="14073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28" name="直線コネクタ 727">
          <a:extLst>
            <a:ext uri="{FF2B5EF4-FFF2-40B4-BE49-F238E27FC236}">
              <a16:creationId xmlns:a16="http://schemas.microsoft.com/office/drawing/2014/main" id="{D4A2C8E3-9586-42B4-BF76-238D7F0B3711}"/>
            </a:ext>
          </a:extLst>
        </xdr:cNvPr>
        <xdr:cNvCxnSpPr/>
      </xdr:nvCxnSpPr>
      <xdr:spPr>
        <a:xfrm>
          <a:off x="14611350" y="140693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29" name="【庁舎】&#10;有形固定資産減価償却率最大値テキスト">
          <a:extLst>
            <a:ext uri="{FF2B5EF4-FFF2-40B4-BE49-F238E27FC236}">
              <a16:creationId xmlns:a16="http://schemas.microsoft.com/office/drawing/2014/main" id="{48489C83-1B4A-4A61-A6A7-9EEA79653FB6}"/>
            </a:ext>
          </a:extLst>
        </xdr:cNvPr>
        <xdr:cNvSpPr txBox="1"/>
      </xdr:nvSpPr>
      <xdr:spPr>
        <a:xfrm>
          <a:off x="14744700" y="12811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0" name="直線コネクタ 729">
          <a:extLst>
            <a:ext uri="{FF2B5EF4-FFF2-40B4-BE49-F238E27FC236}">
              <a16:creationId xmlns:a16="http://schemas.microsoft.com/office/drawing/2014/main" id="{23DFC412-88B0-4949-A1BA-1CA3E2AA4645}"/>
            </a:ext>
          </a:extLst>
        </xdr:cNvPr>
        <xdr:cNvCxnSpPr/>
      </xdr:nvCxnSpPr>
      <xdr:spPr>
        <a:xfrm>
          <a:off x="14611350" y="130302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76471</xdr:rowOff>
    </xdr:from>
    <xdr:ext cx="405111" cy="259045"/>
    <xdr:sp macro="" textlink="">
      <xdr:nvSpPr>
        <xdr:cNvPr id="731" name="【庁舎】&#10;有形固定資産減価償却率平均値テキスト">
          <a:extLst>
            <a:ext uri="{FF2B5EF4-FFF2-40B4-BE49-F238E27FC236}">
              <a16:creationId xmlns:a16="http://schemas.microsoft.com/office/drawing/2014/main" id="{25AED53A-B5FF-47BF-AD2C-306ADAD881F6}"/>
            </a:ext>
          </a:extLst>
        </xdr:cNvPr>
        <xdr:cNvSpPr txBox="1"/>
      </xdr:nvSpPr>
      <xdr:spPr>
        <a:xfrm>
          <a:off x="14744700" y="13284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2" name="フローチャート: 判断 731">
          <a:extLst>
            <a:ext uri="{FF2B5EF4-FFF2-40B4-BE49-F238E27FC236}">
              <a16:creationId xmlns:a16="http://schemas.microsoft.com/office/drawing/2014/main" id="{33334F34-9FC5-4E3B-B30C-DEBDF4BEBAE8}"/>
            </a:ext>
          </a:extLst>
        </xdr:cNvPr>
        <xdr:cNvSpPr/>
      </xdr:nvSpPr>
      <xdr:spPr>
        <a:xfrm>
          <a:off x="14649450" y="1342669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3" name="フローチャート: 判断 732">
          <a:extLst>
            <a:ext uri="{FF2B5EF4-FFF2-40B4-BE49-F238E27FC236}">
              <a16:creationId xmlns:a16="http://schemas.microsoft.com/office/drawing/2014/main" id="{F7D0F584-BA05-47F2-8236-BFA7C1DB5FC0}"/>
            </a:ext>
          </a:extLst>
        </xdr:cNvPr>
        <xdr:cNvSpPr/>
      </xdr:nvSpPr>
      <xdr:spPr>
        <a:xfrm>
          <a:off x="13887450" y="1341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4" name="フローチャート: 判断 733">
          <a:extLst>
            <a:ext uri="{FF2B5EF4-FFF2-40B4-BE49-F238E27FC236}">
              <a16:creationId xmlns:a16="http://schemas.microsoft.com/office/drawing/2014/main" id="{57741097-573B-4B5D-B757-195D5CF062D7}"/>
            </a:ext>
          </a:extLst>
        </xdr:cNvPr>
        <xdr:cNvSpPr/>
      </xdr:nvSpPr>
      <xdr:spPr>
        <a:xfrm>
          <a:off x="13093700" y="13412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5" name="フローチャート: 判断 734">
          <a:extLst>
            <a:ext uri="{FF2B5EF4-FFF2-40B4-BE49-F238E27FC236}">
              <a16:creationId xmlns:a16="http://schemas.microsoft.com/office/drawing/2014/main" id="{E8BEA292-2B3C-4053-ABCB-86128C9EFC2C}"/>
            </a:ext>
          </a:extLst>
        </xdr:cNvPr>
        <xdr:cNvSpPr/>
      </xdr:nvSpPr>
      <xdr:spPr>
        <a:xfrm>
          <a:off x="12299950" y="134586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6" name="フローチャート: 判断 735">
          <a:extLst>
            <a:ext uri="{FF2B5EF4-FFF2-40B4-BE49-F238E27FC236}">
              <a16:creationId xmlns:a16="http://schemas.microsoft.com/office/drawing/2014/main" id="{A8E1E9E1-E162-4862-A69E-A518DD9C4008}"/>
            </a:ext>
          </a:extLst>
        </xdr:cNvPr>
        <xdr:cNvSpPr/>
      </xdr:nvSpPr>
      <xdr:spPr>
        <a:xfrm>
          <a:off x="11487150" y="13408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3CA58B1B-FFD8-44D7-AC1A-50FAF5C0E323}"/>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6AE1CDCA-ECF1-48D1-A7C0-7BE7B5C28BBB}"/>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D833FD0E-23F8-4EA8-BB6B-DC062B1DCF1C}"/>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977B5554-645F-4707-972E-4416D954A8F8}"/>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D25E6A12-88F9-40A5-B1EF-5E32B07E74AC}"/>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67311</xdr:rowOff>
    </xdr:from>
    <xdr:to>
      <xdr:col>85</xdr:col>
      <xdr:colOff>177800</xdr:colOff>
      <xdr:row>81</xdr:row>
      <xdr:rowOff>168911</xdr:rowOff>
    </xdr:to>
    <xdr:sp macro="" textlink="">
      <xdr:nvSpPr>
        <xdr:cNvPr id="742" name="楕円 741">
          <a:extLst>
            <a:ext uri="{FF2B5EF4-FFF2-40B4-BE49-F238E27FC236}">
              <a16:creationId xmlns:a16="http://schemas.microsoft.com/office/drawing/2014/main" id="{BCF50DC7-7D44-4EC4-AE7B-DC9E7D67CC73}"/>
            </a:ext>
          </a:extLst>
        </xdr:cNvPr>
        <xdr:cNvSpPr/>
      </xdr:nvSpPr>
      <xdr:spPr>
        <a:xfrm>
          <a:off x="14649450" y="134404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45738</xdr:rowOff>
    </xdr:from>
    <xdr:ext cx="405111" cy="259045"/>
    <xdr:sp macro="" textlink="">
      <xdr:nvSpPr>
        <xdr:cNvPr id="743" name="【庁舎】&#10;有形固定資産減価償却率該当値テキスト">
          <a:extLst>
            <a:ext uri="{FF2B5EF4-FFF2-40B4-BE49-F238E27FC236}">
              <a16:creationId xmlns:a16="http://schemas.microsoft.com/office/drawing/2014/main" id="{ECAC307D-963C-4294-9CE9-5AC87342579A}"/>
            </a:ext>
          </a:extLst>
        </xdr:cNvPr>
        <xdr:cNvSpPr txBox="1"/>
      </xdr:nvSpPr>
      <xdr:spPr>
        <a:xfrm>
          <a:off x="14744700" y="13418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147320</xdr:rowOff>
    </xdr:from>
    <xdr:to>
      <xdr:col>81</xdr:col>
      <xdr:colOff>101600</xdr:colOff>
      <xdr:row>81</xdr:row>
      <xdr:rowOff>77470</xdr:rowOff>
    </xdr:to>
    <xdr:sp macro="" textlink="">
      <xdr:nvSpPr>
        <xdr:cNvPr id="744" name="楕円 743">
          <a:extLst>
            <a:ext uri="{FF2B5EF4-FFF2-40B4-BE49-F238E27FC236}">
              <a16:creationId xmlns:a16="http://schemas.microsoft.com/office/drawing/2014/main" id="{6655DC04-3A70-49AB-AF85-0F6E4D901142}"/>
            </a:ext>
          </a:extLst>
        </xdr:cNvPr>
        <xdr:cNvSpPr/>
      </xdr:nvSpPr>
      <xdr:spPr>
        <a:xfrm>
          <a:off x="13887450" y="133553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26670</xdr:rowOff>
    </xdr:from>
    <xdr:to>
      <xdr:col>85</xdr:col>
      <xdr:colOff>127000</xdr:colOff>
      <xdr:row>81</xdr:row>
      <xdr:rowOff>118111</xdr:rowOff>
    </xdr:to>
    <xdr:cxnSp macro="">
      <xdr:nvCxnSpPr>
        <xdr:cNvPr id="745" name="直線コネクタ 744">
          <a:extLst>
            <a:ext uri="{FF2B5EF4-FFF2-40B4-BE49-F238E27FC236}">
              <a16:creationId xmlns:a16="http://schemas.microsoft.com/office/drawing/2014/main" id="{DDDBB3DA-07FF-41F1-9D56-93EAB84201C1}"/>
            </a:ext>
          </a:extLst>
        </xdr:cNvPr>
        <xdr:cNvCxnSpPr/>
      </xdr:nvCxnSpPr>
      <xdr:spPr>
        <a:xfrm>
          <a:off x="13938250" y="13399770"/>
          <a:ext cx="7620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92456</xdr:rowOff>
    </xdr:from>
    <xdr:to>
      <xdr:col>76</xdr:col>
      <xdr:colOff>165100</xdr:colOff>
      <xdr:row>81</xdr:row>
      <xdr:rowOff>22606</xdr:rowOff>
    </xdr:to>
    <xdr:sp macro="" textlink="">
      <xdr:nvSpPr>
        <xdr:cNvPr id="746" name="楕円 745">
          <a:extLst>
            <a:ext uri="{FF2B5EF4-FFF2-40B4-BE49-F238E27FC236}">
              <a16:creationId xmlns:a16="http://schemas.microsoft.com/office/drawing/2014/main" id="{78A88351-613A-42AB-ADC6-5DFC03E9E668}"/>
            </a:ext>
          </a:extLst>
        </xdr:cNvPr>
        <xdr:cNvSpPr/>
      </xdr:nvSpPr>
      <xdr:spPr>
        <a:xfrm>
          <a:off x="13093700" y="1330045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143256</xdr:rowOff>
    </xdr:from>
    <xdr:to>
      <xdr:col>81</xdr:col>
      <xdr:colOff>50800</xdr:colOff>
      <xdr:row>81</xdr:row>
      <xdr:rowOff>26670</xdr:rowOff>
    </xdr:to>
    <xdr:cxnSp macro="">
      <xdr:nvCxnSpPr>
        <xdr:cNvPr id="747" name="直線コネクタ 746">
          <a:extLst>
            <a:ext uri="{FF2B5EF4-FFF2-40B4-BE49-F238E27FC236}">
              <a16:creationId xmlns:a16="http://schemas.microsoft.com/office/drawing/2014/main" id="{5E389D35-6832-4B7D-8CDE-54F5A8F453D0}"/>
            </a:ext>
          </a:extLst>
        </xdr:cNvPr>
        <xdr:cNvCxnSpPr/>
      </xdr:nvCxnSpPr>
      <xdr:spPr>
        <a:xfrm>
          <a:off x="13144500" y="13351256"/>
          <a:ext cx="793750" cy="48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37592</xdr:rowOff>
    </xdr:from>
    <xdr:to>
      <xdr:col>72</xdr:col>
      <xdr:colOff>38100</xdr:colOff>
      <xdr:row>80</xdr:row>
      <xdr:rowOff>139192</xdr:rowOff>
    </xdr:to>
    <xdr:sp macro="" textlink="">
      <xdr:nvSpPr>
        <xdr:cNvPr id="748" name="楕円 747">
          <a:extLst>
            <a:ext uri="{FF2B5EF4-FFF2-40B4-BE49-F238E27FC236}">
              <a16:creationId xmlns:a16="http://schemas.microsoft.com/office/drawing/2014/main" id="{F6B712E6-C34B-49F5-9079-BF2361A5A32F}"/>
            </a:ext>
          </a:extLst>
        </xdr:cNvPr>
        <xdr:cNvSpPr/>
      </xdr:nvSpPr>
      <xdr:spPr>
        <a:xfrm>
          <a:off x="12299950" y="132455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88392</xdr:rowOff>
    </xdr:from>
    <xdr:to>
      <xdr:col>76</xdr:col>
      <xdr:colOff>114300</xdr:colOff>
      <xdr:row>80</xdr:row>
      <xdr:rowOff>143256</xdr:rowOff>
    </xdr:to>
    <xdr:cxnSp macro="">
      <xdr:nvCxnSpPr>
        <xdr:cNvPr id="749" name="直線コネクタ 748">
          <a:extLst>
            <a:ext uri="{FF2B5EF4-FFF2-40B4-BE49-F238E27FC236}">
              <a16:creationId xmlns:a16="http://schemas.microsoft.com/office/drawing/2014/main" id="{09F801EA-F209-4394-9820-17DC313B6625}"/>
            </a:ext>
          </a:extLst>
        </xdr:cNvPr>
        <xdr:cNvCxnSpPr/>
      </xdr:nvCxnSpPr>
      <xdr:spPr>
        <a:xfrm>
          <a:off x="12344400" y="13296392"/>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117602</xdr:rowOff>
    </xdr:from>
    <xdr:to>
      <xdr:col>67</xdr:col>
      <xdr:colOff>101600</xdr:colOff>
      <xdr:row>80</xdr:row>
      <xdr:rowOff>47752</xdr:rowOff>
    </xdr:to>
    <xdr:sp macro="" textlink="">
      <xdr:nvSpPr>
        <xdr:cNvPr id="750" name="楕円 749">
          <a:extLst>
            <a:ext uri="{FF2B5EF4-FFF2-40B4-BE49-F238E27FC236}">
              <a16:creationId xmlns:a16="http://schemas.microsoft.com/office/drawing/2014/main" id="{C1405757-875E-4906-B408-FF096FF4FC4D}"/>
            </a:ext>
          </a:extLst>
        </xdr:cNvPr>
        <xdr:cNvSpPr/>
      </xdr:nvSpPr>
      <xdr:spPr>
        <a:xfrm>
          <a:off x="11487150" y="1316050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168402</xdr:rowOff>
    </xdr:from>
    <xdr:to>
      <xdr:col>71</xdr:col>
      <xdr:colOff>177800</xdr:colOff>
      <xdr:row>80</xdr:row>
      <xdr:rowOff>88392</xdr:rowOff>
    </xdr:to>
    <xdr:cxnSp macro="">
      <xdr:nvCxnSpPr>
        <xdr:cNvPr id="751" name="直線コネクタ 750">
          <a:extLst>
            <a:ext uri="{FF2B5EF4-FFF2-40B4-BE49-F238E27FC236}">
              <a16:creationId xmlns:a16="http://schemas.microsoft.com/office/drawing/2014/main" id="{A416FBB5-09CA-4FD3-B468-B6326DEC37AB}"/>
            </a:ext>
          </a:extLst>
        </xdr:cNvPr>
        <xdr:cNvCxnSpPr/>
      </xdr:nvCxnSpPr>
      <xdr:spPr>
        <a:xfrm>
          <a:off x="11537950" y="13204952"/>
          <a:ext cx="80645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137177</xdr:rowOff>
    </xdr:from>
    <xdr:ext cx="405111" cy="259045"/>
    <xdr:sp macro="" textlink="">
      <xdr:nvSpPr>
        <xdr:cNvPr id="752" name="n_1aveValue【庁舎】&#10;有形固定資産減価償却率">
          <a:extLst>
            <a:ext uri="{FF2B5EF4-FFF2-40B4-BE49-F238E27FC236}">
              <a16:creationId xmlns:a16="http://schemas.microsoft.com/office/drawing/2014/main" id="{86CAA5C8-F992-4574-8348-877E885C3861}"/>
            </a:ext>
          </a:extLst>
        </xdr:cNvPr>
        <xdr:cNvSpPr txBox="1"/>
      </xdr:nvSpPr>
      <xdr:spPr>
        <a:xfrm>
          <a:off x="13742044" y="13510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132605</xdr:rowOff>
    </xdr:from>
    <xdr:ext cx="405111" cy="259045"/>
    <xdr:sp macro="" textlink="">
      <xdr:nvSpPr>
        <xdr:cNvPr id="753" name="n_2aveValue【庁舎】&#10;有形固定資産減価償却率">
          <a:extLst>
            <a:ext uri="{FF2B5EF4-FFF2-40B4-BE49-F238E27FC236}">
              <a16:creationId xmlns:a16="http://schemas.microsoft.com/office/drawing/2014/main" id="{F1F96E39-B1D0-43CB-A07A-F47BC0C80DA7}"/>
            </a:ext>
          </a:extLst>
        </xdr:cNvPr>
        <xdr:cNvSpPr txBox="1"/>
      </xdr:nvSpPr>
      <xdr:spPr>
        <a:xfrm>
          <a:off x="12960994" y="13505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6875</xdr:rowOff>
    </xdr:from>
    <xdr:ext cx="405111" cy="259045"/>
    <xdr:sp macro="" textlink="">
      <xdr:nvSpPr>
        <xdr:cNvPr id="754" name="n_3aveValue【庁舎】&#10;有形固定資産減価償却率">
          <a:extLst>
            <a:ext uri="{FF2B5EF4-FFF2-40B4-BE49-F238E27FC236}">
              <a16:creationId xmlns:a16="http://schemas.microsoft.com/office/drawing/2014/main" id="{56630D2E-DE61-4A7F-A40A-8A0BC84145BB}"/>
            </a:ext>
          </a:extLst>
        </xdr:cNvPr>
        <xdr:cNvSpPr txBox="1"/>
      </xdr:nvSpPr>
      <xdr:spPr>
        <a:xfrm>
          <a:off x="12167244" y="1354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128033</xdr:rowOff>
    </xdr:from>
    <xdr:ext cx="405111" cy="259045"/>
    <xdr:sp macro="" textlink="">
      <xdr:nvSpPr>
        <xdr:cNvPr id="755" name="n_4aveValue【庁舎】&#10;有形固定資産減価償却率">
          <a:extLst>
            <a:ext uri="{FF2B5EF4-FFF2-40B4-BE49-F238E27FC236}">
              <a16:creationId xmlns:a16="http://schemas.microsoft.com/office/drawing/2014/main" id="{A989C8E6-C032-4FBB-963F-C9E3CA9F3F0D}"/>
            </a:ext>
          </a:extLst>
        </xdr:cNvPr>
        <xdr:cNvSpPr txBox="1"/>
      </xdr:nvSpPr>
      <xdr:spPr>
        <a:xfrm>
          <a:off x="11354444" y="1350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93997</xdr:rowOff>
    </xdr:from>
    <xdr:ext cx="405111" cy="259045"/>
    <xdr:sp macro="" textlink="">
      <xdr:nvSpPr>
        <xdr:cNvPr id="756" name="n_1mainValue【庁舎】&#10;有形固定資産減価償却率">
          <a:extLst>
            <a:ext uri="{FF2B5EF4-FFF2-40B4-BE49-F238E27FC236}">
              <a16:creationId xmlns:a16="http://schemas.microsoft.com/office/drawing/2014/main" id="{25A79A19-1087-478E-9036-622207DF3A52}"/>
            </a:ext>
          </a:extLst>
        </xdr:cNvPr>
        <xdr:cNvSpPr txBox="1"/>
      </xdr:nvSpPr>
      <xdr:spPr>
        <a:xfrm>
          <a:off x="13742044" y="13136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39133</xdr:rowOff>
    </xdr:from>
    <xdr:ext cx="405111" cy="259045"/>
    <xdr:sp macro="" textlink="">
      <xdr:nvSpPr>
        <xdr:cNvPr id="757" name="n_2mainValue【庁舎】&#10;有形固定資産減価償却率">
          <a:extLst>
            <a:ext uri="{FF2B5EF4-FFF2-40B4-BE49-F238E27FC236}">
              <a16:creationId xmlns:a16="http://schemas.microsoft.com/office/drawing/2014/main" id="{6581E015-50DD-4CED-AA16-47A77C1D175D}"/>
            </a:ext>
          </a:extLst>
        </xdr:cNvPr>
        <xdr:cNvSpPr txBox="1"/>
      </xdr:nvSpPr>
      <xdr:spPr>
        <a:xfrm>
          <a:off x="12960994" y="13082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155719</xdr:rowOff>
    </xdr:from>
    <xdr:ext cx="405111" cy="259045"/>
    <xdr:sp macro="" textlink="">
      <xdr:nvSpPr>
        <xdr:cNvPr id="758" name="n_3mainValue【庁舎】&#10;有形固定資産減価償却率">
          <a:extLst>
            <a:ext uri="{FF2B5EF4-FFF2-40B4-BE49-F238E27FC236}">
              <a16:creationId xmlns:a16="http://schemas.microsoft.com/office/drawing/2014/main" id="{CDF74EEA-B499-4EBB-83D8-9ECC8935A37C}"/>
            </a:ext>
          </a:extLst>
        </xdr:cNvPr>
        <xdr:cNvSpPr txBox="1"/>
      </xdr:nvSpPr>
      <xdr:spPr>
        <a:xfrm>
          <a:off x="12167244" y="13033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759" name="n_4mainValue【庁舎】&#10;有形固定資産減価償却率">
          <a:extLst>
            <a:ext uri="{FF2B5EF4-FFF2-40B4-BE49-F238E27FC236}">
              <a16:creationId xmlns:a16="http://schemas.microsoft.com/office/drawing/2014/main" id="{5FCA6B52-0666-43E6-A09B-7554EFF46A4C}"/>
            </a:ext>
          </a:extLst>
        </xdr:cNvPr>
        <xdr:cNvSpPr txBox="1"/>
      </xdr:nvSpPr>
      <xdr:spPr>
        <a:xfrm>
          <a:off x="11354444" y="12942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22584C0F-735A-4F3F-A448-5F1933EBEBC9}"/>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E4E012E8-F0CF-4C0C-A8B2-B6D5042294EE}"/>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4FA2C306-CC1F-49CD-8D28-22A7985C0D12}"/>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FAF26228-2F08-4C66-BD17-7A354C2CAFD3}"/>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EF4CF1E7-C934-4A59-B906-31F693DDE79E}"/>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44FB1452-380B-425D-99EC-43055BF70A68}"/>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9ADAA6CA-9AA5-4063-AAE6-E03CAD5D14DA}"/>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E389F6B2-81F9-4498-998A-D58890773527}"/>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C42E27EA-0345-4242-B83F-854B4C823FA5}"/>
            </a:ext>
          </a:extLst>
        </xdr:cNvPr>
        <xdr:cNvSpPr txBox="1"/>
      </xdr:nvSpPr>
      <xdr:spPr>
        <a:xfrm>
          <a:off x="160491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9" name="直線コネクタ 768">
          <a:extLst>
            <a:ext uri="{FF2B5EF4-FFF2-40B4-BE49-F238E27FC236}">
              <a16:creationId xmlns:a16="http://schemas.microsoft.com/office/drawing/2014/main" id="{D16BCA74-0557-4F89-BDF3-454E549E25B4}"/>
            </a:ext>
          </a:extLst>
        </xdr:cNvPr>
        <xdr:cNvCxnSpPr/>
      </xdr:nvCxnSpPr>
      <xdr:spPr>
        <a:xfrm>
          <a:off x="16459200" y="14312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0" name="テキスト ボックス 769">
          <a:extLst>
            <a:ext uri="{FF2B5EF4-FFF2-40B4-BE49-F238E27FC236}">
              <a16:creationId xmlns:a16="http://schemas.microsoft.com/office/drawing/2014/main" id="{648BAA09-C4CD-4A79-B0A6-3F9293596472}"/>
            </a:ext>
          </a:extLst>
        </xdr:cNvPr>
        <xdr:cNvSpPr txBox="1"/>
      </xdr:nvSpPr>
      <xdr:spPr>
        <a:xfrm>
          <a:off x="16049171" y="14177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1" name="直線コネクタ 770">
          <a:extLst>
            <a:ext uri="{FF2B5EF4-FFF2-40B4-BE49-F238E27FC236}">
              <a16:creationId xmlns:a16="http://schemas.microsoft.com/office/drawing/2014/main" id="{2B079008-8DEB-4BBA-BEAB-1F9DCEDD0172}"/>
            </a:ext>
          </a:extLst>
        </xdr:cNvPr>
        <xdr:cNvCxnSpPr/>
      </xdr:nvCxnSpPr>
      <xdr:spPr>
        <a:xfrm>
          <a:off x="16459200" y="1394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2" name="テキスト ボックス 771">
          <a:extLst>
            <a:ext uri="{FF2B5EF4-FFF2-40B4-BE49-F238E27FC236}">
              <a16:creationId xmlns:a16="http://schemas.microsoft.com/office/drawing/2014/main" id="{3921FEA4-10D8-47A0-9C22-CAC8F73CC7A8}"/>
            </a:ext>
          </a:extLst>
        </xdr:cNvPr>
        <xdr:cNvSpPr txBox="1"/>
      </xdr:nvSpPr>
      <xdr:spPr>
        <a:xfrm>
          <a:off x="16049171" y="13808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3" name="直線コネクタ 772">
          <a:extLst>
            <a:ext uri="{FF2B5EF4-FFF2-40B4-BE49-F238E27FC236}">
              <a16:creationId xmlns:a16="http://schemas.microsoft.com/office/drawing/2014/main" id="{F9ADBBAD-1CF7-4B62-A358-6873CB800AD5}"/>
            </a:ext>
          </a:extLst>
        </xdr:cNvPr>
        <xdr:cNvCxnSpPr/>
      </xdr:nvCxnSpPr>
      <xdr:spPr>
        <a:xfrm>
          <a:off x="16459200" y="13576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4" name="テキスト ボックス 773">
          <a:extLst>
            <a:ext uri="{FF2B5EF4-FFF2-40B4-BE49-F238E27FC236}">
              <a16:creationId xmlns:a16="http://schemas.microsoft.com/office/drawing/2014/main" id="{5DD4CC42-2675-4CA4-AE7E-1D68684C3365}"/>
            </a:ext>
          </a:extLst>
        </xdr:cNvPr>
        <xdr:cNvSpPr txBox="1"/>
      </xdr:nvSpPr>
      <xdr:spPr>
        <a:xfrm>
          <a:off x="16049171" y="13440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5" name="直線コネクタ 774">
          <a:extLst>
            <a:ext uri="{FF2B5EF4-FFF2-40B4-BE49-F238E27FC236}">
              <a16:creationId xmlns:a16="http://schemas.microsoft.com/office/drawing/2014/main" id="{2C200943-1D12-40E1-95A8-A3520E49407B}"/>
            </a:ext>
          </a:extLst>
        </xdr:cNvPr>
        <xdr:cNvCxnSpPr/>
      </xdr:nvCxnSpPr>
      <xdr:spPr>
        <a:xfrm>
          <a:off x="16459200" y="1320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6" name="テキスト ボックス 775">
          <a:extLst>
            <a:ext uri="{FF2B5EF4-FFF2-40B4-BE49-F238E27FC236}">
              <a16:creationId xmlns:a16="http://schemas.microsoft.com/office/drawing/2014/main" id="{1BBDF98A-6F31-4F71-8506-1EF3D73EF429}"/>
            </a:ext>
          </a:extLst>
        </xdr:cNvPr>
        <xdr:cNvSpPr txBox="1"/>
      </xdr:nvSpPr>
      <xdr:spPr>
        <a:xfrm>
          <a:off x="16049171" y="13072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7" name="直線コネクタ 776">
          <a:extLst>
            <a:ext uri="{FF2B5EF4-FFF2-40B4-BE49-F238E27FC236}">
              <a16:creationId xmlns:a16="http://schemas.microsoft.com/office/drawing/2014/main" id="{094E30B8-ABD7-431D-A97B-77227CBFBB46}"/>
            </a:ext>
          </a:extLst>
        </xdr:cNvPr>
        <xdr:cNvCxnSpPr/>
      </xdr:nvCxnSpPr>
      <xdr:spPr>
        <a:xfrm>
          <a:off x="16459200" y="12846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8" name="テキスト ボックス 777">
          <a:extLst>
            <a:ext uri="{FF2B5EF4-FFF2-40B4-BE49-F238E27FC236}">
              <a16:creationId xmlns:a16="http://schemas.microsoft.com/office/drawing/2014/main" id="{39A8E557-3FEC-4D66-A6CA-AB79F17A955A}"/>
            </a:ext>
          </a:extLst>
        </xdr:cNvPr>
        <xdr:cNvSpPr txBox="1"/>
      </xdr:nvSpPr>
      <xdr:spPr>
        <a:xfrm>
          <a:off x="16049171" y="12710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306C0BA9-3B3E-4009-AE2B-4EF3EADBD8A2}"/>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D7512CB6-3EED-499D-AF31-19FED0C79A3A}"/>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73D428FE-DDD2-48D1-BA86-D3652CEE891B}"/>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2" name="直線コネクタ 781">
          <a:extLst>
            <a:ext uri="{FF2B5EF4-FFF2-40B4-BE49-F238E27FC236}">
              <a16:creationId xmlns:a16="http://schemas.microsoft.com/office/drawing/2014/main" id="{1AFD4916-DF35-4B5F-A1CA-D3B4C4957D2A}"/>
            </a:ext>
          </a:extLst>
        </xdr:cNvPr>
        <xdr:cNvCxnSpPr/>
      </xdr:nvCxnSpPr>
      <xdr:spPr>
        <a:xfrm flipV="1">
          <a:off x="19949795" y="12731750"/>
          <a:ext cx="1269" cy="1619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3" name="【庁舎】&#10;一人当たり面積最小値テキスト">
          <a:extLst>
            <a:ext uri="{FF2B5EF4-FFF2-40B4-BE49-F238E27FC236}">
              <a16:creationId xmlns:a16="http://schemas.microsoft.com/office/drawing/2014/main" id="{C1DF3A32-2650-4A1A-91E9-D490BA7ED099}"/>
            </a:ext>
          </a:extLst>
        </xdr:cNvPr>
        <xdr:cNvSpPr txBox="1"/>
      </xdr:nvSpPr>
      <xdr:spPr>
        <a:xfrm>
          <a:off x="20002500" y="1435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4" name="直線コネクタ 783">
          <a:extLst>
            <a:ext uri="{FF2B5EF4-FFF2-40B4-BE49-F238E27FC236}">
              <a16:creationId xmlns:a16="http://schemas.microsoft.com/office/drawing/2014/main" id="{2E0C7076-C263-4863-A174-4E7FA8543CD6}"/>
            </a:ext>
          </a:extLst>
        </xdr:cNvPr>
        <xdr:cNvCxnSpPr/>
      </xdr:nvCxnSpPr>
      <xdr:spPr>
        <a:xfrm>
          <a:off x="19881850" y="14351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5" name="【庁舎】&#10;一人当たり面積最大値テキスト">
          <a:extLst>
            <a:ext uri="{FF2B5EF4-FFF2-40B4-BE49-F238E27FC236}">
              <a16:creationId xmlns:a16="http://schemas.microsoft.com/office/drawing/2014/main" id="{BCD65F16-16B4-49F3-8E35-94E3497B9111}"/>
            </a:ext>
          </a:extLst>
        </xdr:cNvPr>
        <xdr:cNvSpPr txBox="1"/>
      </xdr:nvSpPr>
      <xdr:spPr>
        <a:xfrm>
          <a:off x="20002500" y="1251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6" name="直線コネクタ 785">
          <a:extLst>
            <a:ext uri="{FF2B5EF4-FFF2-40B4-BE49-F238E27FC236}">
              <a16:creationId xmlns:a16="http://schemas.microsoft.com/office/drawing/2014/main" id="{FB8E5FBB-B310-47CB-9F38-876D3D185E76}"/>
            </a:ext>
          </a:extLst>
        </xdr:cNvPr>
        <xdr:cNvCxnSpPr/>
      </xdr:nvCxnSpPr>
      <xdr:spPr>
        <a:xfrm>
          <a:off x="19881850" y="127317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80027</xdr:rowOff>
    </xdr:from>
    <xdr:ext cx="469744" cy="259045"/>
    <xdr:sp macro="" textlink="">
      <xdr:nvSpPr>
        <xdr:cNvPr id="787" name="【庁舎】&#10;一人当たり面積平均値テキスト">
          <a:extLst>
            <a:ext uri="{FF2B5EF4-FFF2-40B4-BE49-F238E27FC236}">
              <a16:creationId xmlns:a16="http://schemas.microsoft.com/office/drawing/2014/main" id="{96B98908-74A4-4284-9DC6-6D743FF072D9}"/>
            </a:ext>
          </a:extLst>
        </xdr:cNvPr>
        <xdr:cNvSpPr txBox="1"/>
      </xdr:nvSpPr>
      <xdr:spPr>
        <a:xfrm>
          <a:off x="20002500" y="13618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88" name="フローチャート: 判断 787">
          <a:extLst>
            <a:ext uri="{FF2B5EF4-FFF2-40B4-BE49-F238E27FC236}">
              <a16:creationId xmlns:a16="http://schemas.microsoft.com/office/drawing/2014/main" id="{41390B52-C691-4B7F-B918-8F56288F48DD}"/>
            </a:ext>
          </a:extLst>
        </xdr:cNvPr>
        <xdr:cNvSpPr/>
      </xdr:nvSpPr>
      <xdr:spPr>
        <a:xfrm>
          <a:off x="19900900" y="1376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89" name="フローチャート: 判断 788">
          <a:extLst>
            <a:ext uri="{FF2B5EF4-FFF2-40B4-BE49-F238E27FC236}">
              <a16:creationId xmlns:a16="http://schemas.microsoft.com/office/drawing/2014/main" id="{9C147101-0DCD-4C73-AC08-B73448C67385}"/>
            </a:ext>
          </a:extLst>
        </xdr:cNvPr>
        <xdr:cNvSpPr/>
      </xdr:nvSpPr>
      <xdr:spPr>
        <a:xfrm>
          <a:off x="19157950" y="137604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90" name="フローチャート: 判断 789">
          <a:extLst>
            <a:ext uri="{FF2B5EF4-FFF2-40B4-BE49-F238E27FC236}">
              <a16:creationId xmlns:a16="http://schemas.microsoft.com/office/drawing/2014/main" id="{DB770767-FBFF-4D64-A442-8C82E38CCEDE}"/>
            </a:ext>
          </a:extLst>
        </xdr:cNvPr>
        <xdr:cNvSpPr/>
      </xdr:nvSpPr>
      <xdr:spPr>
        <a:xfrm>
          <a:off x="18345150" y="13735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91" name="フローチャート: 判断 790">
          <a:extLst>
            <a:ext uri="{FF2B5EF4-FFF2-40B4-BE49-F238E27FC236}">
              <a16:creationId xmlns:a16="http://schemas.microsoft.com/office/drawing/2014/main" id="{F9FD5644-4AAC-4C87-A3A8-888F44CDCE54}"/>
            </a:ext>
          </a:extLst>
        </xdr:cNvPr>
        <xdr:cNvSpPr/>
      </xdr:nvSpPr>
      <xdr:spPr>
        <a:xfrm>
          <a:off x="17551400" y="1374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92" name="フローチャート: 判断 791">
          <a:extLst>
            <a:ext uri="{FF2B5EF4-FFF2-40B4-BE49-F238E27FC236}">
              <a16:creationId xmlns:a16="http://schemas.microsoft.com/office/drawing/2014/main" id="{DB5EC800-ECE3-464C-9984-3F198F1FFFFD}"/>
            </a:ext>
          </a:extLst>
        </xdr:cNvPr>
        <xdr:cNvSpPr/>
      </xdr:nvSpPr>
      <xdr:spPr>
        <a:xfrm>
          <a:off x="16757650" y="137604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D312358E-4F04-449E-8CE4-A5A40EBE3DBB}"/>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5BE979FC-1B24-448C-B003-C13E5F04C0B7}"/>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953369C2-ABA5-4185-841E-049C97DF8A1F}"/>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CD6CAE2E-B3EE-4574-9800-1E93C421A3C0}"/>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6B5DE4F9-5164-4E54-A509-D79EA43D31D1}"/>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6350</xdr:rowOff>
    </xdr:from>
    <xdr:to>
      <xdr:col>116</xdr:col>
      <xdr:colOff>114300</xdr:colOff>
      <xdr:row>85</xdr:row>
      <xdr:rowOff>107950</xdr:rowOff>
    </xdr:to>
    <xdr:sp macro="" textlink="">
      <xdr:nvSpPr>
        <xdr:cNvPr id="798" name="楕円 797">
          <a:extLst>
            <a:ext uri="{FF2B5EF4-FFF2-40B4-BE49-F238E27FC236}">
              <a16:creationId xmlns:a16="http://schemas.microsoft.com/office/drawing/2014/main" id="{425C70E2-B73C-4648-AD86-C4EC0B676C92}"/>
            </a:ext>
          </a:extLst>
        </xdr:cNvPr>
        <xdr:cNvSpPr/>
      </xdr:nvSpPr>
      <xdr:spPr>
        <a:xfrm>
          <a:off x="19900900" y="1403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156227</xdr:rowOff>
    </xdr:from>
    <xdr:ext cx="469744" cy="259045"/>
    <xdr:sp macro="" textlink="">
      <xdr:nvSpPr>
        <xdr:cNvPr id="799" name="【庁舎】&#10;一人当たり面積該当値テキスト">
          <a:extLst>
            <a:ext uri="{FF2B5EF4-FFF2-40B4-BE49-F238E27FC236}">
              <a16:creationId xmlns:a16="http://schemas.microsoft.com/office/drawing/2014/main" id="{02FE2B5E-E9F6-4F8F-BC81-27842C49593C}"/>
            </a:ext>
          </a:extLst>
        </xdr:cNvPr>
        <xdr:cNvSpPr txBox="1"/>
      </xdr:nvSpPr>
      <xdr:spPr>
        <a:xfrm>
          <a:off x="20002500" y="14024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19050</xdr:rowOff>
    </xdr:from>
    <xdr:to>
      <xdr:col>112</xdr:col>
      <xdr:colOff>38100</xdr:colOff>
      <xdr:row>85</xdr:row>
      <xdr:rowOff>120650</xdr:rowOff>
    </xdr:to>
    <xdr:sp macro="" textlink="">
      <xdr:nvSpPr>
        <xdr:cNvPr id="800" name="楕円 799">
          <a:extLst>
            <a:ext uri="{FF2B5EF4-FFF2-40B4-BE49-F238E27FC236}">
              <a16:creationId xmlns:a16="http://schemas.microsoft.com/office/drawing/2014/main" id="{A5F1C8F1-63E5-4774-98E1-48384DFDF893}"/>
            </a:ext>
          </a:extLst>
        </xdr:cNvPr>
        <xdr:cNvSpPr/>
      </xdr:nvSpPr>
      <xdr:spPr>
        <a:xfrm>
          <a:off x="19157950" y="140525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57150</xdr:rowOff>
    </xdr:from>
    <xdr:to>
      <xdr:col>116</xdr:col>
      <xdr:colOff>63500</xdr:colOff>
      <xdr:row>85</xdr:row>
      <xdr:rowOff>69850</xdr:rowOff>
    </xdr:to>
    <xdr:cxnSp macro="">
      <xdr:nvCxnSpPr>
        <xdr:cNvPr id="801" name="直線コネクタ 800">
          <a:extLst>
            <a:ext uri="{FF2B5EF4-FFF2-40B4-BE49-F238E27FC236}">
              <a16:creationId xmlns:a16="http://schemas.microsoft.com/office/drawing/2014/main" id="{7B81036D-DAFD-47E1-BC79-273EB4F2D716}"/>
            </a:ext>
          </a:extLst>
        </xdr:cNvPr>
        <xdr:cNvCxnSpPr/>
      </xdr:nvCxnSpPr>
      <xdr:spPr>
        <a:xfrm flipV="1">
          <a:off x="19202400" y="14090650"/>
          <a:ext cx="7493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31750</xdr:rowOff>
    </xdr:from>
    <xdr:to>
      <xdr:col>107</xdr:col>
      <xdr:colOff>101600</xdr:colOff>
      <xdr:row>85</xdr:row>
      <xdr:rowOff>133350</xdr:rowOff>
    </xdr:to>
    <xdr:sp macro="" textlink="">
      <xdr:nvSpPr>
        <xdr:cNvPr id="802" name="楕円 801">
          <a:extLst>
            <a:ext uri="{FF2B5EF4-FFF2-40B4-BE49-F238E27FC236}">
              <a16:creationId xmlns:a16="http://schemas.microsoft.com/office/drawing/2014/main" id="{F03591DC-496D-4B50-A676-6012AE460DE1}"/>
            </a:ext>
          </a:extLst>
        </xdr:cNvPr>
        <xdr:cNvSpPr/>
      </xdr:nvSpPr>
      <xdr:spPr>
        <a:xfrm>
          <a:off x="18345150" y="14065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69850</xdr:rowOff>
    </xdr:from>
    <xdr:to>
      <xdr:col>111</xdr:col>
      <xdr:colOff>177800</xdr:colOff>
      <xdr:row>85</xdr:row>
      <xdr:rowOff>82550</xdr:rowOff>
    </xdr:to>
    <xdr:cxnSp macro="">
      <xdr:nvCxnSpPr>
        <xdr:cNvPr id="803" name="直線コネクタ 802">
          <a:extLst>
            <a:ext uri="{FF2B5EF4-FFF2-40B4-BE49-F238E27FC236}">
              <a16:creationId xmlns:a16="http://schemas.microsoft.com/office/drawing/2014/main" id="{1A27F6D5-04C4-479E-A47C-A444CBFEF198}"/>
            </a:ext>
          </a:extLst>
        </xdr:cNvPr>
        <xdr:cNvCxnSpPr/>
      </xdr:nvCxnSpPr>
      <xdr:spPr>
        <a:xfrm flipV="1">
          <a:off x="18395950" y="14103350"/>
          <a:ext cx="8064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6350</xdr:rowOff>
    </xdr:from>
    <xdr:to>
      <xdr:col>102</xdr:col>
      <xdr:colOff>165100</xdr:colOff>
      <xdr:row>85</xdr:row>
      <xdr:rowOff>107950</xdr:rowOff>
    </xdr:to>
    <xdr:sp macro="" textlink="">
      <xdr:nvSpPr>
        <xdr:cNvPr id="804" name="楕円 803">
          <a:extLst>
            <a:ext uri="{FF2B5EF4-FFF2-40B4-BE49-F238E27FC236}">
              <a16:creationId xmlns:a16="http://schemas.microsoft.com/office/drawing/2014/main" id="{A07E63C4-8447-4E97-8B0D-3621A5D4F518}"/>
            </a:ext>
          </a:extLst>
        </xdr:cNvPr>
        <xdr:cNvSpPr/>
      </xdr:nvSpPr>
      <xdr:spPr>
        <a:xfrm>
          <a:off x="17551400" y="1403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57150</xdr:rowOff>
    </xdr:from>
    <xdr:to>
      <xdr:col>107</xdr:col>
      <xdr:colOff>50800</xdr:colOff>
      <xdr:row>85</xdr:row>
      <xdr:rowOff>82550</xdr:rowOff>
    </xdr:to>
    <xdr:cxnSp macro="">
      <xdr:nvCxnSpPr>
        <xdr:cNvPr id="805" name="直線コネクタ 804">
          <a:extLst>
            <a:ext uri="{FF2B5EF4-FFF2-40B4-BE49-F238E27FC236}">
              <a16:creationId xmlns:a16="http://schemas.microsoft.com/office/drawing/2014/main" id="{712F73D7-B514-4DCC-8FB6-ECD2EF3CCDF4}"/>
            </a:ext>
          </a:extLst>
        </xdr:cNvPr>
        <xdr:cNvCxnSpPr/>
      </xdr:nvCxnSpPr>
      <xdr:spPr>
        <a:xfrm>
          <a:off x="17602200" y="14090650"/>
          <a:ext cx="79375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19050</xdr:rowOff>
    </xdr:from>
    <xdr:to>
      <xdr:col>98</xdr:col>
      <xdr:colOff>38100</xdr:colOff>
      <xdr:row>85</xdr:row>
      <xdr:rowOff>120650</xdr:rowOff>
    </xdr:to>
    <xdr:sp macro="" textlink="">
      <xdr:nvSpPr>
        <xdr:cNvPr id="806" name="楕円 805">
          <a:extLst>
            <a:ext uri="{FF2B5EF4-FFF2-40B4-BE49-F238E27FC236}">
              <a16:creationId xmlns:a16="http://schemas.microsoft.com/office/drawing/2014/main" id="{8B45DDA6-8570-485D-9732-674F3C03DCF5}"/>
            </a:ext>
          </a:extLst>
        </xdr:cNvPr>
        <xdr:cNvSpPr/>
      </xdr:nvSpPr>
      <xdr:spPr>
        <a:xfrm>
          <a:off x="16757650" y="140525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57150</xdr:rowOff>
    </xdr:from>
    <xdr:to>
      <xdr:col>102</xdr:col>
      <xdr:colOff>114300</xdr:colOff>
      <xdr:row>85</xdr:row>
      <xdr:rowOff>69850</xdr:rowOff>
    </xdr:to>
    <xdr:cxnSp macro="">
      <xdr:nvCxnSpPr>
        <xdr:cNvPr id="807" name="直線コネクタ 806">
          <a:extLst>
            <a:ext uri="{FF2B5EF4-FFF2-40B4-BE49-F238E27FC236}">
              <a16:creationId xmlns:a16="http://schemas.microsoft.com/office/drawing/2014/main" id="{955CC837-346E-49D8-A718-9436532E04D7}"/>
            </a:ext>
          </a:extLst>
        </xdr:cNvPr>
        <xdr:cNvCxnSpPr/>
      </xdr:nvCxnSpPr>
      <xdr:spPr>
        <a:xfrm flipV="1">
          <a:off x="16802100" y="14090650"/>
          <a:ext cx="8001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3827</xdr:rowOff>
    </xdr:from>
    <xdr:ext cx="469744" cy="259045"/>
    <xdr:sp macro="" textlink="">
      <xdr:nvSpPr>
        <xdr:cNvPr id="808" name="n_1aveValue【庁舎】&#10;一人当たり面積">
          <a:extLst>
            <a:ext uri="{FF2B5EF4-FFF2-40B4-BE49-F238E27FC236}">
              <a16:creationId xmlns:a16="http://schemas.microsoft.com/office/drawing/2014/main" id="{61F494B8-492E-4ABC-B286-3D45F128B5C7}"/>
            </a:ext>
          </a:extLst>
        </xdr:cNvPr>
        <xdr:cNvSpPr txBox="1"/>
      </xdr:nvSpPr>
      <xdr:spPr>
        <a:xfrm>
          <a:off x="189802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149877</xdr:rowOff>
    </xdr:from>
    <xdr:ext cx="469744" cy="259045"/>
    <xdr:sp macro="" textlink="">
      <xdr:nvSpPr>
        <xdr:cNvPr id="809" name="n_2aveValue【庁舎】&#10;一人当たり面積">
          <a:extLst>
            <a:ext uri="{FF2B5EF4-FFF2-40B4-BE49-F238E27FC236}">
              <a16:creationId xmlns:a16="http://schemas.microsoft.com/office/drawing/2014/main" id="{0787B169-DD1A-44C2-849F-9C52C136208D}"/>
            </a:ext>
          </a:extLst>
        </xdr:cNvPr>
        <xdr:cNvSpPr txBox="1"/>
      </xdr:nvSpPr>
      <xdr:spPr>
        <a:xfrm>
          <a:off x="18180127" y="13522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162577</xdr:rowOff>
    </xdr:from>
    <xdr:ext cx="469744" cy="259045"/>
    <xdr:sp macro="" textlink="">
      <xdr:nvSpPr>
        <xdr:cNvPr id="810" name="n_3aveValue【庁舎】&#10;一人当たり面積">
          <a:extLst>
            <a:ext uri="{FF2B5EF4-FFF2-40B4-BE49-F238E27FC236}">
              <a16:creationId xmlns:a16="http://schemas.microsoft.com/office/drawing/2014/main" id="{E47AAAE0-6046-4617-B8CB-4D475E94B333}"/>
            </a:ext>
          </a:extLst>
        </xdr:cNvPr>
        <xdr:cNvSpPr txBox="1"/>
      </xdr:nvSpPr>
      <xdr:spPr>
        <a:xfrm>
          <a:off x="17386377" y="13535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3827</xdr:rowOff>
    </xdr:from>
    <xdr:ext cx="469744" cy="259045"/>
    <xdr:sp macro="" textlink="">
      <xdr:nvSpPr>
        <xdr:cNvPr id="811" name="n_4aveValue【庁舎】&#10;一人当たり面積">
          <a:extLst>
            <a:ext uri="{FF2B5EF4-FFF2-40B4-BE49-F238E27FC236}">
              <a16:creationId xmlns:a16="http://schemas.microsoft.com/office/drawing/2014/main" id="{A111822F-BECC-4E1B-BC53-B5361FF92AC6}"/>
            </a:ext>
          </a:extLst>
        </xdr:cNvPr>
        <xdr:cNvSpPr txBox="1"/>
      </xdr:nvSpPr>
      <xdr:spPr>
        <a:xfrm>
          <a:off x="165926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111777</xdr:rowOff>
    </xdr:from>
    <xdr:ext cx="469744" cy="259045"/>
    <xdr:sp macro="" textlink="">
      <xdr:nvSpPr>
        <xdr:cNvPr id="812" name="n_1mainValue【庁舎】&#10;一人当たり面積">
          <a:extLst>
            <a:ext uri="{FF2B5EF4-FFF2-40B4-BE49-F238E27FC236}">
              <a16:creationId xmlns:a16="http://schemas.microsoft.com/office/drawing/2014/main" id="{DA9B699F-06F1-4B5A-91B2-CDE381B62470}"/>
            </a:ext>
          </a:extLst>
        </xdr:cNvPr>
        <xdr:cNvSpPr txBox="1"/>
      </xdr:nvSpPr>
      <xdr:spPr>
        <a:xfrm>
          <a:off x="18980227" y="1414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124477</xdr:rowOff>
    </xdr:from>
    <xdr:ext cx="469744" cy="259045"/>
    <xdr:sp macro="" textlink="">
      <xdr:nvSpPr>
        <xdr:cNvPr id="813" name="n_2mainValue【庁舎】&#10;一人当たり面積">
          <a:extLst>
            <a:ext uri="{FF2B5EF4-FFF2-40B4-BE49-F238E27FC236}">
              <a16:creationId xmlns:a16="http://schemas.microsoft.com/office/drawing/2014/main" id="{CD2D1852-A3F8-415C-B422-334C34180B4E}"/>
            </a:ext>
          </a:extLst>
        </xdr:cNvPr>
        <xdr:cNvSpPr txBox="1"/>
      </xdr:nvSpPr>
      <xdr:spPr>
        <a:xfrm>
          <a:off x="18180127" y="14157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99077</xdr:rowOff>
    </xdr:from>
    <xdr:ext cx="469744" cy="259045"/>
    <xdr:sp macro="" textlink="">
      <xdr:nvSpPr>
        <xdr:cNvPr id="814" name="n_3mainValue【庁舎】&#10;一人当たり面積">
          <a:extLst>
            <a:ext uri="{FF2B5EF4-FFF2-40B4-BE49-F238E27FC236}">
              <a16:creationId xmlns:a16="http://schemas.microsoft.com/office/drawing/2014/main" id="{6567CB36-83E2-4D44-B2FD-3BB0C72D848E}"/>
            </a:ext>
          </a:extLst>
        </xdr:cNvPr>
        <xdr:cNvSpPr txBox="1"/>
      </xdr:nvSpPr>
      <xdr:spPr>
        <a:xfrm>
          <a:off x="17386377" y="1413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111777</xdr:rowOff>
    </xdr:from>
    <xdr:ext cx="469744" cy="259045"/>
    <xdr:sp macro="" textlink="">
      <xdr:nvSpPr>
        <xdr:cNvPr id="815" name="n_4mainValue【庁舎】&#10;一人当たり面積">
          <a:extLst>
            <a:ext uri="{FF2B5EF4-FFF2-40B4-BE49-F238E27FC236}">
              <a16:creationId xmlns:a16="http://schemas.microsoft.com/office/drawing/2014/main" id="{D04D98F6-E72C-4B90-B6E6-3AFC73D5C63F}"/>
            </a:ext>
          </a:extLst>
        </xdr:cNvPr>
        <xdr:cNvSpPr txBox="1"/>
      </xdr:nvSpPr>
      <xdr:spPr>
        <a:xfrm>
          <a:off x="16592627" y="1414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193F2A8D-5E6E-4A9F-9F9E-D4BFE66DC46C}"/>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316BAB01-F36D-4834-A625-229AB20CA39A}"/>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D3856C91-B8FF-449D-95D7-76A004B6C5F2}"/>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類似団体と比較して有形固定資産減価償却率が高い施設は、</a:t>
          </a:r>
          <a:r>
            <a:rPr kumimoji="1" lang="ja-JP" altLang="en-US" sz="1100">
              <a:solidFill>
                <a:schemeClr val="dk1"/>
              </a:solidFill>
              <a:effectLst/>
              <a:latin typeface="+mn-lt"/>
              <a:ea typeface="+mn-ea"/>
              <a:cs typeface="+mn-cs"/>
            </a:rPr>
            <a:t>体育館・プールと</a:t>
          </a:r>
          <a:r>
            <a:rPr kumimoji="1" lang="ja-JP" altLang="ja-JP" sz="1100">
              <a:solidFill>
                <a:schemeClr val="dk1"/>
              </a:solidFill>
              <a:effectLst/>
              <a:latin typeface="+mn-lt"/>
              <a:ea typeface="+mn-ea"/>
              <a:cs typeface="+mn-cs"/>
            </a:rPr>
            <a:t>県民会館となっている。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県民会館</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施設のうち</a:t>
          </a:r>
          <a:r>
            <a:rPr kumimoji="1" lang="en-US" altLang="ja-JP" sz="1100">
              <a:solidFill>
                <a:schemeClr val="dk1"/>
              </a:solidFill>
              <a:effectLst/>
              <a:latin typeface="+mn-lt"/>
              <a:ea typeface="+mn-ea"/>
              <a:cs typeface="+mn-cs"/>
            </a:rPr>
            <a:t>2</a:t>
          </a:r>
          <a:r>
            <a:rPr kumimoji="1" lang="ja-JP" altLang="ja-JP" sz="1100">
              <a:solidFill>
                <a:schemeClr val="dk1"/>
              </a:solidFill>
              <a:effectLst/>
              <a:latin typeface="+mn-lt"/>
              <a:ea typeface="+mn-ea"/>
              <a:cs typeface="+mn-cs"/>
            </a:rPr>
            <a:t>施設が整備から</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年以上経過するなど、老朽化が進んでいる。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一方で、有形固定資産減価償却率が特に低い施設は、警察施設、保健所となっている。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警察施設は元年度の警察署建替え、保健所は</a:t>
          </a:r>
          <a:r>
            <a:rPr kumimoji="1" lang="en-US" altLang="ja-JP" sz="1100">
              <a:solidFill>
                <a:schemeClr val="dk1"/>
              </a:solidFill>
              <a:effectLst/>
              <a:latin typeface="+mn-lt"/>
              <a:ea typeface="+mn-ea"/>
              <a:cs typeface="+mn-cs"/>
            </a:rPr>
            <a:t>1990</a:t>
          </a:r>
          <a:r>
            <a:rPr kumimoji="1" lang="ja-JP" altLang="ja-JP" sz="1100">
              <a:solidFill>
                <a:schemeClr val="dk1"/>
              </a:solidFill>
              <a:effectLst/>
              <a:latin typeface="+mn-lt"/>
              <a:ea typeface="+mn-ea"/>
              <a:cs typeface="+mn-cs"/>
            </a:rPr>
            <a:t>年代に庁舎の建て替えが進んだことなどにより類似団体と比較して特に低い水準となっている。</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年度以降は、法人関係税や地方消費税の増などにより上昇していたが、令和３年度は、前年度の企業業績の悪化等による法人関係税の減少などにより低下した。</a:t>
          </a:r>
        </a:p>
        <a:p>
          <a:r>
            <a:rPr kumimoji="1" lang="ja-JP" altLang="en-US" sz="1300">
              <a:latin typeface="ＭＳ Ｐゴシック" panose="020B0600070205080204" pitchFamily="50" charset="-128"/>
              <a:ea typeface="ＭＳ Ｐゴシック" panose="020B0600070205080204" pitchFamily="50" charset="-128"/>
            </a:rPr>
            <a:t>　今後も、県税滞納額の縮減等による歳入確保と事務事業の徹底した見直しにより、将来の財政負担に配慮した財政運営を行う。</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43</xdr:row>
      <xdr:rowOff>129722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985000"/>
          <a:ext cx="838200" cy="517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93634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51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127000</xdr:rowOff>
    </xdr:from>
    <xdr:to>
      <xdr:col>19</xdr:col>
      <xdr:colOff>133350</xdr:colOff>
      <xdr:row>41</xdr:row>
      <xdr:rowOff>127907</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6985000"/>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127907</xdr:rowOff>
    </xdr:from>
    <xdr:to>
      <xdr:col>15</xdr:col>
      <xdr:colOff>82550</xdr:colOff>
      <xdr:row>41</xdr:row>
      <xdr:rowOff>127907</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1573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127907</xdr:rowOff>
    </xdr:from>
    <xdr:to>
      <xdr:col>11</xdr:col>
      <xdr:colOff>31750</xdr:colOff>
      <xdr:row>42</xdr:row>
      <xdr:rowOff>128815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7157357"/>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17434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78922</xdr:rowOff>
    </xdr:from>
    <xdr:to>
      <xdr:col>23</xdr:col>
      <xdr:colOff>184150</xdr:colOff>
      <xdr:row>44</xdr:row>
      <xdr:rowOff>9072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50999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42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40</xdr:row>
      <xdr:rowOff>76200</xdr:rowOff>
    </xdr:from>
    <xdr:to>
      <xdr:col>19</xdr:col>
      <xdr:colOff>184150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77107</xdr:rowOff>
    </xdr:from>
    <xdr:to>
      <xdr:col>15</xdr:col>
      <xdr:colOff>133350</xdr:colOff>
      <xdr:row>42</xdr:row>
      <xdr:rowOff>7257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77107</xdr:rowOff>
    </xdr:from>
    <xdr:to>
      <xdr:col>11</xdr:col>
      <xdr:colOff>82550</xdr:colOff>
      <xdr:row>42</xdr:row>
      <xdr:rowOff>7257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78015</xdr:rowOff>
    </xdr:from>
    <xdr:to>
      <xdr:col>7</xdr:col>
      <xdr:colOff>31750</xdr:colOff>
      <xdr:row>43</xdr:row>
      <xdr:rowOff>8165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164392</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行などにより社会保障関係経費が増加しているものの、職員数の減少による職員給の減や過去の景気対策等に伴い発行した臨時財政対策債を除く地方債の元利償還がピークを過ぎたことによる公債費の減により、令和元年度以降は改善するとともに、類似団体の平均を下回っている。令和３年度は、県税収入や地方交付税の増加などにより、経常収支比率は大幅に低下した。</a:t>
          </a:r>
        </a:p>
        <a:p>
          <a:r>
            <a:rPr kumimoji="1" lang="ja-JP" altLang="en-US" sz="1300">
              <a:latin typeface="ＭＳ Ｐゴシック" panose="020B0600070205080204" pitchFamily="50" charset="-128"/>
              <a:ea typeface="ＭＳ Ｐゴシック" panose="020B0600070205080204" pitchFamily="50" charset="-128"/>
            </a:rPr>
            <a:t>　今後も県税の滞納整理の強化、職員定員の適正化、公債費の適正管理などにより改善に努める。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140405</xdr:rowOff>
    </xdr:from>
    <xdr:to>
      <xdr:col>23</xdr:col>
      <xdr:colOff>133350</xdr:colOff>
      <xdr:row>62</xdr:row>
      <xdr:rowOff>17639</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84505"/>
          <a:ext cx="838200" cy="563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123772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82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17639</xdr:rowOff>
    </xdr:from>
    <xdr:to>
      <xdr:col>19</xdr:col>
      <xdr:colOff>133350</xdr:colOff>
      <xdr:row>63</xdr:row>
      <xdr:rowOff>20461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0647539"/>
          <a:ext cx="889000" cy="174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20461</xdr:rowOff>
    </xdr:from>
    <xdr:to>
      <xdr:col>15</xdr:col>
      <xdr:colOff>82550</xdr:colOff>
      <xdr:row>63</xdr:row>
      <xdr:rowOff>114300</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821811"/>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47272</xdr:rowOff>
    </xdr:from>
    <xdr:to>
      <xdr:col>11</xdr:col>
      <xdr:colOff>31750</xdr:colOff>
      <xdr:row>63</xdr:row>
      <xdr:rowOff>114300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0848622"/>
          <a:ext cx="889000" cy="6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134355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89605</xdr:rowOff>
    </xdr:from>
    <xdr:to>
      <xdr:col>23</xdr:col>
      <xdr:colOff>184150</xdr:colOff>
      <xdr:row>59</xdr:row>
      <xdr:rowOff>19755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33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10882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54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138289</xdr:rowOff>
    </xdr:from>
    <xdr:to>
      <xdr:col>19</xdr:col>
      <xdr:colOff>184150</xdr:colOff>
      <xdr:row>62</xdr:row>
      <xdr:rowOff>68439</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96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78616</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3656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141111</xdr:rowOff>
    </xdr:from>
    <xdr:to>
      <xdr:col>15</xdr:col>
      <xdr:colOff>133350</xdr:colOff>
      <xdr:row>63</xdr:row>
      <xdr:rowOff>71261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771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81438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539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63500</xdr:rowOff>
    </xdr:from>
    <xdr:to>
      <xdr:col>11</xdr:col>
      <xdr:colOff>82550</xdr:colOff>
      <xdr:row>63</xdr:row>
      <xdr:rowOff>165100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86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3827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167922</xdr:rowOff>
    </xdr:from>
    <xdr:to>
      <xdr:col>7</xdr:col>
      <xdr:colOff>31750</xdr:colOff>
      <xdr:row>63</xdr:row>
      <xdr:rowOff>98072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797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108249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566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[136,580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定員適正化計画に基づく定員削減や、財政健全化基本方針（Ｈ</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～Ｒ</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）に基づく徹底した事務事業の見直しを行っているが、令和３年度は職員数の減少による職員給の減などの減少要因がある一方で、新型コロナウイルス感染症への対応に伴う物件費等の増により、増加した。</a:t>
          </a:r>
        </a:p>
        <a:p>
          <a:r>
            <a:rPr kumimoji="1" lang="ja-JP" altLang="en-US" sz="1300">
              <a:latin typeface="ＭＳ Ｐゴシック" panose="020B0600070205080204" pitchFamily="50" charset="-128"/>
              <a:ea typeface="ＭＳ Ｐゴシック" panose="020B0600070205080204" pitchFamily="50" charset="-128"/>
            </a:rPr>
            <a:t>　今後も職員定員の適正化や内部管理経費の削減など徹底した見直しに努める。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10432</xdr:rowOff>
    </xdr:from>
    <xdr:to>
      <xdr:col>23</xdr:col>
      <xdr:colOff>133350</xdr:colOff>
      <xdr:row>83</xdr:row>
      <xdr:rowOff>50825</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240782"/>
          <a:ext cx="838200" cy="403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99976</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3987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69509</xdr:rowOff>
    </xdr:from>
    <xdr:to>
      <xdr:col>19</xdr:col>
      <xdr:colOff>133350</xdr:colOff>
      <xdr:row>83</xdr:row>
      <xdr:rowOff>10432</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128409"/>
          <a:ext cx="889000" cy="112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103725</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8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69509</xdr:rowOff>
    </xdr:from>
    <xdr:to>
      <xdr:col>15</xdr:col>
      <xdr:colOff>82550</xdr:colOff>
      <xdr:row>82</xdr:row>
      <xdr:rowOff>72332</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4128409"/>
          <a:ext cx="889000" cy="2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13817</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729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25037</xdr:rowOff>
    </xdr:from>
    <xdr:to>
      <xdr:col>11</xdr:col>
      <xdr:colOff>31750</xdr:colOff>
      <xdr:row>82</xdr:row>
      <xdr:rowOff>72332</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083937"/>
          <a:ext cx="889000" cy="47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21804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25</xdr:rowOff>
    </xdr:from>
    <xdr:to>
      <xdr:col>23</xdr:col>
      <xdr:colOff>184150</xdr:colOff>
      <xdr:row>83</xdr:row>
      <xdr:rowOff>101625</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23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143552</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20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131082</xdr:rowOff>
    </xdr:from>
    <xdr:to>
      <xdr:col>19</xdr:col>
      <xdr:colOff>184150</xdr:colOff>
      <xdr:row>83</xdr:row>
      <xdr:rowOff>61232</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189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46009</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2763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18709</xdr:rowOff>
    </xdr:from>
    <xdr:to>
      <xdr:col>15</xdr:col>
      <xdr:colOff>133350</xdr:colOff>
      <xdr:row>82</xdr:row>
      <xdr:rowOff>120309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077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105086</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163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21532</xdr:rowOff>
    </xdr:from>
    <xdr:to>
      <xdr:col>11</xdr:col>
      <xdr:colOff>82550</xdr:colOff>
      <xdr:row>82</xdr:row>
      <xdr:rowOff>123132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08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107909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166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145687</xdr:rowOff>
    </xdr:from>
    <xdr:to>
      <xdr:col>7</xdr:col>
      <xdr:colOff>31750</xdr:colOff>
      <xdr:row>82</xdr:row>
      <xdr:rowOff>75837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033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60614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1195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本県のラスパイレス指数は</a:t>
          </a:r>
          <a:r>
            <a:rPr kumimoji="1" lang="en-US" altLang="ja-JP" sz="1300">
              <a:latin typeface="ＭＳ Ｐゴシック" panose="020B0600070205080204" pitchFamily="50" charset="-128"/>
              <a:ea typeface="ＭＳ Ｐゴシック" panose="020B0600070205080204" pitchFamily="50" charset="-128"/>
            </a:rPr>
            <a:t>98.7</a:t>
          </a:r>
          <a:r>
            <a:rPr kumimoji="1" lang="ja-JP" altLang="en-US" sz="1300">
              <a:latin typeface="ＭＳ Ｐゴシック" panose="020B0600070205080204" pitchFamily="50" charset="-128"/>
              <a:ea typeface="ＭＳ Ｐゴシック" panose="020B0600070205080204" pitchFamily="50" charset="-128"/>
            </a:rPr>
            <a:t>と国よりも低くなっており、都道府県平均を</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下回っている。</a:t>
          </a:r>
        </a:p>
        <a:p>
          <a:r>
            <a:rPr kumimoji="1" lang="ja-JP" altLang="en-US" sz="1300">
              <a:latin typeface="ＭＳ Ｐゴシック" panose="020B0600070205080204" pitchFamily="50" charset="-128"/>
              <a:ea typeface="ＭＳ Ｐゴシック" panose="020B0600070205080204" pitchFamily="50" charset="-128"/>
            </a:rPr>
            <a:t>　本県の給与水準は、従来から人事委員会勧告に基づく改定を行うことにより、地域民間給与との均衡が図られている。</a:t>
          </a:r>
        </a:p>
        <a:p>
          <a:r>
            <a:rPr kumimoji="1" lang="ja-JP" altLang="en-US" sz="1300">
              <a:latin typeface="ＭＳ Ｐゴシック" panose="020B0600070205080204" pitchFamily="50" charset="-128"/>
              <a:ea typeface="ＭＳ Ｐゴシック" panose="020B0600070205080204" pitchFamily="50" charset="-128"/>
            </a:rPr>
            <a:t>　また、特殊勤務手当の見直しや技能労務職の給与水準の見直しの他、世代間の給与配分を適正化し職務や勤務実績を給与に反映させるために給与制度の総合的見直しを実施するなど、給与制度全般について適正化に取り組んでおり、今後も引き続き給与水準の適正化等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83</xdr:row>
      <xdr:rowOff>133350</xdr:rowOff>
    </xdr:from>
    <xdr:to>
      <xdr:col>81</xdr:col>
      <xdr:colOff>44450</xdr:colOff>
      <xdr:row>88</xdr:row>
      <xdr:rowOff>160866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363700"/>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132943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2205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160866</xdr:rowOff>
    </xdr:from>
    <xdr:to>
      <xdr:col>81</xdr:col>
      <xdr:colOff>133350</xdr:colOff>
      <xdr:row>88</xdr:row>
      <xdr:rowOff>160866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2484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82</xdr:row>
      <xdr:rowOff>48277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410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83</xdr:row>
      <xdr:rowOff>133350</xdr:rowOff>
    </xdr:from>
    <xdr:to>
      <xdr:col>81</xdr:col>
      <xdr:colOff>133350</xdr:colOff>
      <xdr:row>83</xdr:row>
      <xdr:rowOff>133350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363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133350</xdr:rowOff>
    </xdr:from>
    <xdr:to>
      <xdr:col>81</xdr:col>
      <xdr:colOff>44450</xdr:colOff>
      <xdr:row>83</xdr:row>
      <xdr:rowOff>133350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3637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113893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87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52916</xdr:rowOff>
    </xdr:from>
    <xdr:to>
      <xdr:col>77</xdr:col>
      <xdr:colOff>44450</xdr:colOff>
      <xdr:row>83</xdr:row>
      <xdr:rowOff>133350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28326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143934</xdr:rowOff>
    </xdr:from>
    <xdr:to>
      <xdr:col>72</xdr:col>
      <xdr:colOff>203200</xdr:colOff>
      <xdr:row>83</xdr:row>
      <xdr:rowOff>52916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202834"/>
          <a:ext cx="889000" cy="80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131234</xdr:rowOff>
    </xdr:from>
    <xdr:to>
      <xdr:col>73</xdr:col>
      <xdr:colOff>44450</xdr:colOff>
      <xdr:row>87</xdr:row>
      <xdr:rowOff>61384</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46161</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154516</xdr:rowOff>
    </xdr:from>
    <xdr:to>
      <xdr:col>68</xdr:col>
      <xdr:colOff>152400</xdr:colOff>
      <xdr:row>82</xdr:row>
      <xdr:rowOff>143934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04196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40216</xdr:rowOff>
    </xdr:from>
    <xdr:to>
      <xdr:col>64</xdr:col>
      <xdr:colOff>152400</xdr:colOff>
      <xdr:row>87</xdr:row>
      <xdr:rowOff>141816</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126593</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3827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3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82550</xdr:rowOff>
    </xdr:from>
    <xdr:to>
      <xdr:col>77</xdr:col>
      <xdr:colOff>95250</xdr:colOff>
      <xdr:row>84</xdr:row>
      <xdr:rowOff>12700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22877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081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2116</xdr:rowOff>
    </xdr:from>
    <xdr:to>
      <xdr:col>73</xdr:col>
      <xdr:colOff>44450</xdr:colOff>
      <xdr:row>83</xdr:row>
      <xdr:rowOff>103716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32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113893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0013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93134</xdr:rowOff>
    </xdr:from>
    <xdr:to>
      <xdr:col>68</xdr:col>
      <xdr:colOff>203200</xdr:colOff>
      <xdr:row>83</xdr:row>
      <xdr:rowOff>23284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15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33461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920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81</xdr:row>
      <xdr:rowOff>103716</xdr:rowOff>
    </xdr:from>
    <xdr:to>
      <xdr:col>64</xdr:col>
      <xdr:colOff>152400</xdr:colOff>
      <xdr:row>82</xdr:row>
      <xdr:rowOff>33866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3991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44043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7600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[1,356.28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一般行政部門の職員数については、平成８年以降、６次にわたる定員適正化計画に基づき、</a:t>
          </a:r>
          <a:r>
            <a:rPr kumimoji="1" lang="en-US" altLang="ja-JP" sz="1300">
              <a:latin typeface="ＭＳ Ｐゴシック" panose="020B0600070205080204" pitchFamily="50" charset="-128"/>
              <a:ea typeface="ＭＳ Ｐゴシック" panose="020B0600070205080204" pitchFamily="50" charset="-128"/>
            </a:rPr>
            <a:t>1,100</a:t>
          </a:r>
          <a:r>
            <a:rPr kumimoji="1" lang="ja-JP" altLang="en-US" sz="1300">
              <a:latin typeface="ＭＳ Ｐゴシック" panose="020B0600070205080204" pitchFamily="50" charset="-128"/>
              <a:ea typeface="ＭＳ Ｐゴシック" panose="020B0600070205080204" pitchFamily="50" charset="-128"/>
            </a:rPr>
            <a:t>人を超える人員削減を達成した。</a:t>
          </a:r>
        </a:p>
        <a:p>
          <a:r>
            <a:rPr kumimoji="1" lang="ja-JP" altLang="en-US" sz="1300">
              <a:latin typeface="ＭＳ Ｐゴシック" panose="020B0600070205080204" pitchFamily="50" charset="-128"/>
              <a:ea typeface="ＭＳ Ｐゴシック" panose="020B0600070205080204" pitchFamily="50" charset="-128"/>
            </a:rPr>
            <a:t>　新しい行政改革大綱の推進期間の４年間（令和２～５年度）は、平成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４月１日の一般行政部門の職員数を基本としつつ、厳格な定員管理を継続するとともに、教育及び警察部門においても、法令による職員配置基準に留意しながら、一般行政部門に準じた定員の適正化に努め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47406</xdr:rowOff>
    </xdr:from>
    <xdr:to>
      <xdr:col>81</xdr:col>
      <xdr:colOff>44450</xdr:colOff>
      <xdr:row>62</xdr:row>
      <xdr:rowOff>77186</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677306"/>
          <a:ext cx="838200" cy="29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39642</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6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35723</xdr:rowOff>
    </xdr:from>
    <xdr:to>
      <xdr:col>77</xdr:col>
      <xdr:colOff>44450</xdr:colOff>
      <xdr:row>62</xdr:row>
      <xdr:rowOff>47406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665623"/>
          <a:ext cx="889000" cy="11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129764</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245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15112</xdr:rowOff>
    </xdr:from>
    <xdr:to>
      <xdr:col>72</xdr:col>
      <xdr:colOff>203200</xdr:colOff>
      <xdr:row>62</xdr:row>
      <xdr:rowOff>35723</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645012"/>
          <a:ext cx="889000" cy="20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67006</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82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1599</xdr:rowOff>
    </xdr:from>
    <xdr:to>
      <xdr:col>68</xdr:col>
      <xdr:colOff>152400</xdr:colOff>
      <xdr:row>62</xdr:row>
      <xdr:rowOff>15112</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631499"/>
          <a:ext cx="889000" cy="13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55967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41649</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26386</xdr:rowOff>
    </xdr:from>
    <xdr:to>
      <xdr:col>81</xdr:col>
      <xdr:colOff>95250</xdr:colOff>
      <xdr:row>62</xdr:row>
      <xdr:rowOff>127986</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656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169913</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62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168056</xdr:rowOff>
    </xdr:from>
    <xdr:to>
      <xdr:col>77</xdr:col>
      <xdr:colOff>95250</xdr:colOff>
      <xdr:row>62</xdr:row>
      <xdr:rowOff>98206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626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82983</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7128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156373</xdr:rowOff>
    </xdr:from>
    <xdr:to>
      <xdr:col>73</xdr:col>
      <xdr:colOff>44450</xdr:colOff>
      <xdr:row>62</xdr:row>
      <xdr:rowOff>86523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614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71300</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70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135762</xdr:rowOff>
    </xdr:from>
    <xdr:to>
      <xdr:col>68</xdr:col>
      <xdr:colOff>203200</xdr:colOff>
      <xdr:row>62</xdr:row>
      <xdr:rowOff>65912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594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50689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680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122249</xdr:rowOff>
    </xdr:from>
    <xdr:to>
      <xdr:col>64</xdr:col>
      <xdr:colOff>152400</xdr:colOff>
      <xdr:row>62</xdr:row>
      <xdr:rowOff>52399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580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37176</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6670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過去の景気対策等に伴い発行した臨時財政対策債を除く地方債の元利償還がピークを過ぎたことや、低利の地方債の割合が上がっていることから近年比率は低下してきていたが、令和３年度は、将来負担軽減のための借換債の借入中止に伴う公債費の増により、</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ポイント上昇した。</a:t>
          </a:r>
        </a:p>
        <a:p>
          <a:r>
            <a:rPr kumimoji="1" lang="ja-JP" altLang="en-US" sz="1300">
              <a:latin typeface="ＭＳ Ｐゴシック" panose="020B0600070205080204" pitchFamily="50" charset="-128"/>
              <a:ea typeface="ＭＳ Ｐゴシック" panose="020B0600070205080204" pitchFamily="50" charset="-128"/>
            </a:rPr>
            <a:t>　引き続き、交付税措置のある地方債の優先活用や公債費の平準化により、公債費負担の軽減に努める。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56243</xdr:rowOff>
    </xdr:from>
    <xdr:to>
      <xdr:col>81</xdr:col>
      <xdr:colOff>44450</xdr:colOff>
      <xdr:row>38</xdr:row>
      <xdr:rowOff>171148</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6179800" y="6571343"/>
          <a:ext cx="8382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56243</xdr:rowOff>
    </xdr:from>
    <xdr:to>
      <xdr:col>77</xdr:col>
      <xdr:colOff>44450</xdr:colOff>
      <xdr:row>38</xdr:row>
      <xdr:rowOff>90715</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57134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90715</xdr:rowOff>
    </xdr:from>
    <xdr:to>
      <xdr:col>72</xdr:col>
      <xdr:colOff>203200</xdr:colOff>
      <xdr:row>38</xdr:row>
      <xdr:rowOff>125185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605815"/>
          <a:ext cx="889000" cy="34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125185</xdr:rowOff>
    </xdr:from>
    <xdr:to>
      <xdr:col>68</xdr:col>
      <xdr:colOff>152400</xdr:colOff>
      <xdr:row>39</xdr:row>
      <xdr:rowOff>34169</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640285"/>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120348</xdr:rowOff>
    </xdr:from>
    <xdr:to>
      <xdr:col>81</xdr:col>
      <xdr:colOff>95250</xdr:colOff>
      <xdr:row>39</xdr:row>
      <xdr:rowOff>50498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635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136875</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480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5443</xdr:rowOff>
    </xdr:from>
    <xdr:to>
      <xdr:col>77</xdr:col>
      <xdr:colOff>95250</xdr:colOff>
      <xdr:row>38</xdr:row>
      <xdr:rowOff>107043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117220</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2894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39915</xdr:rowOff>
    </xdr:from>
    <xdr:to>
      <xdr:col>73</xdr:col>
      <xdr:colOff>44450</xdr:colOff>
      <xdr:row>38</xdr:row>
      <xdr:rowOff>141515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5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151691</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23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74385</xdr:rowOff>
    </xdr:from>
    <xdr:to>
      <xdr:col>68</xdr:col>
      <xdr:colOff>203200</xdr:colOff>
      <xdr:row>39</xdr:row>
      <xdr:rowOff>4535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14713</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154819</xdr:rowOff>
    </xdr:from>
    <xdr:to>
      <xdr:col>64</xdr:col>
      <xdr:colOff>152400</xdr:colOff>
      <xdr:row>39</xdr:row>
      <xdr:rowOff>84969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669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95146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4387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事業の計画的な執行による適切な水準の地方債残高の維持や職員数の減等に伴う退職手当負担見込額の減少、財政調整基金等の積み増しによる充当可能基金の増加などにより、比率は近年改善傾向にあり、令和３年度には借換債の借入中止により地方債残高が減少したことから、</a:t>
          </a:r>
          <a:r>
            <a:rPr kumimoji="1" lang="en-US" altLang="ja-JP" sz="1300">
              <a:latin typeface="ＭＳ Ｐゴシック" panose="020B0600070205080204" pitchFamily="50" charset="-128"/>
              <a:ea typeface="ＭＳ Ｐゴシック" panose="020B0600070205080204" pitchFamily="50" charset="-128"/>
            </a:rPr>
            <a:t>18.1</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　今後も、将来負担に配慮しつつ地方債発行を行うなど、引き続き財政運営の適正化に努める。</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2413</xdr:rowOff>
    </xdr:from>
    <xdr:to>
      <xdr:col>81</xdr:col>
      <xdr:colOff>44450</xdr:colOff>
      <xdr:row>15</xdr:row>
      <xdr:rowOff>147997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574163"/>
          <a:ext cx="838200" cy="145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147997</xdr:rowOff>
    </xdr:from>
    <xdr:to>
      <xdr:col>77</xdr:col>
      <xdr:colOff>44450</xdr:colOff>
      <xdr:row>16</xdr:row>
      <xdr:rowOff>21590</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719747"/>
          <a:ext cx="889000" cy="45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21590</xdr:rowOff>
    </xdr:from>
    <xdr:to>
      <xdr:col>72</xdr:col>
      <xdr:colOff>203200</xdr:colOff>
      <xdr:row>16</xdr:row>
      <xdr:rowOff>29633</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764790"/>
          <a:ext cx="889000" cy="8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27220</xdr:rowOff>
    </xdr:from>
    <xdr:to>
      <xdr:col>68</xdr:col>
      <xdr:colOff>152400</xdr:colOff>
      <xdr:row>16</xdr:row>
      <xdr:rowOff>29633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770420"/>
          <a:ext cx="889000" cy="2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123063</xdr:rowOff>
    </xdr:from>
    <xdr:to>
      <xdr:col>81</xdr:col>
      <xdr:colOff>95250</xdr:colOff>
      <xdr:row>15</xdr:row>
      <xdr:rowOff>53213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523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44340</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444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97197</xdr:rowOff>
    </xdr:from>
    <xdr:to>
      <xdr:col>77</xdr:col>
      <xdr:colOff>95250</xdr:colOff>
      <xdr:row>16</xdr:row>
      <xdr:rowOff>27347</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668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37524</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4378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142240</xdr:rowOff>
    </xdr:from>
    <xdr:to>
      <xdr:col>73</xdr:col>
      <xdr:colOff>44450</xdr:colOff>
      <xdr:row>16</xdr:row>
      <xdr:rowOff>72390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71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82567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4828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150283</xdr:rowOff>
    </xdr:from>
    <xdr:to>
      <xdr:col>68</xdr:col>
      <xdr:colOff>203200</xdr:colOff>
      <xdr:row>16</xdr:row>
      <xdr:rowOff>80433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72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90610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49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147870</xdr:rowOff>
    </xdr:from>
    <xdr:to>
      <xdr:col>64</xdr:col>
      <xdr:colOff>152400</xdr:colOff>
      <xdr:row>16</xdr:row>
      <xdr:rowOff>78020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719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88197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48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127000</xdr:colOff>
      <xdr:row>25</xdr:row>
      <xdr:rowOff>127000</xdr:rowOff>
    </xdr:from>
    <xdr:ext cx="8928100" cy="425758"/>
    <xdr:sp macro="" textlink="">
      <xdr:nvSpPr>
        <xdr:cNvPr id="463" name="テキスト ボックス 462">
          <a:extLst>
            <a:ext uri="{FF2B5EF4-FFF2-40B4-BE49-F238E27FC236}">
              <a16:creationId xmlns:a16="http://schemas.microsoft.com/office/drawing/2014/main" id="{06D1DC1C-3578-451C-AD20-611991A5EC8D}"/>
            </a:ext>
          </a:extLst>
        </xdr:cNvPr>
        <xdr:cNvSpPr txBox="1"/>
      </xdr:nvSpPr>
      <xdr:spPr>
        <a:xfrm>
          <a:off x="698500" y="42545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がピークであった退職者数の減少による退職手当の減や職員数の減少による職員給の減によって、人件費に係る経常収支比率は低下傾向にあり、類似団体との差も縮小している。ただし、令和３年度は退職者数の増加による退職手当の増により、類似団体との差は拡大した。</a:t>
          </a:r>
        </a:p>
        <a:p>
          <a:r>
            <a:rPr kumimoji="1" lang="ja-JP" altLang="en-US" sz="1300">
              <a:latin typeface="ＭＳ Ｐゴシック" panose="020B0600070205080204" pitchFamily="50" charset="-128"/>
              <a:ea typeface="ＭＳ Ｐゴシック" panose="020B0600070205080204" pitchFamily="50" charset="-128"/>
            </a:rPr>
            <a:t>　今後も、職員定員の適正化や行政改革の取組みを通じて、総人件費の抑制に努める。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107950</xdr:rowOff>
    </xdr:from>
    <xdr:to>
      <xdr:col>24</xdr:col>
      <xdr:colOff>25400</xdr:colOff>
      <xdr:row>38</xdr:row>
      <xdr:rowOff>69850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9435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41927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69850</xdr:rowOff>
    </xdr:from>
    <xdr:to>
      <xdr:col>24</xdr:col>
      <xdr:colOff>114300</xdr:colOff>
      <xdr:row>38</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584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22877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33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107950</xdr:rowOff>
    </xdr:from>
    <xdr:to>
      <xdr:col>24</xdr:col>
      <xdr:colOff>114300</xdr:colOff>
      <xdr:row>32</xdr:row>
      <xdr:rowOff>107950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94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69850</xdr:rowOff>
    </xdr:from>
    <xdr:to>
      <xdr:col>24</xdr:col>
      <xdr:colOff>25400</xdr:colOff>
      <xdr:row>39</xdr:row>
      <xdr:rowOff>88900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242050"/>
          <a:ext cx="838200"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16527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674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0</xdr:rowOff>
    </xdr:from>
    <xdr:to>
      <xdr:col>24</xdr:col>
      <xdr:colOff>76200</xdr:colOff>
      <xdr:row>34</xdr:row>
      <xdr:rowOff>101600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88900</xdr:rowOff>
    </xdr:from>
    <xdr:to>
      <xdr:col>19</xdr:col>
      <xdr:colOff>187325</xdr:colOff>
      <xdr:row>40</xdr:row>
      <xdr:rowOff>69850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7754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69850</xdr:rowOff>
    </xdr:from>
    <xdr:to>
      <xdr:col>15</xdr:col>
      <xdr:colOff>98425</xdr:colOff>
      <xdr:row>41</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9278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146050</xdr:rowOff>
    </xdr:from>
    <xdr:to>
      <xdr:col>11</xdr:col>
      <xdr:colOff>9525</xdr:colOff>
      <xdr:row>41</xdr:row>
      <xdr:rowOff>50800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040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73677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162577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16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38100</xdr:rowOff>
    </xdr:from>
    <xdr:to>
      <xdr:col>20</xdr:col>
      <xdr:colOff>38100</xdr:colOff>
      <xdr:row>39</xdr:row>
      <xdr:rowOff>139700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7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124477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811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19050</xdr:rowOff>
    </xdr:from>
    <xdr:to>
      <xdr:col>15</xdr:col>
      <xdr:colOff>149225</xdr:colOff>
      <xdr:row>40</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877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105427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96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0</xdr:rowOff>
    </xdr:from>
    <xdr:to>
      <xdr:col>11</xdr:col>
      <xdr:colOff>60325</xdr:colOff>
      <xdr:row>41</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02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86377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1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95250</xdr:rowOff>
    </xdr:from>
    <xdr:to>
      <xdr:col>6</xdr:col>
      <xdr:colOff>171450</xdr:colOff>
      <xdr:row>41</xdr:row>
      <xdr:rowOff>25400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53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10177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3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財政健全化基本方針等に基づき、徹底した事務事業の見直しに努めた結果、物件費は概ね横ばいとなっている。</a:t>
          </a:r>
        </a:p>
        <a:p>
          <a:r>
            <a:rPr kumimoji="1" lang="ja-JP" altLang="en-US" sz="1300">
              <a:latin typeface="ＭＳ Ｐゴシック" panose="020B0600070205080204" pitchFamily="50" charset="-128"/>
              <a:ea typeface="ＭＳ Ｐゴシック" panose="020B0600070205080204" pitchFamily="50" charset="-128"/>
            </a:rPr>
            <a:t>　今後も、経常的な経費など内部管理経費の更なる見直しにより節減に努める。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15</xdr:row>
      <xdr:rowOff>31750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5273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31750</xdr:rowOff>
    </xdr:from>
    <xdr:to>
      <xdr:col>78</xdr:col>
      <xdr:colOff>69850</xdr:colOff>
      <xdr:row>15</xdr:row>
      <xdr:rowOff>146050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2603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146050</xdr:rowOff>
    </xdr:from>
    <xdr:to>
      <xdr:col>73</xdr:col>
      <xdr:colOff>180975</xdr:colOff>
      <xdr:row>16</xdr:row>
      <xdr:rowOff>12700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3893800" y="271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107950</xdr:rowOff>
    </xdr:from>
    <xdr:to>
      <xdr:col>69</xdr:col>
      <xdr:colOff>92075</xdr:colOff>
      <xdr:row>16</xdr:row>
      <xdr:rowOff>12700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2679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76200</xdr:rowOff>
    </xdr:from>
    <xdr:to>
      <xdr:col>82</xdr:col>
      <xdr:colOff>158750</xdr:colOff>
      <xdr:row>15</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92727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152400</xdr:rowOff>
    </xdr:from>
    <xdr:to>
      <xdr:col>78</xdr:col>
      <xdr:colOff>120650</xdr:colOff>
      <xdr:row>15</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92727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32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95250</xdr:rowOff>
    </xdr:from>
    <xdr:to>
      <xdr:col>74</xdr:col>
      <xdr:colOff>31750</xdr:colOff>
      <xdr:row>16</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66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35577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243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133350</xdr:rowOff>
    </xdr:from>
    <xdr:to>
      <xdr:col>69</xdr:col>
      <xdr:colOff>142875</xdr:colOff>
      <xdr:row>16</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168927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障害者介護給付費等負担金や障がい児入所給付費等負担金、児童福祉施設入所措置費の増により、扶助費は増加傾向にあるが、令和３年度は県税収入や地方交付税の増などにより、経常収支比率は低下している。</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4" name="扶助費グラフ枠">
          <a:extLst>
            <a:ext uri="{FF2B5EF4-FFF2-40B4-BE49-F238E27FC236}">
              <a16:creationId xmlns:a16="http://schemas.microsoft.com/office/drawing/2014/main" id="{00000000-0008-0000-0400-0000AE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6" name="扶助費最小値テキスト">
          <a:extLst>
            <a:ext uri="{FF2B5EF4-FFF2-40B4-BE49-F238E27FC236}">
              <a16:creationId xmlns:a16="http://schemas.microsoft.com/office/drawing/2014/main" id="{00000000-0008-0000-0400-0000B0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8" name="扶助費最大値テキスト">
          <a:extLst>
            <a:ext uri="{FF2B5EF4-FFF2-40B4-BE49-F238E27FC236}">
              <a16:creationId xmlns:a16="http://schemas.microsoft.com/office/drawing/2014/main" id="{00000000-0008-0000-0400-0000B2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61</xdr:row>
      <xdr:rowOff>46990</xdr:rowOff>
    </xdr:from>
    <xdr:to>
      <xdr:col>24</xdr:col>
      <xdr:colOff>25400</xdr:colOff>
      <xdr:row>61</xdr:row>
      <xdr:rowOff>115570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flipV="1">
          <a:off x="3987800" y="1050544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1287</xdr:rowOff>
    </xdr:from>
    <xdr:ext cx="762000" cy="259045"/>
    <xdr:sp macro="" textlink="">
      <xdr:nvSpPr>
        <xdr:cNvPr id="181" name="扶助費平均値テキスト">
          <a:extLst>
            <a:ext uri="{FF2B5EF4-FFF2-40B4-BE49-F238E27FC236}">
              <a16:creationId xmlns:a16="http://schemas.microsoft.com/office/drawing/2014/main" id="{00000000-0008-0000-0400-0000B5000000}"/>
            </a:ext>
          </a:extLst>
        </xdr:cNvPr>
        <xdr:cNvSpPr txBox="1"/>
      </xdr:nvSpPr>
      <xdr:spPr>
        <a:xfrm>
          <a:off x="4914900" y="9431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61</xdr:row>
      <xdr:rowOff>69850</xdr:rowOff>
    </xdr:from>
    <xdr:to>
      <xdr:col>19</xdr:col>
      <xdr:colOff>187325</xdr:colOff>
      <xdr:row>61</xdr:row>
      <xdr:rowOff>115570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098800" y="10528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60</xdr:row>
      <xdr:rowOff>127000</xdr:rowOff>
    </xdr:from>
    <xdr:to>
      <xdr:col>15</xdr:col>
      <xdr:colOff>98425</xdr:colOff>
      <xdr:row>61</xdr:row>
      <xdr:rowOff>69850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2209800" y="10414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60</xdr:row>
      <xdr:rowOff>58420</xdr:rowOff>
    </xdr:from>
    <xdr:to>
      <xdr:col>11</xdr:col>
      <xdr:colOff>9525</xdr:colOff>
      <xdr:row>60</xdr:row>
      <xdr:rowOff>127000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1320800" y="103454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60</xdr:row>
      <xdr:rowOff>167640</xdr:rowOff>
    </xdr:from>
    <xdr:to>
      <xdr:col>24</xdr:col>
      <xdr:colOff>76200</xdr:colOff>
      <xdr:row>61</xdr:row>
      <xdr:rowOff>97790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4775200" y="10454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76217</xdr:rowOff>
    </xdr:from>
    <xdr:ext cx="762000" cy="259045"/>
    <xdr:sp macro="" textlink="">
      <xdr:nvSpPr>
        <xdr:cNvPr id="200" name="扶助費該当値テキスト">
          <a:extLst>
            <a:ext uri="{FF2B5EF4-FFF2-40B4-BE49-F238E27FC236}">
              <a16:creationId xmlns:a16="http://schemas.microsoft.com/office/drawing/2014/main" id="{00000000-0008-0000-0400-0000C8000000}"/>
            </a:ext>
          </a:extLst>
        </xdr:cNvPr>
        <xdr:cNvSpPr txBox="1"/>
      </xdr:nvSpPr>
      <xdr:spPr>
        <a:xfrm>
          <a:off x="4914900" y="10363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61</xdr:row>
      <xdr:rowOff>64770</xdr:rowOff>
    </xdr:from>
    <xdr:to>
      <xdr:col>20</xdr:col>
      <xdr:colOff>38100</xdr:colOff>
      <xdr:row>61</xdr:row>
      <xdr:rowOff>166370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937000" y="10523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61</xdr:row>
      <xdr:rowOff>151147</xdr:rowOff>
    </xdr:from>
    <xdr:ext cx="7366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606800" y="1060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61</xdr:row>
      <xdr:rowOff>19050</xdr:rowOff>
    </xdr:from>
    <xdr:to>
      <xdr:col>15</xdr:col>
      <xdr:colOff>149225</xdr:colOff>
      <xdr:row>61</xdr:row>
      <xdr:rowOff>120650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0480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61</xdr:row>
      <xdr:rowOff>105427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2717800" y="1056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60</xdr:row>
      <xdr:rowOff>76200</xdr:rowOff>
    </xdr:from>
    <xdr:to>
      <xdr:col>11</xdr:col>
      <xdr:colOff>60325</xdr:colOff>
      <xdr:row>61</xdr:row>
      <xdr:rowOff>6350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2159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60</xdr:row>
      <xdr:rowOff>162577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1828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60</xdr:row>
      <xdr:rowOff>7620</xdr:rowOff>
    </xdr:from>
    <xdr:to>
      <xdr:col>6</xdr:col>
      <xdr:colOff>171450</xdr:colOff>
      <xdr:row>60</xdr:row>
      <xdr:rowOff>109220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1270000" y="1029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60</xdr:row>
      <xdr:rowOff>93997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939800" y="10380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その他の経費を占める主なものは維持補修費であり、概ね横ばいとなっている。</a:t>
          </a:r>
        </a:p>
        <a:p>
          <a:r>
            <a:rPr kumimoji="1" lang="ja-JP" altLang="en-US" sz="1300">
              <a:latin typeface="ＭＳ Ｐゴシック" panose="020B0600070205080204" pitchFamily="50" charset="-128"/>
              <a:ea typeface="ＭＳ Ｐゴシック" panose="020B0600070205080204" pitchFamily="50" charset="-128"/>
            </a:rPr>
            <a:t>　今後も、経費の平準化や効率化を図り抑制に努める。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53</xdr:row>
      <xdr:rowOff>24130</xdr:rowOff>
    </xdr:from>
    <xdr:to>
      <xdr:col>82</xdr:col>
      <xdr:colOff>107950</xdr:colOff>
      <xdr:row>53</xdr:row>
      <xdr:rowOff>115570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91109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13987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10129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53</xdr:row>
      <xdr:rowOff>24130</xdr:rowOff>
    </xdr:from>
    <xdr:to>
      <xdr:col>78</xdr:col>
      <xdr:colOff>69850</xdr:colOff>
      <xdr:row>53</xdr:row>
      <xdr:rowOff>115570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4782800" y="91109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2557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10289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24130</xdr:rowOff>
    </xdr:from>
    <xdr:to>
      <xdr:col>73</xdr:col>
      <xdr:colOff>180975</xdr:colOff>
      <xdr:row>53</xdr:row>
      <xdr:rowOff>69850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3893800" y="91109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167640</xdr:rowOff>
    </xdr:from>
    <xdr:to>
      <xdr:col>74</xdr:col>
      <xdr:colOff>31750</xdr:colOff>
      <xdr:row>59</xdr:row>
      <xdr:rowOff>97790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82567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10198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53</xdr:row>
      <xdr:rowOff>115570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3004800" y="91567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52</xdr:row>
      <xdr:rowOff>144780</xdr:rowOff>
    </xdr:from>
    <xdr:to>
      <xdr:col>82</xdr:col>
      <xdr:colOff>158750</xdr:colOff>
      <xdr:row>53</xdr:row>
      <xdr:rowOff>74930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52</xdr:row>
      <xdr:rowOff>53357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896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53</xdr:row>
      <xdr:rowOff>64770</xdr:rowOff>
    </xdr:from>
    <xdr:to>
      <xdr:col>78</xdr:col>
      <xdr:colOff>120650</xdr:colOff>
      <xdr:row>53</xdr:row>
      <xdr:rowOff>166370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5097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892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52</xdr:row>
      <xdr:rowOff>144780</xdr:rowOff>
    </xdr:from>
    <xdr:to>
      <xdr:col>74</xdr:col>
      <xdr:colOff>31750</xdr:colOff>
      <xdr:row>53</xdr:row>
      <xdr:rowOff>74930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51</xdr:row>
      <xdr:rowOff>85107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882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19050</xdr:rowOff>
    </xdr:from>
    <xdr:to>
      <xdr:col>69</xdr:col>
      <xdr:colOff>142875</xdr:colOff>
      <xdr:row>53</xdr:row>
      <xdr:rowOff>120650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130827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64770</xdr:rowOff>
    </xdr:from>
    <xdr:to>
      <xdr:col>65</xdr:col>
      <xdr:colOff>53975</xdr:colOff>
      <xdr:row>53</xdr:row>
      <xdr:rowOff>166370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5097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892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介護給付費や後期高齢者医療関係経費など、高齢化の進行に伴う社会保障関係経費の増加により、補助費等は増加傾向にあるが、令和３年度は県税収入や地方交付税の増などにより経常収支比率は低下した。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なお、県単独補助金等については、財政健全化基本方針等に基づき、その必要性や効果等を十分精査し、継続して見直しを行っている。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69850</xdr:rowOff>
    </xdr:from>
    <xdr:to>
      <xdr:col>82</xdr:col>
      <xdr:colOff>107950</xdr:colOff>
      <xdr:row>34</xdr:row>
      <xdr:rowOff>127000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5671800" y="57277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127000</xdr:rowOff>
    </xdr:from>
    <xdr:to>
      <xdr:col>78</xdr:col>
      <xdr:colOff>69850</xdr:colOff>
      <xdr:row>34</xdr:row>
      <xdr:rowOff>127000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4782800" y="595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94343</xdr:rowOff>
    </xdr:from>
    <xdr:to>
      <xdr:col>73</xdr:col>
      <xdr:colOff>180975</xdr:colOff>
      <xdr:row>34</xdr:row>
      <xdr:rowOff>127000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59236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61686</xdr:rowOff>
    </xdr:from>
    <xdr:to>
      <xdr:col>69</xdr:col>
      <xdr:colOff>92075</xdr:colOff>
      <xdr:row>34</xdr:row>
      <xdr:rowOff>94343</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a:off x="13004800" y="5890986"/>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7455</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703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19050</xdr:rowOff>
    </xdr:from>
    <xdr:to>
      <xdr:col>82</xdr:col>
      <xdr:colOff>158750</xdr:colOff>
      <xdr:row>33</xdr:row>
      <xdr:rowOff>120650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567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99077</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76200</xdr:rowOff>
    </xdr:from>
    <xdr:to>
      <xdr:col>78</xdr:col>
      <xdr:colOff>120650</xdr:colOff>
      <xdr:row>35</xdr:row>
      <xdr:rowOff>6350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16527</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567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76200</xdr:rowOff>
    </xdr:from>
    <xdr:to>
      <xdr:col>74</xdr:col>
      <xdr:colOff>31750</xdr:colOff>
      <xdr:row>35</xdr:row>
      <xdr:rowOff>6350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16527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567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43543</xdr:rowOff>
    </xdr:from>
    <xdr:to>
      <xdr:col>69</xdr:col>
      <xdr:colOff>142875</xdr:colOff>
      <xdr:row>34</xdr:row>
      <xdr:rowOff>145143</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5872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155320</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5641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10886</xdr:rowOff>
    </xdr:from>
    <xdr:to>
      <xdr:col>65</xdr:col>
      <xdr:colOff>53975</xdr:colOff>
      <xdr:row>34</xdr:row>
      <xdr:rowOff>112486</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5840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122663</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5609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過去の景気対策等に伴い発行した臨時財政対策債を除く地方債の元利償還が平成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年度にピークを越えたため、平成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年度以降は低下傾向で推移している。ただし、令和３年度は借換えを予定していた県債のうち、一部の借換えを中止したことにより償還額が増加したため、経常収支比率が上昇した。</a:t>
          </a:r>
        </a:p>
        <a:p>
          <a:r>
            <a:rPr kumimoji="1" lang="ja-JP" altLang="en-US" sz="1300">
              <a:latin typeface="ＭＳ Ｐゴシック" panose="020B0600070205080204" pitchFamily="50" charset="-128"/>
              <a:ea typeface="ＭＳ Ｐゴシック" panose="020B0600070205080204" pitchFamily="50" charset="-128"/>
            </a:rPr>
            <a:t>　今後も借入期間や借入方法などの多様化や償還方法の工夫を図り、公債費の抑制・平準化に配慮していく。</a:t>
          </a: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127000</xdr:rowOff>
    </xdr:from>
    <xdr:to>
      <xdr:col>24</xdr:col>
      <xdr:colOff>25400</xdr:colOff>
      <xdr:row>76</xdr:row>
      <xdr:rowOff>88900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3987800" y="12985750"/>
          <a:ext cx="8382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127000</xdr:rowOff>
    </xdr:from>
    <xdr:to>
      <xdr:col>19</xdr:col>
      <xdr:colOff>187325</xdr:colOff>
      <xdr:row>76</xdr:row>
      <xdr:rowOff>69850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29857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69850</xdr:rowOff>
    </xdr:from>
    <xdr:to>
      <xdr:col>15</xdr:col>
      <xdr:colOff>98425</xdr:colOff>
      <xdr:row>76</xdr:row>
      <xdr:rowOff>146050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2209800" y="131000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146050</xdr:rowOff>
    </xdr:from>
    <xdr:to>
      <xdr:col>11</xdr:col>
      <xdr:colOff>9525</xdr:colOff>
      <xdr:row>77</xdr:row>
      <xdr:rowOff>69850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31762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38100</xdr:rowOff>
    </xdr:from>
    <xdr:to>
      <xdr:col>24</xdr:col>
      <xdr:colOff>76200</xdr:colOff>
      <xdr:row>76</xdr:row>
      <xdr:rowOff>139700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54627</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291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76200</xdr:rowOff>
    </xdr:from>
    <xdr:to>
      <xdr:col>20</xdr:col>
      <xdr:colOff>38100</xdr:colOff>
      <xdr:row>76</xdr:row>
      <xdr:rowOff>6350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2934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16527</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270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19050</xdr:rowOff>
    </xdr:from>
    <xdr:to>
      <xdr:col>15</xdr:col>
      <xdr:colOff>149225</xdr:colOff>
      <xdr:row>76</xdr:row>
      <xdr:rowOff>120650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130827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2818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95250</xdr:rowOff>
    </xdr:from>
    <xdr:to>
      <xdr:col>11</xdr:col>
      <xdr:colOff>60325</xdr:colOff>
      <xdr:row>77</xdr:row>
      <xdr:rowOff>25400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312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35577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289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19050</xdr:rowOff>
    </xdr:from>
    <xdr:to>
      <xdr:col>6</xdr:col>
      <xdr:colOff>171450</xdr:colOff>
      <xdr:row>77</xdr:row>
      <xdr:rowOff>120650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行等による社会保障関係経費の増や退職者数の増加に伴う退職手当の増などの上昇要因がある一方で、県税収入や地方交付税の増などにより、令和３年度の公債費以外に係る経常収支比率は大幅に低下した。</a:t>
          </a:r>
        </a:p>
        <a:p>
          <a:r>
            <a:rPr kumimoji="1" lang="ja-JP" altLang="en-US" sz="1300">
              <a:latin typeface="ＭＳ Ｐゴシック" panose="020B0600070205080204" pitchFamily="50" charset="-128"/>
              <a:ea typeface="ＭＳ Ｐゴシック" panose="020B0600070205080204" pitchFamily="50" charset="-128"/>
            </a:rPr>
            <a:t>　今後も、財政健全化基本方針等に基づく歳入歳出両面にわたる徹底した見直しに努める。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20864</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602028"/>
          <a:ext cx="0" cy="1306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164391</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20864</xdr:rowOff>
    </xdr:from>
    <xdr:to>
      <xdr:col>82</xdr:col>
      <xdr:colOff>196850</xdr:colOff>
      <xdr:row>81</xdr:row>
      <xdr:rowOff>20864</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12700</xdr:rowOff>
    </xdr:from>
    <xdr:to>
      <xdr:col>82</xdr:col>
      <xdr:colOff>107950</xdr:colOff>
      <xdr:row>78</xdr:row>
      <xdr:rowOff>127000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700000"/>
          <a:ext cx="838200" cy="800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113591</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1437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141514</xdr:rowOff>
    </xdr:from>
    <xdr:to>
      <xdr:col>82</xdr:col>
      <xdr:colOff>158750</xdr:colOff>
      <xdr:row>77</xdr:row>
      <xdr:rowOff>71664</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127000</xdr:rowOff>
    </xdr:from>
    <xdr:to>
      <xdr:col>78</xdr:col>
      <xdr:colOff>69850</xdr:colOff>
      <xdr:row>79</xdr:row>
      <xdr:rowOff>69850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500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81</xdr:row>
      <xdr:rowOff>2721</xdr:rowOff>
    </xdr:from>
    <xdr:to>
      <xdr:col>78</xdr:col>
      <xdr:colOff>120650</xdr:colOff>
      <xdr:row>81</xdr:row>
      <xdr:rowOff>104321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90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89098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76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69850</xdr:rowOff>
    </xdr:from>
    <xdr:to>
      <xdr:col>73</xdr:col>
      <xdr:colOff>180975</xdr:colOff>
      <xdr:row>79</xdr:row>
      <xdr:rowOff>118836</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3893800" y="13614400"/>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68036</xdr:rowOff>
    </xdr:from>
    <xdr:to>
      <xdr:col>74</xdr:col>
      <xdr:colOff>31750</xdr:colOff>
      <xdr:row>81</xdr:row>
      <xdr:rowOff>169636</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955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127000</xdr:rowOff>
    </xdr:from>
    <xdr:to>
      <xdr:col>69</xdr:col>
      <xdr:colOff>92075</xdr:colOff>
      <xdr:row>79</xdr:row>
      <xdr:rowOff>118836</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500100"/>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108857</xdr:rowOff>
    </xdr:from>
    <xdr:to>
      <xdr:col>69</xdr:col>
      <xdr:colOff>142875</xdr:colOff>
      <xdr:row>81</xdr:row>
      <xdr:rowOff>39007</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824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23784</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911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27214</xdr:rowOff>
    </xdr:from>
    <xdr:to>
      <xdr:col>65</xdr:col>
      <xdr:colOff>53975</xdr:colOff>
      <xdr:row>80</xdr:row>
      <xdr:rowOff>128814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43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133350</xdr:rowOff>
    </xdr:from>
    <xdr:to>
      <xdr:col>82</xdr:col>
      <xdr:colOff>158750</xdr:colOff>
      <xdr:row>74</xdr:row>
      <xdr:rowOff>63500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41927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55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76200</xdr:rowOff>
    </xdr:from>
    <xdr:to>
      <xdr:col>78</xdr:col>
      <xdr:colOff>120650</xdr:colOff>
      <xdr:row>79</xdr:row>
      <xdr:rowOff>6350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16527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21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19050</xdr:rowOff>
    </xdr:from>
    <xdr:to>
      <xdr:col>74</xdr:col>
      <xdr:colOff>31750</xdr:colOff>
      <xdr:row>79</xdr:row>
      <xdr:rowOff>120650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56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130827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33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68036</xdr:rowOff>
    </xdr:from>
    <xdr:to>
      <xdr:col>69</xdr:col>
      <xdr:colOff>142875</xdr:colOff>
      <xdr:row>79</xdr:row>
      <xdr:rowOff>169636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61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8363</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3814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76200</xdr:rowOff>
    </xdr:from>
    <xdr:to>
      <xdr:col>65</xdr:col>
      <xdr:colOff>53975</xdr:colOff>
      <xdr:row>79</xdr:row>
      <xdr:rowOff>6350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16527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21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82826</xdr:rowOff>
    </xdr:from>
    <xdr:to>
      <xdr:col>29</xdr:col>
      <xdr:colOff>127000</xdr:colOff>
      <xdr:row>16</xdr:row>
      <xdr:rowOff>95235</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5003800" y="2873651"/>
          <a:ext cx="647700" cy="124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97502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5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93831</xdr:rowOff>
    </xdr:from>
    <xdr:to>
      <xdr:col>26</xdr:col>
      <xdr:colOff>50800</xdr:colOff>
      <xdr:row>16</xdr:row>
      <xdr:rowOff>95235</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884656"/>
          <a:ext cx="698500" cy="14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158767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21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76719</xdr:rowOff>
    </xdr:from>
    <xdr:to>
      <xdr:col>22</xdr:col>
      <xdr:colOff>114300</xdr:colOff>
      <xdr:row>16</xdr:row>
      <xdr:rowOff>93831</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867544"/>
          <a:ext cx="698500" cy="171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139369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1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76719</xdr:rowOff>
    </xdr:from>
    <xdr:to>
      <xdr:col>18</xdr:col>
      <xdr:colOff>177800</xdr:colOff>
      <xdr:row>16</xdr:row>
      <xdr:rowOff>83479</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867544"/>
          <a:ext cx="698500" cy="67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147533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154620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32026</xdr:rowOff>
    </xdr:from>
    <xdr:to>
      <xdr:col>29</xdr:col>
      <xdr:colOff>177800</xdr:colOff>
      <xdr:row>16</xdr:row>
      <xdr:rowOff>133626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8228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48553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6679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44435</xdr:rowOff>
    </xdr:from>
    <xdr:to>
      <xdr:col>26</xdr:col>
      <xdr:colOff>101600</xdr:colOff>
      <xdr:row>16</xdr:row>
      <xdr:rowOff>146035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8352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156212</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604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43031</xdr:rowOff>
    </xdr:from>
    <xdr:to>
      <xdr:col>22</xdr:col>
      <xdr:colOff>165100</xdr:colOff>
      <xdr:row>16</xdr:row>
      <xdr:rowOff>144631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8338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154808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6027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25919</xdr:rowOff>
    </xdr:from>
    <xdr:to>
      <xdr:col>19</xdr:col>
      <xdr:colOff>38100</xdr:colOff>
      <xdr:row>16</xdr:row>
      <xdr:rowOff>127519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8167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137696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585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32679</xdr:rowOff>
    </xdr:from>
    <xdr:to>
      <xdr:col>15</xdr:col>
      <xdr:colOff>101600</xdr:colOff>
      <xdr:row>16</xdr:row>
      <xdr:rowOff>134279</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8235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144456</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592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243449</xdr:rowOff>
    </xdr:from>
    <xdr:to>
      <xdr:col>29</xdr:col>
      <xdr:colOff>127000</xdr:colOff>
      <xdr:row>35</xdr:row>
      <xdr:rowOff>312532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510899"/>
          <a:ext cx="647700" cy="41198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312532</xdr:rowOff>
    </xdr:from>
    <xdr:to>
      <xdr:col>26</xdr:col>
      <xdr:colOff>50800</xdr:colOff>
      <xdr:row>36</xdr:row>
      <xdr:rowOff>4196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22882"/>
          <a:ext cx="698500" cy="3456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4196</xdr:rowOff>
    </xdr:from>
    <xdr:to>
      <xdr:col>22</xdr:col>
      <xdr:colOff>114300</xdr:colOff>
      <xdr:row>36</xdr:row>
      <xdr:rowOff>4607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957446"/>
          <a:ext cx="698500" cy="4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275407</xdr:rowOff>
    </xdr:from>
    <xdr:to>
      <xdr:col>18</xdr:col>
      <xdr:colOff>177800</xdr:colOff>
      <xdr:row>36</xdr:row>
      <xdr:rowOff>4607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85757"/>
          <a:ext cx="698500" cy="72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192649</xdr:rowOff>
    </xdr:from>
    <xdr:to>
      <xdr:col>29</xdr:col>
      <xdr:colOff>177800</xdr:colOff>
      <xdr:row>34</xdr:row>
      <xdr:rowOff>294249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46009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164726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32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261732</xdr:rowOff>
    </xdr:from>
    <xdr:to>
      <xdr:col>26</xdr:col>
      <xdr:colOff>101600</xdr:colOff>
      <xdr:row>36</xdr:row>
      <xdr:rowOff>20432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720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5209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584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296296</xdr:rowOff>
    </xdr:from>
    <xdr:to>
      <xdr:col>22</xdr:col>
      <xdr:colOff>165100</xdr:colOff>
      <xdr:row>36</xdr:row>
      <xdr:rowOff>54996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066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39773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930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296707</xdr:rowOff>
    </xdr:from>
    <xdr:to>
      <xdr:col>19</xdr:col>
      <xdr:colOff>38100</xdr:colOff>
      <xdr:row>36</xdr:row>
      <xdr:rowOff>55407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9070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40184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93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224607</xdr:rowOff>
    </xdr:from>
    <xdr:to>
      <xdr:col>15</xdr:col>
      <xdr:colOff>101600</xdr:colOff>
      <xdr:row>35</xdr:row>
      <xdr:rowOff>326207</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349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310984</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21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103353</xdr:rowOff>
    </xdr:from>
    <xdr:to>
      <xdr:col>24</xdr:col>
      <xdr:colOff>63500</xdr:colOff>
      <xdr:row>36</xdr:row>
      <xdr:rowOff>20403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104103"/>
          <a:ext cx="838200" cy="88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144006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16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134867</xdr:rowOff>
    </xdr:from>
    <xdr:to>
      <xdr:col>19</xdr:col>
      <xdr:colOff>177800</xdr:colOff>
      <xdr:row>36</xdr:row>
      <xdr:rowOff>20403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135617"/>
          <a:ext cx="889000" cy="5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45283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93392</xdr:rowOff>
    </xdr:from>
    <xdr:to>
      <xdr:col>15</xdr:col>
      <xdr:colOff>50800</xdr:colOff>
      <xdr:row>35</xdr:row>
      <xdr:rowOff>134867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094142"/>
          <a:ext cx="889000" cy="41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25820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93392</xdr:rowOff>
    </xdr:from>
    <xdr:to>
      <xdr:col>10</xdr:col>
      <xdr:colOff>114300</xdr:colOff>
      <xdr:row>35</xdr:row>
      <xdr:rowOff>157106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6094142"/>
          <a:ext cx="889000" cy="63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45610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59228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52553</xdr:rowOff>
    </xdr:from>
    <xdr:to>
      <xdr:col>24</xdr:col>
      <xdr:colOff>114300</xdr:colOff>
      <xdr:row>35</xdr:row>
      <xdr:rowOff>154153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53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75430</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9047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141053</xdr:rowOff>
    </xdr:from>
    <xdr:to>
      <xdr:col>20</xdr:col>
      <xdr:colOff>38100</xdr:colOff>
      <xdr:row>36</xdr:row>
      <xdr:rowOff>71203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41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34</xdr:row>
      <xdr:rowOff>87730</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9170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84067</xdr:rowOff>
    </xdr:from>
    <xdr:to>
      <xdr:col>15</xdr:col>
      <xdr:colOff>101600</xdr:colOff>
      <xdr:row>36</xdr:row>
      <xdr:rowOff>14217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84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34</xdr:row>
      <xdr:rowOff>30744</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860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42592</xdr:rowOff>
    </xdr:from>
    <xdr:to>
      <xdr:col>10</xdr:col>
      <xdr:colOff>165100</xdr:colOff>
      <xdr:row>35</xdr:row>
      <xdr:rowOff>144192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4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160719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818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106306</xdr:rowOff>
    </xdr:from>
    <xdr:to>
      <xdr:col>6</xdr:col>
      <xdr:colOff>38100</xdr:colOff>
      <xdr:row>36</xdr:row>
      <xdr:rowOff>36456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0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52983</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882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104267</xdr:rowOff>
    </xdr:from>
    <xdr:to>
      <xdr:col>24</xdr:col>
      <xdr:colOff>63500</xdr:colOff>
      <xdr:row>55</xdr:row>
      <xdr:rowOff>171338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34017"/>
          <a:ext cx="838200" cy="67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44752</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03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171338</xdr:rowOff>
    </xdr:from>
    <xdr:to>
      <xdr:col>19</xdr:col>
      <xdr:colOff>177800</xdr:colOff>
      <xdr:row>57</xdr:row>
      <xdr:rowOff>31435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01088"/>
          <a:ext cx="889000" cy="202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80716</xdr:rowOff>
    </xdr:from>
    <xdr:to>
      <xdr:col>20</xdr:col>
      <xdr:colOff>38100</xdr:colOff>
      <xdr:row>57</xdr:row>
      <xdr:rowOff>10866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1993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774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31435</xdr:rowOff>
    </xdr:from>
    <xdr:to>
      <xdr:col>15</xdr:col>
      <xdr:colOff>50800</xdr:colOff>
      <xdr:row>57</xdr:row>
      <xdr:rowOff>37881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04085"/>
          <a:ext cx="889000" cy="6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23795</xdr:rowOff>
    </xdr:from>
    <xdr:to>
      <xdr:col>15</xdr:col>
      <xdr:colOff>101600</xdr:colOff>
      <xdr:row>57</xdr:row>
      <xdr:rowOff>125395</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116522</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889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37881</xdr:rowOff>
    </xdr:from>
    <xdr:to>
      <xdr:col>10</xdr:col>
      <xdr:colOff>114300</xdr:colOff>
      <xdr:row>57</xdr:row>
      <xdr:rowOff>115880</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810531"/>
          <a:ext cx="889000" cy="77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32893</xdr:rowOff>
    </xdr:from>
    <xdr:to>
      <xdr:col>10</xdr:col>
      <xdr:colOff>165100</xdr:colOff>
      <xdr:row>57</xdr:row>
      <xdr:rowOff>134493</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125620</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898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42266</xdr:rowOff>
    </xdr:from>
    <xdr:to>
      <xdr:col>6</xdr:col>
      <xdr:colOff>38100</xdr:colOff>
      <xdr:row>57</xdr:row>
      <xdr:rowOff>143866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14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160393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90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53467</xdr:rowOff>
    </xdr:from>
    <xdr:to>
      <xdr:col>24</xdr:col>
      <xdr:colOff>114300</xdr:colOff>
      <xdr:row>55</xdr:row>
      <xdr:rowOff>155067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83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31894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61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120538</xdr:rowOff>
    </xdr:from>
    <xdr:to>
      <xdr:col>20</xdr:col>
      <xdr:colOff>38100</xdr:colOff>
      <xdr:row>56</xdr:row>
      <xdr:rowOff>50688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550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67215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325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152085</xdr:rowOff>
    </xdr:from>
    <xdr:to>
      <xdr:col>15</xdr:col>
      <xdr:colOff>101600</xdr:colOff>
      <xdr:row>57</xdr:row>
      <xdr:rowOff>82235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53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98762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28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158531</xdr:rowOff>
    </xdr:from>
    <xdr:to>
      <xdr:col>10</xdr:col>
      <xdr:colOff>165100</xdr:colOff>
      <xdr:row>57</xdr:row>
      <xdr:rowOff>88681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59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105208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34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65080</xdr:rowOff>
    </xdr:from>
    <xdr:to>
      <xdr:col>6</xdr:col>
      <xdr:colOff>38100</xdr:colOff>
      <xdr:row>57</xdr:row>
      <xdr:rowOff>166680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37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157807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930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62167</xdr:rowOff>
    </xdr:from>
    <xdr:to>
      <xdr:col>24</xdr:col>
      <xdr:colOff>63500</xdr:colOff>
      <xdr:row>78</xdr:row>
      <xdr:rowOff>88075</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3797300" y="13435267"/>
          <a:ext cx="838200" cy="2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23685</xdr:rowOff>
    </xdr:from>
    <xdr:to>
      <xdr:col>19</xdr:col>
      <xdr:colOff>177800</xdr:colOff>
      <xdr:row>78</xdr:row>
      <xdr:rowOff>62167</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396785"/>
          <a:ext cx="889000" cy="38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40149</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23685</xdr:rowOff>
    </xdr:from>
    <xdr:to>
      <xdr:col>15</xdr:col>
      <xdr:colOff>50800</xdr:colOff>
      <xdr:row>78</xdr:row>
      <xdr:rowOff>66167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396785"/>
          <a:ext cx="889000" cy="42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131780</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64072</xdr:rowOff>
    </xdr:from>
    <xdr:to>
      <xdr:col>10</xdr:col>
      <xdr:colOff>114300</xdr:colOff>
      <xdr:row>78</xdr:row>
      <xdr:rowOff>66167</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a:off x="1130300" y="13437172"/>
          <a:ext cx="889000" cy="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154830</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37275</xdr:rowOff>
    </xdr:from>
    <xdr:to>
      <xdr:col>24</xdr:col>
      <xdr:colOff>114300</xdr:colOff>
      <xdr:row>78</xdr:row>
      <xdr:rowOff>138875</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41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123652</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325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11367</xdr:rowOff>
    </xdr:from>
    <xdr:to>
      <xdr:col>20</xdr:col>
      <xdr:colOff>38100</xdr:colOff>
      <xdr:row>78</xdr:row>
      <xdr:rowOff>112967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384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104094</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477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144335</xdr:rowOff>
    </xdr:from>
    <xdr:to>
      <xdr:col>15</xdr:col>
      <xdr:colOff>101600</xdr:colOff>
      <xdr:row>78</xdr:row>
      <xdr:rowOff>74485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34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65612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438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15367</xdr:rowOff>
    </xdr:from>
    <xdr:to>
      <xdr:col>10</xdr:col>
      <xdr:colOff>165100</xdr:colOff>
      <xdr:row>78</xdr:row>
      <xdr:rowOff>116967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88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108094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481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13272</xdr:rowOff>
    </xdr:from>
    <xdr:to>
      <xdr:col>6</xdr:col>
      <xdr:colOff>38100</xdr:colOff>
      <xdr:row>78</xdr:row>
      <xdr:rowOff>114872</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386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105999</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4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89179</xdr:rowOff>
    </xdr:from>
    <xdr:to>
      <xdr:col>24</xdr:col>
      <xdr:colOff>63500</xdr:colOff>
      <xdr:row>91</xdr:row>
      <xdr:rowOff>153188</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5691129"/>
          <a:ext cx="838200" cy="6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148708</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436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153188</xdr:rowOff>
    </xdr:from>
    <xdr:to>
      <xdr:col>19</xdr:col>
      <xdr:colOff>177800</xdr:colOff>
      <xdr:row>92</xdr:row>
      <xdr:rowOff>47346</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5755138"/>
          <a:ext cx="889000" cy="65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124401</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47346</xdr:rowOff>
    </xdr:from>
    <xdr:to>
      <xdr:col>15</xdr:col>
      <xdr:colOff>50800</xdr:colOff>
      <xdr:row>93</xdr:row>
      <xdr:rowOff>2769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5820746"/>
          <a:ext cx="889000" cy="126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137507</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2769</xdr:rowOff>
    </xdr:from>
    <xdr:to>
      <xdr:col>10</xdr:col>
      <xdr:colOff>114300</xdr:colOff>
      <xdr:row>93</xdr:row>
      <xdr:rowOff>57708</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5947619"/>
          <a:ext cx="889000" cy="54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160901</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38379</xdr:rowOff>
    </xdr:from>
    <xdr:to>
      <xdr:col>24</xdr:col>
      <xdr:colOff>114300</xdr:colOff>
      <xdr:row>91</xdr:row>
      <xdr:rowOff>139979</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564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162856</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5593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102388</xdr:rowOff>
    </xdr:from>
    <xdr:to>
      <xdr:col>20</xdr:col>
      <xdr:colOff>38100</xdr:colOff>
      <xdr:row>92</xdr:row>
      <xdr:rowOff>32538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570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49065</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5479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167996</xdr:rowOff>
    </xdr:from>
    <xdr:to>
      <xdr:col>15</xdr:col>
      <xdr:colOff>101600</xdr:colOff>
      <xdr:row>92</xdr:row>
      <xdr:rowOff>98146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576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90</xdr:row>
      <xdr:rowOff>114673</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5545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123419</xdr:rowOff>
    </xdr:from>
    <xdr:to>
      <xdr:col>10</xdr:col>
      <xdr:colOff>165100</xdr:colOff>
      <xdr:row>93</xdr:row>
      <xdr:rowOff>53569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5896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70096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5672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6908</xdr:rowOff>
    </xdr:from>
    <xdr:to>
      <xdr:col>6</xdr:col>
      <xdr:colOff>38100</xdr:colOff>
      <xdr:row>93</xdr:row>
      <xdr:rowOff>108508</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5951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125035</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572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27963</xdr:rowOff>
    </xdr:from>
    <xdr:to>
      <xdr:col>54</xdr:col>
      <xdr:colOff>189865</xdr:colOff>
      <xdr:row>35</xdr:row>
      <xdr:rowOff>12876</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71463"/>
          <a:ext cx="1270" cy="8421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16703</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17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12876</xdr:rowOff>
    </xdr:from>
    <xdr:to>
      <xdr:col>55</xdr:col>
      <xdr:colOff>88900</xdr:colOff>
      <xdr:row>35</xdr:row>
      <xdr:rowOff>12876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13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146090</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46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27963</xdr:rowOff>
    </xdr:from>
    <xdr:to>
      <xdr:col>55</xdr:col>
      <xdr:colOff>88900</xdr:colOff>
      <xdr:row>30</xdr:row>
      <xdr:rowOff>27963</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71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12876</xdr:rowOff>
    </xdr:from>
    <xdr:to>
      <xdr:col>55</xdr:col>
      <xdr:colOff>0</xdr:colOff>
      <xdr:row>35</xdr:row>
      <xdr:rowOff>44112</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6013626"/>
          <a:ext cx="838200" cy="31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100331</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2438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77454</xdr:rowOff>
    </xdr:from>
    <xdr:to>
      <xdr:col>55</xdr:col>
      <xdr:colOff>50800</xdr:colOff>
      <xdr:row>32</xdr:row>
      <xdr:rowOff>7604</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39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44112</xdr:rowOff>
    </xdr:from>
    <xdr:to>
      <xdr:col>50</xdr:col>
      <xdr:colOff>114300</xdr:colOff>
      <xdr:row>38</xdr:row>
      <xdr:rowOff>128662</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044862"/>
          <a:ext cx="889000" cy="59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11421</xdr:rowOff>
    </xdr:from>
    <xdr:to>
      <xdr:col>50</xdr:col>
      <xdr:colOff>165100</xdr:colOff>
      <xdr:row>33</xdr:row>
      <xdr:rowOff>113021</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669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129548</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44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128662</xdr:rowOff>
    </xdr:from>
    <xdr:to>
      <xdr:col>45</xdr:col>
      <xdr:colOff>177800</xdr:colOff>
      <xdr:row>38</xdr:row>
      <xdr:rowOff>133593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643762"/>
          <a:ext cx="889000" cy="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13609</xdr:rowOff>
    </xdr:from>
    <xdr:to>
      <xdr:col>46</xdr:col>
      <xdr:colOff>38100</xdr:colOff>
      <xdr:row>37</xdr:row>
      <xdr:rowOff>115209</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357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131736</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132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41777</xdr:rowOff>
    </xdr:from>
    <xdr:to>
      <xdr:col>41</xdr:col>
      <xdr:colOff>50800</xdr:colOff>
      <xdr:row>38</xdr:row>
      <xdr:rowOff>133593</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556877"/>
          <a:ext cx="889000" cy="91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28794</xdr:rowOff>
    </xdr:from>
    <xdr:to>
      <xdr:col>41</xdr:col>
      <xdr:colOff>101600</xdr:colOff>
      <xdr:row>37</xdr:row>
      <xdr:rowOff>130394</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146921</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147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59133</xdr:rowOff>
    </xdr:from>
    <xdr:to>
      <xdr:col>36</xdr:col>
      <xdr:colOff>165100</xdr:colOff>
      <xdr:row>36</xdr:row>
      <xdr:rowOff>160733</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2313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5810</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006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133526</xdr:rowOff>
    </xdr:from>
    <xdr:to>
      <xdr:col>55</xdr:col>
      <xdr:colOff>50800</xdr:colOff>
      <xdr:row>35</xdr:row>
      <xdr:rowOff>63676</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96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48453</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8777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164762</xdr:rowOff>
    </xdr:from>
    <xdr:to>
      <xdr:col>50</xdr:col>
      <xdr:colOff>165100</xdr:colOff>
      <xdr:row>35</xdr:row>
      <xdr:rowOff>94912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994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86039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0867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77862</xdr:rowOff>
    </xdr:from>
    <xdr:to>
      <xdr:col>46</xdr:col>
      <xdr:colOff>38100</xdr:colOff>
      <xdr:row>39</xdr:row>
      <xdr:rowOff>8012</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92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170589</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85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82793</xdr:rowOff>
    </xdr:from>
    <xdr:to>
      <xdr:col>41</xdr:col>
      <xdr:colOff>101600</xdr:colOff>
      <xdr:row>39</xdr:row>
      <xdr:rowOff>12943</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597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4070</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690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162427</xdr:rowOff>
    </xdr:from>
    <xdr:to>
      <xdr:col>36</xdr:col>
      <xdr:colOff>165100</xdr:colOff>
      <xdr:row>38</xdr:row>
      <xdr:rowOff>92577</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06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83704</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598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111647</xdr:rowOff>
    </xdr:from>
    <xdr:to>
      <xdr:col>55</xdr:col>
      <xdr:colOff>0</xdr:colOff>
      <xdr:row>57</xdr:row>
      <xdr:rowOff>24584</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712847"/>
          <a:ext cx="838200" cy="84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37645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6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24584</xdr:rowOff>
    </xdr:from>
    <xdr:to>
      <xdr:col>50</xdr:col>
      <xdr:colOff>114300</xdr:colOff>
      <xdr:row>57</xdr:row>
      <xdr:rowOff>137137</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797234"/>
          <a:ext cx="889000" cy="112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102050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36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137137</xdr:rowOff>
    </xdr:from>
    <xdr:to>
      <xdr:col>45</xdr:col>
      <xdr:colOff>177800</xdr:colOff>
      <xdr:row>58</xdr:row>
      <xdr:rowOff>113378</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909787"/>
          <a:ext cx="889000" cy="147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162237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57567</xdr:rowOff>
    </xdr:from>
    <xdr:to>
      <xdr:col>41</xdr:col>
      <xdr:colOff>50800</xdr:colOff>
      <xdr:row>58</xdr:row>
      <xdr:rowOff>113378</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10001667"/>
          <a:ext cx="889000" cy="5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141206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44787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60847</xdr:rowOff>
    </xdr:from>
    <xdr:to>
      <xdr:col>55</xdr:col>
      <xdr:colOff>50800</xdr:colOff>
      <xdr:row>56</xdr:row>
      <xdr:rowOff>162447</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662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39274</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640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145234</xdr:rowOff>
    </xdr:from>
    <xdr:to>
      <xdr:col>50</xdr:col>
      <xdr:colOff>165100</xdr:colOff>
      <xdr:row>57</xdr:row>
      <xdr:rowOff>75384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746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66511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839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86337</xdr:rowOff>
    </xdr:from>
    <xdr:to>
      <xdr:col>46</xdr:col>
      <xdr:colOff>38100</xdr:colOff>
      <xdr:row>58</xdr:row>
      <xdr:rowOff>16487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858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7614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951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62578</xdr:rowOff>
    </xdr:from>
    <xdr:to>
      <xdr:col>41</xdr:col>
      <xdr:colOff>101600</xdr:colOff>
      <xdr:row>58</xdr:row>
      <xdr:rowOff>164178</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10006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155305</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099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6767</xdr:rowOff>
    </xdr:from>
    <xdr:to>
      <xdr:col>36</xdr:col>
      <xdr:colOff>165100</xdr:colOff>
      <xdr:row>58</xdr:row>
      <xdr:rowOff>108367</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950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99494</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04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29612</xdr:rowOff>
    </xdr:from>
    <xdr:to>
      <xdr:col>55</xdr:col>
      <xdr:colOff>0</xdr:colOff>
      <xdr:row>77</xdr:row>
      <xdr:rowOff>98747</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3231262"/>
          <a:ext cx="838200" cy="69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98747</xdr:rowOff>
    </xdr:from>
    <xdr:to>
      <xdr:col>50</xdr:col>
      <xdr:colOff>114300</xdr:colOff>
      <xdr:row>78</xdr:row>
      <xdr:rowOff>29254</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300397"/>
          <a:ext cx="889000" cy="101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29254</xdr:rowOff>
    </xdr:from>
    <xdr:to>
      <xdr:col>45</xdr:col>
      <xdr:colOff>177800</xdr:colOff>
      <xdr:row>78</xdr:row>
      <xdr:rowOff>107631</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402354"/>
          <a:ext cx="8890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107631</xdr:rowOff>
    </xdr:from>
    <xdr:to>
      <xdr:col>41</xdr:col>
      <xdr:colOff>50800</xdr:colOff>
      <xdr:row>79</xdr:row>
      <xdr:rowOff>40945</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3480731"/>
          <a:ext cx="889000" cy="104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150262</xdr:rowOff>
    </xdr:from>
    <xdr:to>
      <xdr:col>55</xdr:col>
      <xdr:colOff>50800</xdr:colOff>
      <xdr:row>77</xdr:row>
      <xdr:rowOff>80412</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180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128689</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158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47947</xdr:rowOff>
    </xdr:from>
    <xdr:to>
      <xdr:col>50</xdr:col>
      <xdr:colOff>165100</xdr:colOff>
      <xdr:row>77</xdr:row>
      <xdr:rowOff>149547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249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140674</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342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149904</xdr:rowOff>
    </xdr:from>
    <xdr:to>
      <xdr:col>46</xdr:col>
      <xdr:colOff>38100</xdr:colOff>
      <xdr:row>78</xdr:row>
      <xdr:rowOff>80054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35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71181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444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56831</xdr:rowOff>
    </xdr:from>
    <xdr:to>
      <xdr:col>41</xdr:col>
      <xdr:colOff>101600</xdr:colOff>
      <xdr:row>78</xdr:row>
      <xdr:rowOff>158431</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429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149558</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522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161595</xdr:rowOff>
    </xdr:from>
    <xdr:to>
      <xdr:col>36</xdr:col>
      <xdr:colOff>165100</xdr:colOff>
      <xdr:row>79</xdr:row>
      <xdr:rowOff>91745</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534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82872</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627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18869</xdr:rowOff>
    </xdr:from>
    <xdr:to>
      <xdr:col>55</xdr:col>
      <xdr:colOff>0</xdr:colOff>
      <xdr:row>93</xdr:row>
      <xdr:rowOff>109786</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5792269"/>
          <a:ext cx="838200" cy="262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109786</xdr:rowOff>
    </xdr:from>
    <xdr:to>
      <xdr:col>50</xdr:col>
      <xdr:colOff>114300</xdr:colOff>
      <xdr:row>93</xdr:row>
      <xdr:rowOff>168470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054636"/>
          <a:ext cx="889000" cy="58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57693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4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168470</xdr:rowOff>
    </xdr:from>
    <xdr:to>
      <xdr:col>45</xdr:col>
      <xdr:colOff>177800</xdr:colOff>
      <xdr:row>94</xdr:row>
      <xdr:rowOff>138328</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6113320"/>
          <a:ext cx="889000" cy="141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111152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49174</xdr:rowOff>
    </xdr:from>
    <xdr:to>
      <xdr:col>41</xdr:col>
      <xdr:colOff>50800</xdr:colOff>
      <xdr:row>94</xdr:row>
      <xdr:rowOff>138328</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a:off x="6972300" y="16165474"/>
          <a:ext cx="889000" cy="89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118925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129801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139519</xdr:rowOff>
    </xdr:from>
    <xdr:to>
      <xdr:col>55</xdr:col>
      <xdr:colOff>50800</xdr:colOff>
      <xdr:row>92</xdr:row>
      <xdr:rowOff>69669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5741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162396</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592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58986</xdr:rowOff>
    </xdr:from>
    <xdr:to>
      <xdr:col>50</xdr:col>
      <xdr:colOff>165100</xdr:colOff>
      <xdr:row>93</xdr:row>
      <xdr:rowOff>160586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003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5663</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779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117670</xdr:rowOff>
    </xdr:from>
    <xdr:to>
      <xdr:col>46</xdr:col>
      <xdr:colOff>38100</xdr:colOff>
      <xdr:row>94</xdr:row>
      <xdr:rowOff>47820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06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64347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583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87528</xdr:rowOff>
    </xdr:from>
    <xdr:to>
      <xdr:col>41</xdr:col>
      <xdr:colOff>101600</xdr:colOff>
      <xdr:row>95</xdr:row>
      <xdr:rowOff>17678</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20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34205</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5979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169824</xdr:rowOff>
    </xdr:from>
    <xdr:to>
      <xdr:col>36</xdr:col>
      <xdr:colOff>165100</xdr:colOff>
      <xdr:row>94</xdr:row>
      <xdr:rowOff>99974</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114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116501</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5889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58136</xdr:rowOff>
    </xdr:from>
    <xdr:to>
      <xdr:col>85</xdr:col>
      <xdr:colOff>127000</xdr:colOff>
      <xdr:row>36</xdr:row>
      <xdr:rowOff>153965</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230336"/>
          <a:ext cx="838200" cy="9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32763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376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67097</xdr:rowOff>
    </xdr:from>
    <xdr:to>
      <xdr:col>81</xdr:col>
      <xdr:colOff>50800</xdr:colOff>
      <xdr:row>36</xdr:row>
      <xdr:rowOff>58136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067847"/>
          <a:ext cx="889000" cy="162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74779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418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67097</xdr:rowOff>
    </xdr:from>
    <xdr:to>
      <xdr:col>76</xdr:col>
      <xdr:colOff>114300</xdr:colOff>
      <xdr:row>36</xdr:row>
      <xdr:rowOff>23800</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3703300" y="6067847"/>
          <a:ext cx="889000" cy="12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38706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382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23800</xdr:rowOff>
    </xdr:from>
    <xdr:to>
      <xdr:col>71</xdr:col>
      <xdr:colOff>177800</xdr:colOff>
      <xdr:row>38</xdr:row>
      <xdr:rowOff>37333</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196000"/>
          <a:ext cx="889000" cy="356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103165</xdr:rowOff>
    </xdr:from>
    <xdr:to>
      <xdr:col>85</xdr:col>
      <xdr:colOff>177800</xdr:colOff>
      <xdr:row>37</xdr:row>
      <xdr:rowOff>33315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275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126042</xdr:rowOff>
    </xdr:from>
    <xdr:ext cx="469744"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12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7336</xdr:rowOff>
    </xdr:from>
    <xdr:to>
      <xdr:col>81</xdr:col>
      <xdr:colOff>101600</xdr:colOff>
      <xdr:row>36</xdr:row>
      <xdr:rowOff>108936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179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125463</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33728" y="5954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16297</xdr:rowOff>
    </xdr:from>
    <xdr:to>
      <xdr:col>76</xdr:col>
      <xdr:colOff>165100</xdr:colOff>
      <xdr:row>35</xdr:row>
      <xdr:rowOff>117897</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017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134424</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25111" y="5792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144450</xdr:rowOff>
    </xdr:from>
    <xdr:to>
      <xdr:col>72</xdr:col>
      <xdr:colOff>38100</xdr:colOff>
      <xdr:row>36</xdr:row>
      <xdr:rowOff>74600</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14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65727</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36111" y="6237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157983</xdr:rowOff>
    </xdr:from>
    <xdr:to>
      <xdr:col>67</xdr:col>
      <xdr:colOff>101600</xdr:colOff>
      <xdr:row>38</xdr:row>
      <xdr:rowOff>88133</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501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79260</xdr:rowOff>
    </xdr:from>
    <xdr:ext cx="469744"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79428" y="6594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106690</xdr:rowOff>
    </xdr:from>
    <xdr:to>
      <xdr:col>85</xdr:col>
      <xdr:colOff>127000</xdr:colOff>
      <xdr:row>78</xdr:row>
      <xdr:rowOff>129916</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308340"/>
          <a:ext cx="838200" cy="194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80538</xdr:rowOff>
    </xdr:from>
    <xdr:to>
      <xdr:col>81</xdr:col>
      <xdr:colOff>50800</xdr:colOff>
      <xdr:row>78</xdr:row>
      <xdr:rowOff>129916</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3453638"/>
          <a:ext cx="889000" cy="4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105369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96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80538</xdr:rowOff>
    </xdr:from>
    <xdr:to>
      <xdr:col>76</xdr:col>
      <xdr:colOff>114300</xdr:colOff>
      <xdr:row>78</xdr:row>
      <xdr:rowOff>105341</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453638"/>
          <a:ext cx="88900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75212</xdr:rowOff>
    </xdr:from>
    <xdr:to>
      <xdr:col>71</xdr:col>
      <xdr:colOff>177800</xdr:colOff>
      <xdr:row>78</xdr:row>
      <xdr:rowOff>105341</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448312"/>
          <a:ext cx="889000" cy="30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55890</xdr:rowOff>
    </xdr:from>
    <xdr:to>
      <xdr:col>85</xdr:col>
      <xdr:colOff>177800</xdr:colOff>
      <xdr:row>77</xdr:row>
      <xdr:rowOff>157490</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257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34317</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235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79116</xdr:rowOff>
    </xdr:from>
    <xdr:to>
      <xdr:col>81</xdr:col>
      <xdr:colOff>101600</xdr:colOff>
      <xdr:row>79</xdr:row>
      <xdr:rowOff>9266</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452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393</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54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29738</xdr:rowOff>
    </xdr:from>
    <xdr:to>
      <xdr:col>76</xdr:col>
      <xdr:colOff>165100</xdr:colOff>
      <xdr:row>78</xdr:row>
      <xdr:rowOff>131338</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402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122465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495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54541</xdr:rowOff>
    </xdr:from>
    <xdr:to>
      <xdr:col>72</xdr:col>
      <xdr:colOff>38100</xdr:colOff>
      <xdr:row>78</xdr:row>
      <xdr:rowOff>156141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427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147268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520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24412</xdr:rowOff>
    </xdr:from>
    <xdr:to>
      <xdr:col>67</xdr:col>
      <xdr:colOff>101600</xdr:colOff>
      <xdr:row>78</xdr:row>
      <xdr:rowOff>126012</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397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117139</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4902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73864</xdr:rowOff>
    </xdr:from>
    <xdr:to>
      <xdr:col>85</xdr:col>
      <xdr:colOff>126364</xdr:colOff>
      <xdr:row>98</xdr:row>
      <xdr:rowOff>135280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504364"/>
          <a:ext cx="1269" cy="143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139107</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94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135280</xdr:rowOff>
    </xdr:from>
    <xdr:to>
      <xdr:col>86</xdr:col>
      <xdr:colOff>25400</xdr:colOff>
      <xdr:row>98</xdr:row>
      <xdr:rowOff>135280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937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20541</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279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73864</xdr:rowOff>
    </xdr:from>
    <xdr:to>
      <xdr:col>86</xdr:col>
      <xdr:colOff>25400</xdr:colOff>
      <xdr:row>90</xdr:row>
      <xdr:rowOff>73864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504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90</xdr:row>
      <xdr:rowOff>169418</xdr:rowOff>
    </xdr:from>
    <xdr:to>
      <xdr:col>85</xdr:col>
      <xdr:colOff>127000</xdr:colOff>
      <xdr:row>96</xdr:row>
      <xdr:rowOff>21971</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5599918"/>
          <a:ext cx="838200" cy="881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132021</xdr:rowOff>
    </xdr:from>
    <xdr:ext cx="534377"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5733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153594</xdr:rowOff>
    </xdr:from>
    <xdr:to>
      <xdr:col>85</xdr:col>
      <xdr:colOff>177800</xdr:colOff>
      <xdr:row>92</xdr:row>
      <xdr:rowOff>83744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21971</xdr:rowOff>
    </xdr:from>
    <xdr:to>
      <xdr:col>81</xdr:col>
      <xdr:colOff>50800</xdr:colOff>
      <xdr:row>98</xdr:row>
      <xdr:rowOff>98095</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4592300" y="16481171"/>
          <a:ext cx="889000" cy="419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76936</xdr:rowOff>
    </xdr:from>
    <xdr:to>
      <xdr:col>81</xdr:col>
      <xdr:colOff>101600</xdr:colOff>
      <xdr:row>98</xdr:row>
      <xdr:rowOff>7086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169663</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3835</xdr:rowOff>
    </xdr:from>
    <xdr:to>
      <xdr:col>76</xdr:col>
      <xdr:colOff>114300</xdr:colOff>
      <xdr:row>98</xdr:row>
      <xdr:rowOff>98095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634485"/>
          <a:ext cx="889000" cy="265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61925</xdr:rowOff>
    </xdr:from>
    <xdr:to>
      <xdr:col>76</xdr:col>
      <xdr:colOff>165100</xdr:colOff>
      <xdr:row>98</xdr:row>
      <xdr:rowOff>163525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154652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85750</xdr:rowOff>
    </xdr:from>
    <xdr:to>
      <xdr:col>71</xdr:col>
      <xdr:colOff>177800</xdr:colOff>
      <xdr:row>97</xdr:row>
      <xdr:rowOff>3835</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2814300" y="16373500"/>
          <a:ext cx="889000" cy="260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97510</xdr:rowOff>
    </xdr:from>
    <xdr:to>
      <xdr:col>72</xdr:col>
      <xdr:colOff>38100</xdr:colOff>
      <xdr:row>99</xdr:row>
      <xdr:rowOff>27660</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89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18787</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99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140106</xdr:rowOff>
    </xdr:from>
    <xdr:to>
      <xdr:col>67</xdr:col>
      <xdr:colOff>101600</xdr:colOff>
      <xdr:row>98</xdr:row>
      <xdr:rowOff>70256</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77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61383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79428" y="16863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118618</xdr:rowOff>
    </xdr:from>
    <xdr:to>
      <xdr:col>85</xdr:col>
      <xdr:colOff>177800</xdr:colOff>
      <xdr:row>91</xdr:row>
      <xdr:rowOff>48768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5549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33545</xdr:rowOff>
    </xdr:from>
    <xdr:ext cx="534377"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54640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142621</xdr:rowOff>
    </xdr:from>
    <xdr:to>
      <xdr:col>81</xdr:col>
      <xdr:colOff>101600</xdr:colOff>
      <xdr:row>96</xdr:row>
      <xdr:rowOff>72771</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430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89298</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01411" y="16205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47295</xdr:rowOff>
    </xdr:from>
    <xdr:to>
      <xdr:col>76</xdr:col>
      <xdr:colOff>165100</xdr:colOff>
      <xdr:row>98</xdr:row>
      <xdr:rowOff>148895</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849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165422</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624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124485</xdr:rowOff>
    </xdr:from>
    <xdr:to>
      <xdr:col>72</xdr:col>
      <xdr:colOff>38100</xdr:colOff>
      <xdr:row>97</xdr:row>
      <xdr:rowOff>54635</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583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71162</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36111" y="16358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34950</xdr:rowOff>
    </xdr:from>
    <xdr:to>
      <xdr:col>67</xdr:col>
      <xdr:colOff>101600</xdr:colOff>
      <xdr:row>95</xdr:row>
      <xdr:rowOff>136550</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32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153077</xdr:rowOff>
    </xdr:from>
    <xdr:ext cx="534377"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47111" y="16097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136042</xdr:rowOff>
    </xdr:from>
    <xdr:to>
      <xdr:col>111</xdr:col>
      <xdr:colOff>177800</xdr:colOff>
      <xdr:row>38</xdr:row>
      <xdr:rowOff>139700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6479692"/>
          <a:ext cx="889000" cy="175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136042</xdr:rowOff>
    </xdr:from>
    <xdr:to>
      <xdr:col>107</xdr:col>
      <xdr:colOff>50800</xdr:colOff>
      <xdr:row>38</xdr:row>
      <xdr:rowOff>139700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6479692"/>
          <a:ext cx="889000" cy="175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157192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44721</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85242</xdr:rowOff>
    </xdr:from>
    <xdr:to>
      <xdr:col>107</xdr:col>
      <xdr:colOff>101600</xdr:colOff>
      <xdr:row>38</xdr:row>
      <xdr:rowOff>15393</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42889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6519</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65216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14598</xdr:rowOff>
    </xdr:from>
    <xdr:to>
      <xdr:col>116</xdr:col>
      <xdr:colOff>63500</xdr:colOff>
      <xdr:row>52</xdr:row>
      <xdr:rowOff>59099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1323300" y="8929998"/>
          <a:ext cx="838200" cy="44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64374</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8979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14598</xdr:rowOff>
    </xdr:from>
    <xdr:to>
      <xdr:col>111</xdr:col>
      <xdr:colOff>177800</xdr:colOff>
      <xdr:row>54</xdr:row>
      <xdr:rowOff>142310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8929998"/>
          <a:ext cx="889000" cy="470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48679</xdr:rowOff>
    </xdr:from>
    <xdr:to>
      <xdr:col>107</xdr:col>
      <xdr:colOff>50800</xdr:colOff>
      <xdr:row>54</xdr:row>
      <xdr:rowOff>142310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306979"/>
          <a:ext cx="889000" cy="93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146328</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47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48679</xdr:rowOff>
    </xdr:from>
    <xdr:to>
      <xdr:col>102</xdr:col>
      <xdr:colOff>114300</xdr:colOff>
      <xdr:row>54</xdr:row>
      <xdr:rowOff>122955</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18656300" y="9306979"/>
          <a:ext cx="889000" cy="74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93730</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694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8291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609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8299</xdr:rowOff>
    </xdr:from>
    <xdr:to>
      <xdr:col>116</xdr:col>
      <xdr:colOff>114300</xdr:colOff>
      <xdr:row>52</xdr:row>
      <xdr:rowOff>109899</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8923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31176</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8775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51</xdr:row>
      <xdr:rowOff>135248</xdr:rowOff>
    </xdr:from>
    <xdr:to>
      <xdr:col>112</xdr:col>
      <xdr:colOff>38100</xdr:colOff>
      <xdr:row>52</xdr:row>
      <xdr:rowOff>65398</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8879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56525</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8971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91510</xdr:rowOff>
    </xdr:from>
    <xdr:to>
      <xdr:col>107</xdr:col>
      <xdr:colOff>101600</xdr:colOff>
      <xdr:row>55</xdr:row>
      <xdr:rowOff>21660</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349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53</xdr:row>
      <xdr:rowOff>38187</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125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169329</xdr:rowOff>
    </xdr:from>
    <xdr:to>
      <xdr:col>102</xdr:col>
      <xdr:colOff>165100</xdr:colOff>
      <xdr:row>54</xdr:row>
      <xdr:rowOff>99479</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256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52</xdr:row>
      <xdr:rowOff>116006</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031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72155</xdr:rowOff>
    </xdr:from>
    <xdr:to>
      <xdr:col>98</xdr:col>
      <xdr:colOff>38100</xdr:colOff>
      <xdr:row>55</xdr:row>
      <xdr:rowOff>2305</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330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18832</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10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127508</xdr:rowOff>
    </xdr:from>
    <xdr:to>
      <xdr:col>116</xdr:col>
      <xdr:colOff>63500</xdr:colOff>
      <xdr:row>73</xdr:row>
      <xdr:rowOff>4635</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1323300" y="12471908"/>
          <a:ext cx="838200" cy="48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58547</xdr:rowOff>
    </xdr:from>
    <xdr:to>
      <xdr:col>111</xdr:col>
      <xdr:colOff>177800</xdr:colOff>
      <xdr:row>72</xdr:row>
      <xdr:rowOff>127508</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402947"/>
          <a:ext cx="889000" cy="68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21671</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194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58547</xdr:rowOff>
    </xdr:from>
    <xdr:to>
      <xdr:col>107</xdr:col>
      <xdr:colOff>50800</xdr:colOff>
      <xdr:row>72</xdr:row>
      <xdr:rowOff>127318</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19545300" y="12402947"/>
          <a:ext cx="889000" cy="68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127318</xdr:rowOff>
    </xdr:from>
    <xdr:to>
      <xdr:col>102</xdr:col>
      <xdr:colOff>114300</xdr:colOff>
      <xdr:row>79</xdr:row>
      <xdr:rowOff>43878</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471718"/>
          <a:ext cx="889000" cy="111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77487</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126065</xdr:rowOff>
    </xdr:from>
    <xdr:ext cx="378565"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7017" y="131562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125285</xdr:rowOff>
    </xdr:from>
    <xdr:to>
      <xdr:col>116</xdr:col>
      <xdr:colOff>114300</xdr:colOff>
      <xdr:row>73</xdr:row>
      <xdr:rowOff>55435</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469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74947</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419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76708</xdr:rowOff>
    </xdr:from>
    <xdr:to>
      <xdr:col>112</xdr:col>
      <xdr:colOff>38100</xdr:colOff>
      <xdr:row>73</xdr:row>
      <xdr:rowOff>6858</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421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169435</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2513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7747</xdr:rowOff>
    </xdr:from>
    <xdr:to>
      <xdr:col>107</xdr:col>
      <xdr:colOff>101600</xdr:colOff>
      <xdr:row>72</xdr:row>
      <xdr:rowOff>109347</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352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100474</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444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76518</xdr:rowOff>
    </xdr:from>
    <xdr:to>
      <xdr:col>102</xdr:col>
      <xdr:colOff>165100</xdr:colOff>
      <xdr:row>73</xdr:row>
      <xdr:rowOff>6668</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420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169245</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2513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164528</xdr:rowOff>
    </xdr:from>
    <xdr:to>
      <xdr:col>98</xdr:col>
      <xdr:colOff>38100</xdr:colOff>
      <xdr:row>79</xdr:row>
      <xdr:rowOff>94678</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53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79</xdr:row>
      <xdr:rowOff>85805</xdr:rowOff>
    </xdr:from>
    <xdr:ext cx="249299"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531650" y="13630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人件費は、住民一人当たり</a:t>
          </a:r>
          <a:r>
            <a:rPr kumimoji="1" lang="en-US" altLang="ja-JP" sz="1100">
              <a:latin typeface="ＭＳ Ｐゴシック" panose="020B0600070205080204" pitchFamily="50" charset="-128"/>
              <a:ea typeface="ＭＳ Ｐゴシック" panose="020B0600070205080204" pitchFamily="50" charset="-128"/>
            </a:rPr>
            <a:t>120,863</a:t>
          </a:r>
          <a:r>
            <a:rPr kumimoji="1" lang="ja-JP" altLang="en-US" sz="1100">
              <a:latin typeface="ＭＳ Ｐゴシック" panose="020B0600070205080204" pitchFamily="50" charset="-128"/>
              <a:ea typeface="ＭＳ Ｐゴシック" panose="020B0600070205080204" pitchFamily="50" charset="-128"/>
            </a:rPr>
            <a:t>円で、減少傾向にあった中、令和３年度は増加した。これは、退職者数の増加による退職手当の増によるものである。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物件費は、住民一人当たり</a:t>
          </a:r>
          <a:r>
            <a:rPr kumimoji="1" lang="en-US" altLang="ja-JP" sz="1100">
              <a:latin typeface="ＭＳ Ｐゴシック" panose="020B0600070205080204" pitchFamily="50" charset="-128"/>
              <a:ea typeface="ＭＳ Ｐゴシック" panose="020B0600070205080204" pitchFamily="50" charset="-128"/>
            </a:rPr>
            <a:t>22,025</a:t>
          </a:r>
          <a:r>
            <a:rPr kumimoji="1" lang="ja-JP" altLang="en-US" sz="1100">
              <a:latin typeface="ＭＳ Ｐゴシック" panose="020B0600070205080204" pitchFamily="50" charset="-128"/>
              <a:ea typeface="ＭＳ Ｐゴシック" panose="020B0600070205080204" pitchFamily="50" charset="-128"/>
            </a:rPr>
            <a:t>円で、増加傾向にある。これは、ワクチン接種体制の整備などの新型コロナウイルス感染症への対応に係る経費の増によるものである。</a:t>
          </a:r>
        </a:p>
        <a:p>
          <a:r>
            <a:rPr kumimoji="1" lang="ja-JP" altLang="en-US" sz="1100">
              <a:latin typeface="ＭＳ Ｐゴシック" panose="020B0600070205080204" pitchFamily="50" charset="-128"/>
              <a:ea typeface="ＭＳ Ｐゴシック" panose="020B0600070205080204" pitchFamily="50" charset="-128"/>
            </a:rPr>
            <a:t>扶助費は、住民一人当たり</a:t>
          </a:r>
          <a:r>
            <a:rPr kumimoji="1" lang="en-US" altLang="ja-JP" sz="1100">
              <a:latin typeface="ＭＳ Ｐゴシック" panose="020B0600070205080204" pitchFamily="50" charset="-128"/>
              <a:ea typeface="ＭＳ Ｐゴシック" panose="020B0600070205080204" pitchFamily="50" charset="-128"/>
            </a:rPr>
            <a:t>22,413</a:t>
          </a:r>
          <a:r>
            <a:rPr kumimoji="1" lang="ja-JP" altLang="en-US" sz="1100">
              <a:latin typeface="ＭＳ Ｐゴシック" panose="020B0600070205080204" pitchFamily="50" charset="-128"/>
              <a:ea typeface="ＭＳ Ｐゴシック" panose="020B0600070205080204" pitchFamily="50" charset="-128"/>
            </a:rPr>
            <a:t>円で、増加傾向にある。これは、障害者介護給付費等負担金や障がい児入所給付費等負担金、児童福祉施設入所措置費の増によるものである。</a:t>
          </a:r>
        </a:p>
        <a:p>
          <a:r>
            <a:rPr kumimoji="1" lang="ja-JP" altLang="en-US" sz="1100">
              <a:latin typeface="ＭＳ Ｐゴシック" panose="020B0600070205080204" pitchFamily="50" charset="-128"/>
              <a:ea typeface="ＭＳ Ｐゴシック" panose="020B0600070205080204" pitchFamily="50" charset="-128"/>
            </a:rPr>
            <a:t>補助費等は、住民一人当たり</a:t>
          </a:r>
          <a:r>
            <a:rPr kumimoji="1" lang="en-US" altLang="ja-JP" sz="1100">
              <a:latin typeface="ＭＳ Ｐゴシック" panose="020B0600070205080204" pitchFamily="50" charset="-128"/>
              <a:ea typeface="ＭＳ Ｐゴシック" panose="020B0600070205080204" pitchFamily="50" charset="-128"/>
            </a:rPr>
            <a:t>127,267</a:t>
          </a:r>
          <a:r>
            <a:rPr kumimoji="1" lang="ja-JP" altLang="en-US" sz="1100">
              <a:latin typeface="ＭＳ Ｐゴシック" panose="020B0600070205080204" pitchFamily="50" charset="-128"/>
              <a:ea typeface="ＭＳ Ｐゴシック" panose="020B0600070205080204" pitchFamily="50" charset="-128"/>
            </a:rPr>
            <a:t>円で、増加傾向にある。これは、介護給付費や後期高齢者医療関係経費等の社会保障関係経費や地方消費税交付金の増によるものである。</a:t>
          </a:r>
        </a:p>
        <a:p>
          <a:r>
            <a:rPr kumimoji="1" lang="ja-JP" altLang="en-US" sz="11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100">
              <a:latin typeface="ＭＳ Ｐゴシック" panose="020B0600070205080204" pitchFamily="50" charset="-128"/>
              <a:ea typeface="ＭＳ Ｐゴシック" panose="020B0600070205080204" pitchFamily="50" charset="-128"/>
            </a:rPr>
            <a:t>90,718</a:t>
          </a:r>
          <a:r>
            <a:rPr kumimoji="1" lang="ja-JP" altLang="en-US" sz="1100">
              <a:latin typeface="ＭＳ Ｐゴシック" panose="020B0600070205080204" pitchFamily="50" charset="-128"/>
              <a:ea typeface="ＭＳ Ｐゴシック" panose="020B0600070205080204" pitchFamily="50" charset="-128"/>
            </a:rPr>
            <a:t>円で、増加傾向にある。これは、防災・減災対策や国の補正予算対応事業、新型コロナウイルス感染症対応のための衛生環境整備に係る経費の増によるものである。</a:t>
          </a:r>
        </a:p>
        <a:p>
          <a:r>
            <a:rPr kumimoji="1" lang="ja-JP" altLang="en-US" sz="1100">
              <a:latin typeface="ＭＳ Ｐゴシック" panose="020B0600070205080204" pitchFamily="50" charset="-128"/>
              <a:ea typeface="ＭＳ Ｐゴシック" panose="020B0600070205080204" pitchFamily="50" charset="-128"/>
            </a:rPr>
            <a:t>公債費は、住民一人当たり</a:t>
          </a:r>
          <a:r>
            <a:rPr kumimoji="1" lang="en-US" altLang="ja-JP" sz="1100">
              <a:latin typeface="ＭＳ Ｐゴシック" panose="020B0600070205080204" pitchFamily="50" charset="-128"/>
              <a:ea typeface="ＭＳ Ｐゴシック" panose="020B0600070205080204" pitchFamily="50" charset="-128"/>
            </a:rPr>
            <a:t>68,944</a:t>
          </a:r>
          <a:r>
            <a:rPr kumimoji="1" lang="ja-JP" altLang="en-US" sz="1100">
              <a:latin typeface="ＭＳ Ｐゴシック" panose="020B0600070205080204" pitchFamily="50" charset="-128"/>
              <a:ea typeface="ＭＳ Ｐゴシック" panose="020B0600070205080204" pitchFamily="50" charset="-128"/>
            </a:rPr>
            <a:t>円で、減少傾向にあった中、令和３年度は増加した。これは、過去の景気対策に伴い発行した建設地方債等の元利償還金が減少する一方で、借換債の一部借入中止を行ったことによるものである。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積立金は、住民一人当たり</a:t>
          </a:r>
          <a:r>
            <a:rPr kumimoji="1" lang="en-US" altLang="ja-JP" sz="1100">
              <a:latin typeface="ＭＳ Ｐゴシック" panose="020B0600070205080204" pitchFamily="50" charset="-128"/>
              <a:ea typeface="ＭＳ Ｐゴシック" panose="020B0600070205080204" pitchFamily="50" charset="-128"/>
            </a:rPr>
            <a:t>23,610</a:t>
          </a:r>
          <a:r>
            <a:rPr kumimoji="1" lang="ja-JP" altLang="en-US" sz="1100">
              <a:latin typeface="ＭＳ Ｐゴシック" panose="020B0600070205080204" pitchFamily="50" charset="-128"/>
              <a:ea typeface="ＭＳ Ｐゴシック" panose="020B0600070205080204" pitchFamily="50" charset="-128"/>
            </a:rPr>
            <a:t>円で、増加傾向にある。これは、県有施設の老朽化対策に備えた基金への積立ての増に加え、デジタル技術を活用した地域課題の解決やデジタル人材の育成等に長期的に取り組むため、令和３年度に新たにデジタル社会形成推進基金を創設したことによるものであ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1,341,539
1,329,828
5,676.12
761,665,355
742,593,857
2,578,123
371,026,953
1,018,332,425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10.9
125.3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11684</xdr:rowOff>
    </xdr:from>
    <xdr:to>
      <xdr:col>24</xdr:col>
      <xdr:colOff>63500</xdr:colOff>
      <xdr:row>35</xdr:row>
      <xdr:rowOff>32258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012434"/>
          <a:ext cx="8382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124477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25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105410</xdr:rowOff>
    </xdr:from>
    <xdr:to>
      <xdr:col>19</xdr:col>
      <xdr:colOff>177800</xdr:colOff>
      <xdr:row>35</xdr:row>
      <xdr:rowOff>11684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934710"/>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78757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105410</xdr:rowOff>
    </xdr:from>
    <xdr:to>
      <xdr:col>15</xdr:col>
      <xdr:colOff>50800</xdr:colOff>
      <xdr:row>35</xdr:row>
      <xdr:rowOff>13970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934710"/>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7891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13970</xdr:rowOff>
    </xdr:from>
    <xdr:to>
      <xdr:col>10</xdr:col>
      <xdr:colOff>114300</xdr:colOff>
      <xdr:row>35</xdr:row>
      <xdr:rowOff>48260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01472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152908</xdr:rowOff>
    </xdr:from>
    <xdr:to>
      <xdr:col>24</xdr:col>
      <xdr:colOff>114300</xdr:colOff>
      <xdr:row>35</xdr:row>
      <xdr:rowOff>83058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982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4335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8336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132334</xdr:rowOff>
    </xdr:from>
    <xdr:to>
      <xdr:col>20</xdr:col>
      <xdr:colOff>38100</xdr:colOff>
      <xdr:row>35</xdr:row>
      <xdr:rowOff>62484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96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79011</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736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54610</xdr:rowOff>
    </xdr:from>
    <xdr:to>
      <xdr:col>15</xdr:col>
      <xdr:colOff>101600</xdr:colOff>
      <xdr:row>34</xdr:row>
      <xdr:rowOff>156210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883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33</xdr:row>
      <xdr:rowOff>1287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134620</xdr:rowOff>
    </xdr:from>
    <xdr:to>
      <xdr:col>10</xdr:col>
      <xdr:colOff>165100</xdr:colOff>
      <xdr:row>35</xdr:row>
      <xdr:rowOff>64770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963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81297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7391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168910</xdr:rowOff>
    </xdr:from>
    <xdr:to>
      <xdr:col>6</xdr:col>
      <xdr:colOff>38100</xdr:colOff>
      <xdr:row>35</xdr:row>
      <xdr:rowOff>99060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998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115587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39954</xdr:rowOff>
    </xdr:from>
    <xdr:to>
      <xdr:col>24</xdr:col>
      <xdr:colOff>63500</xdr:colOff>
      <xdr:row>58</xdr:row>
      <xdr:rowOff>65939</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69704"/>
          <a:ext cx="838200" cy="540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118178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0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65939</xdr:rowOff>
    </xdr:from>
    <xdr:to>
      <xdr:col>19</xdr:col>
      <xdr:colOff>177800</xdr:colOff>
      <xdr:row>58</xdr:row>
      <xdr:rowOff>121488</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10010039"/>
          <a:ext cx="889000" cy="55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15803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17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120879</xdr:rowOff>
    </xdr:from>
    <xdr:to>
      <xdr:col>15</xdr:col>
      <xdr:colOff>50800</xdr:colOff>
      <xdr:row>58</xdr:row>
      <xdr:rowOff>121488</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10064979"/>
          <a:ext cx="88900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11651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12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17552</xdr:rowOff>
    </xdr:from>
    <xdr:to>
      <xdr:col>10</xdr:col>
      <xdr:colOff>114300</xdr:colOff>
      <xdr:row>58</xdr:row>
      <xdr:rowOff>120879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790202"/>
          <a:ext cx="889000" cy="274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131246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732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66032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10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160604</xdr:rowOff>
    </xdr:from>
    <xdr:to>
      <xdr:col>24</xdr:col>
      <xdr:colOff>114300</xdr:colOff>
      <xdr:row>55</xdr:row>
      <xdr:rowOff>90754</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18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139031</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397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15139</xdr:rowOff>
    </xdr:from>
    <xdr:to>
      <xdr:col>20</xdr:col>
      <xdr:colOff>38100</xdr:colOff>
      <xdr:row>58</xdr:row>
      <xdr:rowOff>116739</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959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107866</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051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70688</xdr:rowOff>
    </xdr:from>
    <xdr:to>
      <xdr:col>15</xdr:col>
      <xdr:colOff>101600</xdr:colOff>
      <xdr:row>59</xdr:row>
      <xdr:rowOff>838</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014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163415</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10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70079</xdr:rowOff>
    </xdr:from>
    <xdr:to>
      <xdr:col>10</xdr:col>
      <xdr:colOff>165100</xdr:colOff>
      <xdr:row>59</xdr:row>
      <xdr:rowOff>229</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014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162806</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106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138202</xdr:rowOff>
    </xdr:from>
    <xdr:to>
      <xdr:col>6</xdr:col>
      <xdr:colOff>38100</xdr:colOff>
      <xdr:row>57</xdr:row>
      <xdr:rowOff>68352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39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84879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14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106004</xdr:rowOff>
    </xdr:from>
    <xdr:to>
      <xdr:col>24</xdr:col>
      <xdr:colOff>63500</xdr:colOff>
      <xdr:row>73</xdr:row>
      <xdr:rowOff>92105</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3797300" y="12278954"/>
          <a:ext cx="838200" cy="329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103949</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619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106004</xdr:rowOff>
    </xdr:from>
    <xdr:to>
      <xdr:col>19</xdr:col>
      <xdr:colOff>177800</xdr:colOff>
      <xdr:row>75</xdr:row>
      <xdr:rowOff>147427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278954"/>
          <a:ext cx="889000" cy="727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7937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69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143312</xdr:rowOff>
    </xdr:from>
    <xdr:to>
      <xdr:col>15</xdr:col>
      <xdr:colOff>50800</xdr:colOff>
      <xdr:row>75</xdr:row>
      <xdr:rowOff>147427</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2019300" y="13002062"/>
          <a:ext cx="889000" cy="4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98691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128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143312</xdr:rowOff>
    </xdr:from>
    <xdr:to>
      <xdr:col>10</xdr:col>
      <xdr:colOff>114300</xdr:colOff>
      <xdr:row>76</xdr:row>
      <xdr:rowOff>118943</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002062"/>
          <a:ext cx="889000" cy="147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44009</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3245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41305</xdr:rowOff>
    </xdr:from>
    <xdr:to>
      <xdr:col>24</xdr:col>
      <xdr:colOff>114300</xdr:colOff>
      <xdr:row>73</xdr:row>
      <xdr:rowOff>142905</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557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64182</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408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55204</xdr:rowOff>
    </xdr:from>
    <xdr:to>
      <xdr:col>20</xdr:col>
      <xdr:colOff>38100</xdr:colOff>
      <xdr:row>71</xdr:row>
      <xdr:rowOff>156804</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228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1881</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003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96627</xdr:rowOff>
    </xdr:from>
    <xdr:to>
      <xdr:col>15</xdr:col>
      <xdr:colOff>101600</xdr:colOff>
      <xdr:row>76</xdr:row>
      <xdr:rowOff>26777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2955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43304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27306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92512</xdr:rowOff>
    </xdr:from>
    <xdr:to>
      <xdr:col>10</xdr:col>
      <xdr:colOff>165100</xdr:colOff>
      <xdr:row>76</xdr:row>
      <xdr:rowOff>22662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2951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39189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272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68143</xdr:rowOff>
    </xdr:from>
    <xdr:to>
      <xdr:col>6</xdr:col>
      <xdr:colOff>38100</xdr:colOff>
      <xdr:row>76</xdr:row>
      <xdr:rowOff>169743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098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160870</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19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37716</xdr:rowOff>
    </xdr:from>
    <xdr:to>
      <xdr:col>24</xdr:col>
      <xdr:colOff>63500</xdr:colOff>
      <xdr:row>95</xdr:row>
      <xdr:rowOff>81065</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6325466"/>
          <a:ext cx="838200" cy="43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143067</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5916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81065</xdr:rowOff>
    </xdr:from>
    <xdr:to>
      <xdr:col>19</xdr:col>
      <xdr:colOff>177800</xdr:colOff>
      <xdr:row>97</xdr:row>
      <xdr:rowOff>141100</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6368815"/>
          <a:ext cx="889000" cy="402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141100</xdr:rowOff>
    </xdr:from>
    <xdr:to>
      <xdr:col>15</xdr:col>
      <xdr:colOff>50800</xdr:colOff>
      <xdr:row>98</xdr:row>
      <xdr:rowOff>60089</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019300" y="16771750"/>
          <a:ext cx="889000" cy="90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60089</xdr:rowOff>
    </xdr:from>
    <xdr:to>
      <xdr:col>10</xdr:col>
      <xdr:colOff>114300</xdr:colOff>
      <xdr:row>98</xdr:row>
      <xdr:rowOff>65776</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862189"/>
          <a:ext cx="889000" cy="5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158366</xdr:rowOff>
    </xdr:from>
    <xdr:to>
      <xdr:col>24</xdr:col>
      <xdr:colOff>114300</xdr:colOff>
      <xdr:row>95</xdr:row>
      <xdr:rowOff>88516</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274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73293</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189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30265</xdr:rowOff>
    </xdr:from>
    <xdr:to>
      <xdr:col>20</xdr:col>
      <xdr:colOff>38100</xdr:colOff>
      <xdr:row>95</xdr:row>
      <xdr:rowOff>131865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318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122992</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410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90300</xdr:rowOff>
    </xdr:from>
    <xdr:to>
      <xdr:col>15</xdr:col>
      <xdr:colOff>101600</xdr:colOff>
      <xdr:row>98</xdr:row>
      <xdr:rowOff>20450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72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36977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496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9289</xdr:rowOff>
    </xdr:from>
    <xdr:to>
      <xdr:col>10</xdr:col>
      <xdr:colOff>165100</xdr:colOff>
      <xdr:row>98</xdr:row>
      <xdr:rowOff>110889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811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127416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586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14976</xdr:rowOff>
    </xdr:from>
    <xdr:to>
      <xdr:col>6</xdr:col>
      <xdr:colOff>38100</xdr:colOff>
      <xdr:row>98</xdr:row>
      <xdr:rowOff>116576</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17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133103</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592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6350</xdr:rowOff>
    </xdr:from>
    <xdr:to>
      <xdr:col>55</xdr:col>
      <xdr:colOff>0</xdr:colOff>
      <xdr:row>35</xdr:row>
      <xdr:rowOff>160655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9639300" y="5835650"/>
          <a:ext cx="838200" cy="325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34942</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035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160655</xdr:rowOff>
    </xdr:from>
    <xdr:to>
      <xdr:col>50</xdr:col>
      <xdr:colOff>114300</xdr:colOff>
      <xdr:row>37</xdr:row>
      <xdr:rowOff>31115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161405"/>
          <a:ext cx="889000" cy="213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27957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857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97790</xdr:rowOff>
    </xdr:from>
    <xdr:to>
      <xdr:col>45</xdr:col>
      <xdr:colOff>177800</xdr:colOff>
      <xdr:row>37</xdr:row>
      <xdr:rowOff>31115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098540"/>
          <a:ext cx="889000" cy="276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12082</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52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97790</xdr:rowOff>
    </xdr:from>
    <xdr:to>
      <xdr:col>41</xdr:col>
      <xdr:colOff>50800</xdr:colOff>
      <xdr:row>36</xdr:row>
      <xdr:rowOff>130175</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098540"/>
          <a:ext cx="889000" cy="203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126382</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470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44467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388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127000</xdr:rowOff>
    </xdr:from>
    <xdr:to>
      <xdr:col>55</xdr:col>
      <xdr:colOff>50800</xdr:colOff>
      <xdr:row>34</xdr:row>
      <xdr:rowOff>57150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578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149877</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636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109855</xdr:rowOff>
    </xdr:from>
    <xdr:to>
      <xdr:col>50</xdr:col>
      <xdr:colOff>165100</xdr:colOff>
      <xdr:row>36</xdr:row>
      <xdr:rowOff>40005</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110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31132</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203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151765</xdr:rowOff>
    </xdr:from>
    <xdr:to>
      <xdr:col>46</xdr:col>
      <xdr:colOff>38100</xdr:colOff>
      <xdr:row>37</xdr:row>
      <xdr:rowOff>81915</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323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98442</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099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46990</xdr:rowOff>
    </xdr:from>
    <xdr:to>
      <xdr:col>41</xdr:col>
      <xdr:colOff>101600</xdr:colOff>
      <xdr:row>35</xdr:row>
      <xdr:rowOff>148590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047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165117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5822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79375</xdr:rowOff>
    </xdr:from>
    <xdr:to>
      <xdr:col>36</xdr:col>
      <xdr:colOff>165100</xdr:colOff>
      <xdr:row>37</xdr:row>
      <xdr:rowOff>9525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251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26052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152540</xdr:rowOff>
    </xdr:from>
    <xdr:to>
      <xdr:col>55</xdr:col>
      <xdr:colOff>0</xdr:colOff>
      <xdr:row>55</xdr:row>
      <xdr:rowOff>19723</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9410840"/>
          <a:ext cx="838200" cy="38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152540</xdr:rowOff>
    </xdr:from>
    <xdr:to>
      <xdr:col>50</xdr:col>
      <xdr:colOff>114300</xdr:colOff>
      <xdr:row>55</xdr:row>
      <xdr:rowOff>42278</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410840"/>
          <a:ext cx="889000" cy="61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42278</xdr:rowOff>
    </xdr:from>
    <xdr:to>
      <xdr:col>45</xdr:col>
      <xdr:colOff>177800</xdr:colOff>
      <xdr:row>55</xdr:row>
      <xdr:rowOff>99657</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472028"/>
          <a:ext cx="889000" cy="57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99657</xdr:rowOff>
    </xdr:from>
    <xdr:to>
      <xdr:col>41</xdr:col>
      <xdr:colOff>50800</xdr:colOff>
      <xdr:row>55</xdr:row>
      <xdr:rowOff>120421</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529407"/>
          <a:ext cx="889000" cy="20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140373</xdr:rowOff>
    </xdr:from>
    <xdr:to>
      <xdr:col>55</xdr:col>
      <xdr:colOff>50800</xdr:colOff>
      <xdr:row>55</xdr:row>
      <xdr:rowOff>70523</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398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118800</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3771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101740</xdr:rowOff>
    </xdr:from>
    <xdr:to>
      <xdr:col>50</xdr:col>
      <xdr:colOff>165100</xdr:colOff>
      <xdr:row>55</xdr:row>
      <xdr:rowOff>31890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360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23017</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452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162928</xdr:rowOff>
    </xdr:from>
    <xdr:to>
      <xdr:col>46</xdr:col>
      <xdr:colOff>38100</xdr:colOff>
      <xdr:row>55</xdr:row>
      <xdr:rowOff>93078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421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84205</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513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48857</xdr:rowOff>
    </xdr:from>
    <xdr:to>
      <xdr:col>41</xdr:col>
      <xdr:colOff>101600</xdr:colOff>
      <xdr:row>55</xdr:row>
      <xdr:rowOff>150457</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478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141584</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571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69621</xdr:rowOff>
    </xdr:from>
    <xdr:to>
      <xdr:col>36</xdr:col>
      <xdr:colOff>165100</xdr:colOff>
      <xdr:row>55</xdr:row>
      <xdr:rowOff>171221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499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162348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592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120117</xdr:rowOff>
    </xdr:from>
    <xdr:to>
      <xdr:col>55</xdr:col>
      <xdr:colOff>0</xdr:colOff>
      <xdr:row>73</xdr:row>
      <xdr:rowOff>128994</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2635967"/>
          <a:ext cx="838200" cy="8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111472</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284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128994</xdr:rowOff>
    </xdr:from>
    <xdr:to>
      <xdr:col>50</xdr:col>
      <xdr:colOff>114300</xdr:colOff>
      <xdr:row>76</xdr:row>
      <xdr:rowOff>149854</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2644844"/>
          <a:ext cx="889000" cy="535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94362</xdr:rowOff>
    </xdr:from>
    <xdr:to>
      <xdr:col>45</xdr:col>
      <xdr:colOff>177800</xdr:colOff>
      <xdr:row>76</xdr:row>
      <xdr:rowOff>149854</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7861300" y="13124562"/>
          <a:ext cx="889000" cy="55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161929</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53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94362</xdr:rowOff>
    </xdr:from>
    <xdr:to>
      <xdr:col>41</xdr:col>
      <xdr:colOff>50800</xdr:colOff>
      <xdr:row>77</xdr:row>
      <xdr:rowOff>36449</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6972300" y="13124562"/>
          <a:ext cx="889000" cy="113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148232</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521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100550</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4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69317</xdr:rowOff>
    </xdr:from>
    <xdr:to>
      <xdr:col>55</xdr:col>
      <xdr:colOff>50800</xdr:colOff>
      <xdr:row>73</xdr:row>
      <xdr:rowOff>170917</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585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47744</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56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78194</xdr:rowOff>
    </xdr:from>
    <xdr:to>
      <xdr:col>50</xdr:col>
      <xdr:colOff>165100</xdr:colOff>
      <xdr:row>74</xdr:row>
      <xdr:rowOff>8344</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2594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170921</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686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99054</xdr:rowOff>
    </xdr:from>
    <xdr:to>
      <xdr:col>46</xdr:col>
      <xdr:colOff>38100</xdr:colOff>
      <xdr:row>77</xdr:row>
      <xdr:rowOff>29204</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129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45731</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2904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43562</xdr:rowOff>
    </xdr:from>
    <xdr:to>
      <xdr:col>41</xdr:col>
      <xdr:colOff>101600</xdr:colOff>
      <xdr:row>76</xdr:row>
      <xdr:rowOff>145162</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073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161688</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284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157099</xdr:rowOff>
    </xdr:from>
    <xdr:to>
      <xdr:col>36</xdr:col>
      <xdr:colOff>165100</xdr:colOff>
      <xdr:row>77</xdr:row>
      <xdr:rowOff>87249</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3187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103776</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2962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49828</xdr:rowOff>
    </xdr:from>
    <xdr:to>
      <xdr:col>54</xdr:col>
      <xdr:colOff>189865</xdr:colOff>
      <xdr:row>98</xdr:row>
      <xdr:rowOff>83660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480328"/>
          <a:ext cx="1270" cy="1405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87487</xdr:rowOff>
    </xdr:from>
    <xdr:ext cx="534377"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6889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83660</xdr:rowOff>
    </xdr:from>
    <xdr:to>
      <xdr:col>55</xdr:col>
      <xdr:colOff>88900</xdr:colOff>
      <xdr:row>98</xdr:row>
      <xdr:rowOff>83660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68857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167955</xdr:rowOff>
    </xdr:from>
    <xdr:ext cx="534377"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25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49828</xdr:rowOff>
    </xdr:from>
    <xdr:to>
      <xdr:col>55</xdr:col>
      <xdr:colOff>88900</xdr:colOff>
      <xdr:row>90</xdr:row>
      <xdr:rowOff>49828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48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48358</xdr:rowOff>
    </xdr:from>
    <xdr:to>
      <xdr:col>55</xdr:col>
      <xdr:colOff>0</xdr:colOff>
      <xdr:row>96</xdr:row>
      <xdr:rowOff>59624</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9639300" y="16336108"/>
          <a:ext cx="838200" cy="182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134307</xdr:rowOff>
    </xdr:from>
    <xdr:ext cx="534377"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64220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155880</xdr:rowOff>
    </xdr:from>
    <xdr:to>
      <xdr:col>55</xdr:col>
      <xdr:colOff>50800</xdr:colOff>
      <xdr:row>96</xdr:row>
      <xdr:rowOff>86030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6443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59624</xdr:rowOff>
    </xdr:from>
    <xdr:to>
      <xdr:col>50</xdr:col>
      <xdr:colOff>114300</xdr:colOff>
      <xdr:row>98</xdr:row>
      <xdr:rowOff>19489</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6518824"/>
          <a:ext cx="889000" cy="302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87985</xdr:rowOff>
    </xdr:from>
    <xdr:to>
      <xdr:col>50</xdr:col>
      <xdr:colOff>165100</xdr:colOff>
      <xdr:row>96</xdr:row>
      <xdr:rowOff>18135</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6375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34662</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59411" y="1615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19489</xdr:rowOff>
    </xdr:from>
    <xdr:to>
      <xdr:col>45</xdr:col>
      <xdr:colOff>177800</xdr:colOff>
      <xdr:row>98</xdr:row>
      <xdr:rowOff>89931</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7861300" y="16821589"/>
          <a:ext cx="889000" cy="70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79984</xdr:rowOff>
    </xdr:from>
    <xdr:to>
      <xdr:col>46</xdr:col>
      <xdr:colOff>38100</xdr:colOff>
      <xdr:row>97</xdr:row>
      <xdr:rowOff>10134</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539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26661</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83111" y="16314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89931</xdr:rowOff>
    </xdr:from>
    <xdr:to>
      <xdr:col>41</xdr:col>
      <xdr:colOff>50800</xdr:colOff>
      <xdr:row>98</xdr:row>
      <xdr:rowOff>149921</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flipV="1">
          <a:off x="6972300" y="16892031"/>
          <a:ext cx="889000" cy="59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36452</xdr:rowOff>
    </xdr:from>
    <xdr:to>
      <xdr:col>41</xdr:col>
      <xdr:colOff>101600</xdr:colOff>
      <xdr:row>97</xdr:row>
      <xdr:rowOff>138052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667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154579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94111" y="1644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132170</xdr:rowOff>
    </xdr:from>
    <xdr:to>
      <xdr:col>36</xdr:col>
      <xdr:colOff>165100</xdr:colOff>
      <xdr:row>98</xdr:row>
      <xdr:rowOff>62320</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76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78847</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05111" y="165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169008</xdr:rowOff>
    </xdr:from>
    <xdr:to>
      <xdr:col>55</xdr:col>
      <xdr:colOff>50800</xdr:colOff>
      <xdr:row>95</xdr:row>
      <xdr:rowOff>99158</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6285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20435</xdr:rowOff>
    </xdr:from>
    <xdr:ext cx="534377"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6136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8824</xdr:rowOff>
    </xdr:from>
    <xdr:to>
      <xdr:col>50</xdr:col>
      <xdr:colOff>165100</xdr:colOff>
      <xdr:row>96</xdr:row>
      <xdr:rowOff>110424</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6468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101551</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59411" y="16560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140139</xdr:rowOff>
    </xdr:from>
    <xdr:to>
      <xdr:col>46</xdr:col>
      <xdr:colOff>38100</xdr:colOff>
      <xdr:row>98</xdr:row>
      <xdr:rowOff>70289</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6770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61416</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83111" y="16863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39131</xdr:rowOff>
    </xdr:from>
    <xdr:to>
      <xdr:col>41</xdr:col>
      <xdr:colOff>101600</xdr:colOff>
      <xdr:row>98</xdr:row>
      <xdr:rowOff>140731</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6841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131858</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6933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99121</xdr:rowOff>
    </xdr:from>
    <xdr:to>
      <xdr:col>36</xdr:col>
      <xdr:colOff>165100</xdr:colOff>
      <xdr:row>99</xdr:row>
      <xdr:rowOff>29271</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6901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20398</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6993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14950</xdr:rowOff>
    </xdr:from>
    <xdr:to>
      <xdr:col>85</xdr:col>
      <xdr:colOff>126364</xdr:colOff>
      <xdr:row>37</xdr:row>
      <xdr:rowOff>163540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29900"/>
          <a:ext cx="1269" cy="1177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167367</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1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163540</xdr:rowOff>
    </xdr:from>
    <xdr:to>
      <xdr:col>86</xdr:col>
      <xdr:colOff>25400</xdr:colOff>
      <xdr:row>37</xdr:row>
      <xdr:rowOff>163540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07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133077</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105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14950</xdr:rowOff>
    </xdr:from>
    <xdr:to>
      <xdr:col>86</xdr:col>
      <xdr:colOff>25400</xdr:colOff>
      <xdr:row>31</xdr:row>
      <xdr:rowOff>14950</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2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115534</xdr:rowOff>
    </xdr:from>
    <xdr:to>
      <xdr:col>85</xdr:col>
      <xdr:colOff>127000</xdr:colOff>
      <xdr:row>37</xdr:row>
      <xdr:rowOff>110635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6287734"/>
          <a:ext cx="838200" cy="166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100020</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5929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77143</xdr:rowOff>
    </xdr:from>
    <xdr:to>
      <xdr:col>85</xdr:col>
      <xdr:colOff>177800</xdr:colOff>
      <xdr:row>36</xdr:row>
      <xdr:rowOff>7293</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77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22297</xdr:rowOff>
    </xdr:from>
    <xdr:to>
      <xdr:col>81</xdr:col>
      <xdr:colOff>50800</xdr:colOff>
      <xdr:row>37</xdr:row>
      <xdr:rowOff>110635</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4592300" y="6365947"/>
          <a:ext cx="889000" cy="8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163521</xdr:rowOff>
    </xdr:from>
    <xdr:to>
      <xdr:col>81</xdr:col>
      <xdr:colOff>101600</xdr:colOff>
      <xdr:row>35</xdr:row>
      <xdr:rowOff>93671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110198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76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22297</xdr:rowOff>
    </xdr:from>
    <xdr:to>
      <xdr:col>76</xdr:col>
      <xdr:colOff>114300</xdr:colOff>
      <xdr:row>37</xdr:row>
      <xdr:rowOff>81244</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365947"/>
          <a:ext cx="889000" cy="58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8727</xdr:rowOff>
    </xdr:from>
    <xdr:to>
      <xdr:col>76</xdr:col>
      <xdr:colOff>165100</xdr:colOff>
      <xdr:row>35</xdr:row>
      <xdr:rowOff>110327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126854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81244</xdr:rowOff>
    </xdr:from>
    <xdr:to>
      <xdr:col>71</xdr:col>
      <xdr:colOff>177800</xdr:colOff>
      <xdr:row>38</xdr:row>
      <xdr:rowOff>104757</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2814300" y="6424894"/>
          <a:ext cx="889000" cy="19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89227</xdr:rowOff>
    </xdr:from>
    <xdr:to>
      <xdr:col>72</xdr:col>
      <xdr:colOff>38100</xdr:colOff>
      <xdr:row>36</xdr:row>
      <xdr:rowOff>19377</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35904</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169563</xdr:rowOff>
    </xdr:from>
    <xdr:to>
      <xdr:col>67</xdr:col>
      <xdr:colOff>101600</xdr:colOff>
      <xdr:row>36</xdr:row>
      <xdr:rowOff>99713</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116240</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64734</xdr:rowOff>
    </xdr:from>
    <xdr:to>
      <xdr:col>85</xdr:col>
      <xdr:colOff>177800</xdr:colOff>
      <xdr:row>36</xdr:row>
      <xdr:rowOff>166334</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236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43161</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215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59835</xdr:rowOff>
    </xdr:from>
    <xdr:to>
      <xdr:col>81</xdr:col>
      <xdr:colOff>101600</xdr:colOff>
      <xdr:row>37</xdr:row>
      <xdr:rowOff>161435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403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152562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496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142947</xdr:rowOff>
    </xdr:from>
    <xdr:to>
      <xdr:col>76</xdr:col>
      <xdr:colOff>165100</xdr:colOff>
      <xdr:row>37</xdr:row>
      <xdr:rowOff>73097</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315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64224</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407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30444</xdr:rowOff>
    </xdr:from>
    <xdr:to>
      <xdr:col>72</xdr:col>
      <xdr:colOff>38100</xdr:colOff>
      <xdr:row>37</xdr:row>
      <xdr:rowOff>132044</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374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123171</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466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53957</xdr:rowOff>
    </xdr:from>
    <xdr:to>
      <xdr:col>67</xdr:col>
      <xdr:colOff>101600</xdr:colOff>
      <xdr:row>38</xdr:row>
      <xdr:rowOff>155557</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56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146684</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661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3" name="教育費グラフ枠">
          <a:extLst>
            <a:ext uri="{FF2B5EF4-FFF2-40B4-BE49-F238E27FC236}">
              <a16:creationId xmlns:a16="http://schemas.microsoft.com/office/drawing/2014/main" id="{00000000-0008-0000-0700-00003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65" name="教育費最小値テキスト">
          <a:extLst>
            <a:ext uri="{FF2B5EF4-FFF2-40B4-BE49-F238E27FC236}">
              <a16:creationId xmlns:a16="http://schemas.microsoft.com/office/drawing/2014/main" id="{00000000-0008-0000-0700-000035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7" name="教育費最大値テキスト">
          <a:extLst>
            <a:ext uri="{FF2B5EF4-FFF2-40B4-BE49-F238E27FC236}">
              <a16:creationId xmlns:a16="http://schemas.microsoft.com/office/drawing/2014/main" id="{00000000-0008-0000-0700-000037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82321</xdr:rowOff>
    </xdr:from>
    <xdr:to>
      <xdr:col>85</xdr:col>
      <xdr:colOff>127000</xdr:colOff>
      <xdr:row>56</xdr:row>
      <xdr:rowOff>5245</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5481300" y="9512071"/>
          <a:ext cx="838200" cy="94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70" name="教育費平均値テキスト">
          <a:extLst>
            <a:ext uri="{FF2B5EF4-FFF2-40B4-BE49-F238E27FC236}">
              <a16:creationId xmlns:a16="http://schemas.microsoft.com/office/drawing/2014/main" id="{00000000-0008-0000-0700-00003A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5245</xdr:rowOff>
    </xdr:from>
    <xdr:to>
      <xdr:col>81</xdr:col>
      <xdr:colOff>50800</xdr:colOff>
      <xdr:row>56</xdr:row>
      <xdr:rowOff>54623</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4592300" y="9606445"/>
          <a:ext cx="889000" cy="4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44374</xdr:rowOff>
    </xdr:from>
    <xdr:to>
      <xdr:col>76</xdr:col>
      <xdr:colOff>114300</xdr:colOff>
      <xdr:row>56</xdr:row>
      <xdr:rowOff>54623</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3703300" y="9645574"/>
          <a:ext cx="889000" cy="10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28067</xdr:rowOff>
    </xdr:from>
    <xdr:to>
      <xdr:col>71</xdr:col>
      <xdr:colOff>177800</xdr:colOff>
      <xdr:row>56</xdr:row>
      <xdr:rowOff>44374</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a:off x="12814300" y="9457817"/>
          <a:ext cx="889000" cy="187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51478</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436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49306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547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31521</xdr:rowOff>
    </xdr:from>
    <xdr:to>
      <xdr:col>85</xdr:col>
      <xdr:colOff>177800</xdr:colOff>
      <xdr:row>55</xdr:row>
      <xdr:rowOff>133121</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6268700" y="9461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54398</xdr:rowOff>
    </xdr:from>
    <xdr:ext cx="534377" cy="259045"/>
    <xdr:sp macro="" textlink="">
      <xdr:nvSpPr>
        <xdr:cNvPr id="589" name="教育費該当値テキスト">
          <a:extLst>
            <a:ext uri="{FF2B5EF4-FFF2-40B4-BE49-F238E27FC236}">
              <a16:creationId xmlns:a16="http://schemas.microsoft.com/office/drawing/2014/main" id="{00000000-0008-0000-0700-00004D020000}"/>
            </a:ext>
          </a:extLst>
        </xdr:cNvPr>
        <xdr:cNvSpPr txBox="1"/>
      </xdr:nvSpPr>
      <xdr:spPr>
        <a:xfrm>
          <a:off x="16370300" y="9312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125895</xdr:rowOff>
    </xdr:from>
    <xdr:to>
      <xdr:col>81</xdr:col>
      <xdr:colOff>101600</xdr:colOff>
      <xdr:row>56</xdr:row>
      <xdr:rowOff>56045</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5430500" y="9555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72572</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5201411" y="9330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3823</xdr:rowOff>
    </xdr:from>
    <xdr:to>
      <xdr:col>76</xdr:col>
      <xdr:colOff>165100</xdr:colOff>
      <xdr:row>56</xdr:row>
      <xdr:rowOff>105423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4541500" y="9605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121950</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4325111" y="9380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165024</xdr:rowOff>
    </xdr:from>
    <xdr:to>
      <xdr:col>72</xdr:col>
      <xdr:colOff>38100</xdr:colOff>
      <xdr:row>56</xdr:row>
      <xdr:rowOff>95174</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3652500" y="9594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111701</xdr:rowOff>
    </xdr:from>
    <xdr:ext cx="534377"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3436111" y="9370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148717</xdr:rowOff>
    </xdr:from>
    <xdr:to>
      <xdr:col>67</xdr:col>
      <xdr:colOff>101600</xdr:colOff>
      <xdr:row>55</xdr:row>
      <xdr:rowOff>78867</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2763500" y="940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95394</xdr:rowOff>
    </xdr:from>
    <xdr:ext cx="534377"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547111" y="9182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6" name="災害復旧費グラフ枠">
          <a:extLst>
            <a:ext uri="{FF2B5EF4-FFF2-40B4-BE49-F238E27FC236}">
              <a16:creationId xmlns:a16="http://schemas.microsoft.com/office/drawing/2014/main" id="{00000000-0008-0000-0700-000068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8" name="災害復旧費最小値テキスト">
          <a:extLst>
            <a:ext uri="{FF2B5EF4-FFF2-40B4-BE49-F238E27FC236}">
              <a16:creationId xmlns:a16="http://schemas.microsoft.com/office/drawing/2014/main" id="{00000000-0008-0000-0700-00006A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20" name="災害復旧費最大値テキスト">
          <a:extLst>
            <a:ext uri="{FF2B5EF4-FFF2-40B4-BE49-F238E27FC236}">
              <a16:creationId xmlns:a16="http://schemas.microsoft.com/office/drawing/2014/main" id="{00000000-0008-0000-0700-00006C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58136</xdr:rowOff>
    </xdr:from>
    <xdr:to>
      <xdr:col>85</xdr:col>
      <xdr:colOff>127000</xdr:colOff>
      <xdr:row>76</xdr:row>
      <xdr:rowOff>153964</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5481300" y="13088336"/>
          <a:ext cx="838200" cy="95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32717</xdr:rowOff>
    </xdr:from>
    <xdr:ext cx="469744" cy="259045"/>
    <xdr:sp macro="" textlink="">
      <xdr:nvSpPr>
        <xdr:cNvPr id="623" name="災害復旧費平均値テキスト">
          <a:extLst>
            <a:ext uri="{FF2B5EF4-FFF2-40B4-BE49-F238E27FC236}">
              <a16:creationId xmlns:a16="http://schemas.microsoft.com/office/drawing/2014/main" id="{00000000-0008-0000-0700-00006F020000}"/>
            </a:ext>
          </a:extLst>
        </xdr:cNvPr>
        <xdr:cNvSpPr txBox="1"/>
      </xdr:nvSpPr>
      <xdr:spPr>
        <a:xfrm>
          <a:off x="16370300" y="13234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66411</xdr:rowOff>
    </xdr:from>
    <xdr:to>
      <xdr:col>81</xdr:col>
      <xdr:colOff>50800</xdr:colOff>
      <xdr:row>76</xdr:row>
      <xdr:rowOff>58136</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4592300" y="12925161"/>
          <a:ext cx="889000" cy="16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74734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33728" y="13276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66411</xdr:rowOff>
    </xdr:from>
    <xdr:to>
      <xdr:col>76</xdr:col>
      <xdr:colOff>114300</xdr:colOff>
      <xdr:row>76</xdr:row>
      <xdr:rowOff>23800</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3703300" y="12925161"/>
          <a:ext cx="889000" cy="128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35278</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357428" y="13236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23800</xdr:rowOff>
    </xdr:from>
    <xdr:to>
      <xdr:col>71</xdr:col>
      <xdr:colOff>177800</xdr:colOff>
      <xdr:row>78</xdr:row>
      <xdr:rowOff>37333</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2814300" y="13054000"/>
          <a:ext cx="889000" cy="356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103164</xdr:rowOff>
    </xdr:from>
    <xdr:to>
      <xdr:col>85</xdr:col>
      <xdr:colOff>177800</xdr:colOff>
      <xdr:row>77</xdr:row>
      <xdr:rowOff>33314</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6268700" y="13133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126041</xdr:rowOff>
    </xdr:from>
    <xdr:ext cx="469744" cy="259045"/>
    <xdr:sp macro="" textlink="">
      <xdr:nvSpPr>
        <xdr:cNvPr id="642" name="災害復旧費該当値テキスト">
          <a:extLst>
            <a:ext uri="{FF2B5EF4-FFF2-40B4-BE49-F238E27FC236}">
              <a16:creationId xmlns:a16="http://schemas.microsoft.com/office/drawing/2014/main" id="{00000000-0008-0000-0700-000082020000}"/>
            </a:ext>
          </a:extLst>
        </xdr:cNvPr>
        <xdr:cNvSpPr txBox="1"/>
      </xdr:nvSpPr>
      <xdr:spPr>
        <a:xfrm>
          <a:off x="16370300" y="12984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7336</xdr:rowOff>
    </xdr:from>
    <xdr:to>
      <xdr:col>81</xdr:col>
      <xdr:colOff>101600</xdr:colOff>
      <xdr:row>76</xdr:row>
      <xdr:rowOff>108936</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5430500" y="13037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125462</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5233728" y="12812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15611</xdr:rowOff>
    </xdr:from>
    <xdr:to>
      <xdr:col>76</xdr:col>
      <xdr:colOff>165100</xdr:colOff>
      <xdr:row>75</xdr:row>
      <xdr:rowOff>117211</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4541500" y="12874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133738</xdr:rowOff>
    </xdr:from>
    <xdr:ext cx="534377"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4325111" y="12649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144450</xdr:rowOff>
    </xdr:from>
    <xdr:to>
      <xdr:col>72</xdr:col>
      <xdr:colOff>38100</xdr:colOff>
      <xdr:row>76</xdr:row>
      <xdr:rowOff>74600</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3652500" y="1300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65727</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3436111" y="13095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157983</xdr:rowOff>
    </xdr:from>
    <xdr:to>
      <xdr:col>67</xdr:col>
      <xdr:colOff>101600</xdr:colOff>
      <xdr:row>78</xdr:row>
      <xdr:rowOff>88133</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2763500" y="13359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79260</xdr:rowOff>
    </xdr:from>
    <xdr:ext cx="469744"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579428" y="13452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公債費グラフ枠">
          <a:extLst>
            <a:ext uri="{FF2B5EF4-FFF2-40B4-BE49-F238E27FC236}">
              <a16:creationId xmlns:a16="http://schemas.microsoft.com/office/drawing/2014/main" id="{00000000-0008-0000-07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2" name="公債費最小値テキスト">
          <a:extLst>
            <a:ext uri="{FF2B5EF4-FFF2-40B4-BE49-F238E27FC236}">
              <a16:creationId xmlns:a16="http://schemas.microsoft.com/office/drawing/2014/main" id="{00000000-0008-0000-0700-0000A0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4" name="公債費最大値テキスト">
          <a:extLst>
            <a:ext uri="{FF2B5EF4-FFF2-40B4-BE49-F238E27FC236}">
              <a16:creationId xmlns:a16="http://schemas.microsoft.com/office/drawing/2014/main" id="{00000000-0008-0000-0700-0000A2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106073</xdr:rowOff>
    </xdr:from>
    <xdr:to>
      <xdr:col>85</xdr:col>
      <xdr:colOff>127000</xdr:colOff>
      <xdr:row>98</xdr:row>
      <xdr:rowOff>129184</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5481300" y="16736723"/>
          <a:ext cx="838200" cy="194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7" name="公債費平均値テキスト">
          <a:extLst>
            <a:ext uri="{FF2B5EF4-FFF2-40B4-BE49-F238E27FC236}">
              <a16:creationId xmlns:a16="http://schemas.microsoft.com/office/drawing/2014/main" id="{00000000-0008-0000-0700-0000A5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79852</xdr:rowOff>
    </xdr:from>
    <xdr:to>
      <xdr:col>81</xdr:col>
      <xdr:colOff>50800</xdr:colOff>
      <xdr:row>98</xdr:row>
      <xdr:rowOff>129184</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4592300" y="16881952"/>
          <a:ext cx="889000" cy="49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101071</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01411" y="16388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79852</xdr:rowOff>
    </xdr:from>
    <xdr:to>
      <xdr:col>76</xdr:col>
      <xdr:colOff>114300</xdr:colOff>
      <xdr:row>98</xdr:row>
      <xdr:rowOff>104611</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3703300" y="16881952"/>
          <a:ext cx="889000" cy="24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74526</xdr:rowOff>
    </xdr:from>
    <xdr:to>
      <xdr:col>71</xdr:col>
      <xdr:colOff>177800</xdr:colOff>
      <xdr:row>98</xdr:row>
      <xdr:rowOff>104611</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814300" y="16876626"/>
          <a:ext cx="889000" cy="30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55273</xdr:rowOff>
    </xdr:from>
    <xdr:to>
      <xdr:col>85</xdr:col>
      <xdr:colOff>177800</xdr:colOff>
      <xdr:row>97</xdr:row>
      <xdr:rowOff>156873</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6268700" y="16685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33700</xdr:rowOff>
    </xdr:from>
    <xdr:ext cx="534377" cy="259045"/>
    <xdr:sp macro="" textlink="">
      <xdr:nvSpPr>
        <xdr:cNvPr id="696" name="公債費該当値テキスト">
          <a:extLst>
            <a:ext uri="{FF2B5EF4-FFF2-40B4-BE49-F238E27FC236}">
              <a16:creationId xmlns:a16="http://schemas.microsoft.com/office/drawing/2014/main" id="{00000000-0008-0000-0700-0000B8020000}"/>
            </a:ext>
          </a:extLst>
        </xdr:cNvPr>
        <xdr:cNvSpPr txBox="1"/>
      </xdr:nvSpPr>
      <xdr:spPr>
        <a:xfrm>
          <a:off x="16370300" y="16664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78384</xdr:rowOff>
    </xdr:from>
    <xdr:to>
      <xdr:col>81</xdr:col>
      <xdr:colOff>101600</xdr:colOff>
      <xdr:row>99</xdr:row>
      <xdr:rowOff>8534</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5430500" y="16880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171111</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201411" y="16973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29052</xdr:rowOff>
    </xdr:from>
    <xdr:to>
      <xdr:col>76</xdr:col>
      <xdr:colOff>165100</xdr:colOff>
      <xdr:row>98</xdr:row>
      <xdr:rowOff>130652</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4541500" y="16831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121779</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4325111" y="16923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53811</xdr:rowOff>
    </xdr:from>
    <xdr:to>
      <xdr:col>72</xdr:col>
      <xdr:colOff>38100</xdr:colOff>
      <xdr:row>98</xdr:row>
      <xdr:rowOff>155411</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3652500" y="16855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146538</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3436111" y="1694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23726</xdr:rowOff>
    </xdr:from>
    <xdr:to>
      <xdr:col>67</xdr:col>
      <xdr:colOff>101600</xdr:colOff>
      <xdr:row>98</xdr:row>
      <xdr:rowOff>125326</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2763500" y="16825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116453</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2547111" y="16918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諸支出金グラフ枠">
          <a:extLst>
            <a:ext uri="{FF2B5EF4-FFF2-40B4-BE49-F238E27FC236}">
              <a16:creationId xmlns:a16="http://schemas.microsoft.com/office/drawing/2014/main" id="{00000000-0008-0000-07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3" name="諸支出金最小値テキスト">
          <a:extLst>
            <a:ext uri="{FF2B5EF4-FFF2-40B4-BE49-F238E27FC236}">
              <a16:creationId xmlns:a16="http://schemas.microsoft.com/office/drawing/2014/main" id="{00000000-0008-0000-0700-0000D3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5" name="諸支出金最大値テキスト">
          <a:extLst>
            <a:ext uri="{FF2B5EF4-FFF2-40B4-BE49-F238E27FC236}">
              <a16:creationId xmlns:a16="http://schemas.microsoft.com/office/drawing/2014/main" id="{00000000-0008-0000-0700-0000D5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xdr:rowOff>
    </xdr:from>
    <xdr:to>
      <xdr:col>116</xdr:col>
      <xdr:colOff>63500</xdr:colOff>
      <xdr:row>38</xdr:row>
      <xdr:rowOff>19685</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1323300" y="6529070"/>
          <a:ext cx="8382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20337</xdr:rowOff>
    </xdr:from>
    <xdr:ext cx="249299" cy="259045"/>
    <xdr:sp macro="" textlink="">
      <xdr:nvSpPr>
        <xdr:cNvPr id="728" name="諸支出金平均値テキスト">
          <a:extLst>
            <a:ext uri="{FF2B5EF4-FFF2-40B4-BE49-F238E27FC236}">
              <a16:creationId xmlns:a16="http://schemas.microsoft.com/office/drawing/2014/main" id="{00000000-0008-0000-0700-0000D8020000}"/>
            </a:ext>
          </a:extLst>
        </xdr:cNvPr>
        <xdr:cNvSpPr txBox="1"/>
      </xdr:nvSpPr>
      <xdr:spPr>
        <a:xfrm>
          <a:off x="22212300" y="6535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19685</xdr:rowOff>
    </xdr:from>
    <xdr:to>
      <xdr:col>111</xdr:col>
      <xdr:colOff>177800</xdr:colOff>
      <xdr:row>38</xdr:row>
      <xdr:rowOff>19685</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0434300" y="65347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xdr:rowOff>
    </xdr:from>
    <xdr:to>
      <xdr:col>107</xdr:col>
      <xdr:colOff>50800</xdr:colOff>
      <xdr:row>38</xdr:row>
      <xdr:rowOff>19685</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9545300" y="652907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xdr:rowOff>
    </xdr:from>
    <xdr:to>
      <xdr:col>102</xdr:col>
      <xdr:colOff>114300</xdr:colOff>
      <xdr:row>38</xdr:row>
      <xdr:rowOff>13970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656300" y="652907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134620</xdr:rowOff>
    </xdr:from>
    <xdr:to>
      <xdr:col>116</xdr:col>
      <xdr:colOff>114300</xdr:colOff>
      <xdr:row>38</xdr:row>
      <xdr:rowOff>64770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21107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64787</xdr:rowOff>
    </xdr:from>
    <xdr:ext cx="249299" cy="259045"/>
    <xdr:sp macro="" textlink="">
      <xdr:nvSpPr>
        <xdr:cNvPr id="747" name="諸支出金該当値テキスト">
          <a:extLst>
            <a:ext uri="{FF2B5EF4-FFF2-40B4-BE49-F238E27FC236}">
              <a16:creationId xmlns:a16="http://schemas.microsoft.com/office/drawing/2014/main" id="{00000000-0008-0000-0700-0000EB020000}"/>
            </a:ext>
          </a:extLst>
        </xdr:cNvPr>
        <xdr:cNvSpPr txBox="1"/>
      </xdr:nvSpPr>
      <xdr:spPr>
        <a:xfrm>
          <a:off x="22212300" y="6408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140335</xdr:rowOff>
    </xdr:from>
    <xdr:to>
      <xdr:col>112</xdr:col>
      <xdr:colOff>38100</xdr:colOff>
      <xdr:row>38</xdr:row>
      <xdr:rowOff>70485</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1272500" y="6483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61612</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85950" y="657671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140335</xdr:rowOff>
    </xdr:from>
    <xdr:to>
      <xdr:col>107</xdr:col>
      <xdr:colOff>101600</xdr:colOff>
      <xdr:row>38</xdr:row>
      <xdr:rowOff>70485</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0383500" y="6483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61612</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309650" y="657671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134620</xdr:rowOff>
    </xdr:from>
    <xdr:to>
      <xdr:col>102</xdr:col>
      <xdr:colOff>165100</xdr:colOff>
      <xdr:row>38</xdr:row>
      <xdr:rowOff>64770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9494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55897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420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8605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55897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531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前年度繰上充用金グラフ枠">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0" name="前年度繰上充用金最小値テキスト">
          <a:extLst>
            <a:ext uri="{FF2B5EF4-FFF2-40B4-BE49-F238E27FC236}">
              <a16:creationId xmlns:a16="http://schemas.microsoft.com/office/drawing/2014/main" id="{00000000-0008-0000-0700-000002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2" name="前年度繰上充用金最大値テキスト">
          <a:extLst>
            <a:ext uri="{FF2B5EF4-FFF2-40B4-BE49-F238E27FC236}">
              <a16:creationId xmlns:a16="http://schemas.microsoft.com/office/drawing/2014/main" id="{00000000-0008-0000-0700-000004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5" name="前年度繰上充用金平均値テキスト">
          <a:extLst>
            <a:ext uri="{FF2B5EF4-FFF2-40B4-BE49-F238E27FC236}">
              <a16:creationId xmlns:a16="http://schemas.microsoft.com/office/drawing/2014/main" id="{00000000-0008-0000-0700-000007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4" name="前年度繰上充用金該当値テキスト">
          <a:extLst>
            <a:ext uri="{FF2B5EF4-FFF2-40B4-BE49-F238E27FC236}">
              <a16:creationId xmlns:a16="http://schemas.microsoft.com/office/drawing/2014/main" id="{00000000-0008-0000-0700-00001A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総務費は、住民一人当たり</a:t>
          </a:r>
          <a:r>
            <a:rPr kumimoji="1" lang="en-US" altLang="ja-JP" sz="1300">
              <a:latin typeface="ＭＳ Ｐゴシック" panose="020B0600070205080204" pitchFamily="50" charset="-128"/>
              <a:ea typeface="ＭＳ Ｐゴシック" panose="020B0600070205080204" pitchFamily="50" charset="-128"/>
            </a:rPr>
            <a:t>38,118</a:t>
          </a:r>
          <a:r>
            <a:rPr kumimoji="1" lang="ja-JP" altLang="en-US" sz="1300">
              <a:latin typeface="ＭＳ Ｐゴシック" panose="020B0600070205080204" pitchFamily="50" charset="-128"/>
              <a:ea typeface="ＭＳ Ｐゴシック" panose="020B0600070205080204" pitchFamily="50" charset="-128"/>
            </a:rPr>
            <a:t>円で、令和３年度は大幅に増加した。これは、デジタル技術を活用した地域課題の解決やデジタル人材の育成等に長期的に取り組むため、新たにデジタル社会形成推進基金を創設したことによるものである。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79,791</a:t>
          </a:r>
          <a:r>
            <a:rPr kumimoji="1" lang="ja-JP" altLang="en-US" sz="1300">
              <a:latin typeface="ＭＳ Ｐゴシック" panose="020B0600070205080204" pitchFamily="50" charset="-128"/>
              <a:ea typeface="ＭＳ Ｐゴシック" panose="020B0600070205080204" pitchFamily="50" charset="-128"/>
            </a:rPr>
            <a:t>円で、令和２年度に大幅に増加した中、令和３年度は減少した。これは、新型コロナウイルス感染症対応のための生活福祉資金貸付金や高齢者福祉施設等における感染拡大防止に係る経費の減少によるものである。</a:t>
          </a:r>
        </a:p>
        <a:p>
          <a:r>
            <a:rPr kumimoji="1" lang="ja-JP" altLang="en-US" sz="1300">
              <a:latin typeface="ＭＳ Ｐゴシック" panose="020B0600070205080204" pitchFamily="50" charset="-128"/>
              <a:ea typeface="ＭＳ Ｐゴシック" panose="020B0600070205080204" pitchFamily="50" charset="-128"/>
            </a:rPr>
            <a:t>労働費は、住民一人当たり</a:t>
          </a:r>
          <a:r>
            <a:rPr kumimoji="1" lang="en-US" altLang="ja-JP" sz="1300">
              <a:latin typeface="ＭＳ Ｐゴシック" panose="020B0600070205080204" pitchFamily="50" charset="-128"/>
              <a:ea typeface="ＭＳ Ｐゴシック" panose="020B0600070205080204" pitchFamily="50" charset="-128"/>
            </a:rPr>
            <a:t>1,470</a:t>
          </a:r>
          <a:r>
            <a:rPr kumimoji="1" lang="ja-JP" altLang="en-US" sz="1300">
              <a:latin typeface="ＭＳ Ｐゴシック" panose="020B0600070205080204" pitchFamily="50" charset="-128"/>
              <a:ea typeface="ＭＳ Ｐゴシック" panose="020B0600070205080204" pitchFamily="50" charset="-128"/>
            </a:rPr>
            <a:t>円で、増加傾向にある。これは、産業技術専門校の耐震化に係る経費の増加によるものである。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72,547</a:t>
          </a:r>
          <a:r>
            <a:rPr kumimoji="1" lang="ja-JP" altLang="en-US" sz="1300">
              <a:latin typeface="ＭＳ Ｐゴシック" panose="020B0600070205080204" pitchFamily="50" charset="-128"/>
              <a:ea typeface="ＭＳ Ｐゴシック" panose="020B0600070205080204" pitchFamily="50" charset="-128"/>
            </a:rPr>
            <a:t>円で、増加傾向にある。これは、西日本豪雨災害で大きな被害を出した肱川の治水対策や国の補正予算対応事業に係る経費の増加によるものである。</a:t>
          </a:r>
        </a:p>
        <a:p>
          <a:r>
            <a:rPr kumimoji="1" lang="ja-JP" altLang="en-US" sz="1300">
              <a:latin typeface="ＭＳ Ｐゴシック" panose="020B0600070205080204" pitchFamily="50" charset="-128"/>
              <a:ea typeface="ＭＳ Ｐゴシック" panose="020B0600070205080204" pitchFamily="50" charset="-128"/>
            </a:rPr>
            <a:t>災害復旧費は、住民一人当たり</a:t>
          </a:r>
          <a:r>
            <a:rPr kumimoji="1" lang="en-US" altLang="ja-JP" sz="1300">
              <a:latin typeface="ＭＳ Ｐゴシック" panose="020B0600070205080204" pitchFamily="50" charset="-128"/>
              <a:ea typeface="ＭＳ Ｐゴシック" panose="020B0600070205080204" pitchFamily="50" charset="-128"/>
            </a:rPr>
            <a:t>7,188</a:t>
          </a:r>
          <a:r>
            <a:rPr kumimoji="1" lang="ja-JP" altLang="en-US" sz="1300">
              <a:latin typeface="ＭＳ Ｐゴシック" panose="020B0600070205080204" pitchFamily="50" charset="-128"/>
              <a:ea typeface="ＭＳ Ｐゴシック" panose="020B0600070205080204" pitchFamily="50" charset="-128"/>
            </a:rPr>
            <a:t>円で、減少傾向にある。これは、西日本豪雨災害等に対応するための過年災害復旧事業等の減少によるものである。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歳出面では人件費や公債費、社会保障関係経費等の義務的経費が増加したが、歳入面でも県税収入や地方交付税が増加した結果、実質収支は前年度より増となり、実質単年度収支も黒字となった。</a:t>
          </a:r>
        </a:p>
        <a:p>
          <a:r>
            <a:rPr kumimoji="1" lang="ja-JP" altLang="en-US" sz="1100">
              <a:latin typeface="ＭＳ ゴシック" pitchFamily="49" charset="-128"/>
              <a:ea typeface="ＭＳ ゴシック" pitchFamily="49" charset="-128"/>
            </a:rPr>
            <a:t>　また、財政健全化基本方針（Ｈ</a:t>
          </a:r>
          <a:r>
            <a:rPr kumimoji="1" lang="en-US" altLang="ja-JP" sz="1100">
              <a:latin typeface="ＭＳ ゴシック" pitchFamily="49" charset="-128"/>
              <a:ea typeface="ＭＳ ゴシック" pitchFamily="49" charset="-128"/>
            </a:rPr>
            <a:t>23</a:t>
          </a:r>
          <a:r>
            <a:rPr kumimoji="1" lang="ja-JP" altLang="en-US" sz="1100">
              <a:latin typeface="ＭＳ ゴシック" pitchFamily="49" charset="-128"/>
              <a:ea typeface="ＭＳ ゴシック" pitchFamily="49" charset="-128"/>
            </a:rPr>
            <a:t>～Ｒ</a:t>
          </a:r>
          <a:r>
            <a:rPr kumimoji="1" lang="en-US" altLang="ja-JP" sz="1100">
              <a:latin typeface="ＭＳ ゴシック" pitchFamily="49" charset="-128"/>
              <a:ea typeface="ＭＳ ゴシック" pitchFamily="49" charset="-128"/>
            </a:rPr>
            <a:t>4</a:t>
          </a:r>
          <a:r>
            <a:rPr kumimoji="1" lang="ja-JP" altLang="en-US" sz="1100">
              <a:latin typeface="ＭＳ ゴシック" pitchFamily="49" charset="-128"/>
              <a:ea typeface="ＭＳ ゴシック" pitchFamily="49" charset="-128"/>
            </a:rPr>
            <a:t>）に基づき、職員定員の適正化による人件費の抑制や事務事業の見直し、自主財源の確保など歳入歳出両面にわたる徹底した見直しを行った結果、財政調整基金を含む財源対策用基金残高については、平成</a:t>
          </a:r>
          <a:r>
            <a:rPr kumimoji="1" lang="en-US" altLang="ja-JP" sz="1100">
              <a:latin typeface="ＭＳ ゴシック" pitchFamily="49" charset="-128"/>
              <a:ea typeface="ＭＳ ゴシック" pitchFamily="49" charset="-128"/>
            </a:rPr>
            <a:t>30</a:t>
          </a:r>
          <a:r>
            <a:rPr kumimoji="1" lang="ja-JP" altLang="en-US" sz="1100">
              <a:latin typeface="ＭＳ ゴシック" pitchFamily="49" charset="-128"/>
              <a:ea typeface="ＭＳ ゴシック" pitchFamily="49" charset="-128"/>
            </a:rPr>
            <a:t>年度に西日本豪雨災害対応により</a:t>
          </a:r>
          <a:r>
            <a:rPr kumimoji="1" lang="en-US" altLang="ja-JP" sz="1100">
              <a:latin typeface="ＭＳ ゴシック" pitchFamily="49" charset="-128"/>
              <a:ea typeface="ＭＳ ゴシック" pitchFamily="49" charset="-128"/>
            </a:rPr>
            <a:t>352</a:t>
          </a:r>
          <a:r>
            <a:rPr kumimoji="1" lang="ja-JP" altLang="en-US" sz="1100">
              <a:latin typeface="ＭＳ ゴシック" pitchFamily="49" charset="-128"/>
              <a:ea typeface="ＭＳ ゴシック" pitchFamily="49" charset="-128"/>
            </a:rPr>
            <a:t>億円まで減少したものの、令和３年度末残高は</a:t>
          </a:r>
          <a:r>
            <a:rPr kumimoji="1" lang="en-US" altLang="ja-JP" sz="1100">
              <a:latin typeface="ＭＳ ゴシック" pitchFamily="49" charset="-128"/>
              <a:ea typeface="ＭＳ ゴシック" pitchFamily="49" charset="-128"/>
            </a:rPr>
            <a:t>447</a:t>
          </a:r>
          <a:r>
            <a:rPr kumimoji="1" lang="ja-JP" altLang="en-US" sz="1100">
              <a:latin typeface="ＭＳ ゴシック" pitchFamily="49" charset="-128"/>
              <a:ea typeface="ＭＳ ゴシック" pitchFamily="49" charset="-128"/>
            </a:rPr>
            <a:t>億円まで復元された。</a:t>
          </a:r>
        </a:p>
        <a:p>
          <a:endParaRPr kumimoji="1" lang="ja-JP" altLang="en-US" sz="11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愛媛県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県有林経営事業特別会計は、木材価格の低迷により採算性が低下し赤字が続いている。現在、平成</a:t>
          </a:r>
          <a:r>
            <a:rPr kumimoji="1" lang="en-US" altLang="ja-JP" sz="1400">
              <a:latin typeface="ＭＳ ゴシック" pitchFamily="49" charset="-128"/>
              <a:ea typeface="ＭＳ ゴシック" pitchFamily="49" charset="-128"/>
            </a:rPr>
            <a:t>11</a:t>
          </a:r>
          <a:r>
            <a:rPr kumimoji="1" lang="ja-JP" altLang="en-US" sz="1400">
              <a:latin typeface="ＭＳ ゴシック" pitchFamily="49" charset="-128"/>
              <a:ea typeface="ＭＳ ゴシック" pitchFamily="49" charset="-128"/>
            </a:rPr>
            <a:t>年度に策定した経営改善計画を平成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年度に見直し、新たな改善策等を盛り込んだ変更計画に基づいて財政の健全化等に取り組んでいるところである。</a:t>
          </a:r>
        </a:p>
        <a:p>
          <a:r>
            <a:rPr kumimoji="1" lang="ja-JP" altLang="en-US" sz="1400">
              <a:latin typeface="ＭＳ ゴシック" pitchFamily="49" charset="-128"/>
              <a:ea typeface="ＭＳ ゴシック" pitchFamily="49" charset="-128"/>
            </a:rPr>
            <a:t>　一方、病院事業会計は、赤字決算の続いていた県立三島病院を平成</a:t>
          </a:r>
          <a:r>
            <a:rPr kumimoji="1" lang="en-US" altLang="ja-JP" sz="1400">
              <a:latin typeface="ＭＳ ゴシック" pitchFamily="49" charset="-128"/>
              <a:ea typeface="ＭＳ ゴシック" pitchFamily="49" charset="-128"/>
            </a:rPr>
            <a:t>21</a:t>
          </a:r>
          <a:r>
            <a:rPr kumimoji="1" lang="ja-JP" altLang="en-US" sz="1400">
              <a:latin typeface="ＭＳ ゴシック" pitchFamily="49" charset="-128"/>
              <a:ea typeface="ＭＳ ゴシック" pitchFamily="49" charset="-128"/>
            </a:rPr>
            <a:t>年度末をもって民間移譲したことや平成</a:t>
          </a:r>
          <a:r>
            <a:rPr kumimoji="1" lang="en-US" altLang="ja-JP" sz="1400">
              <a:latin typeface="ＭＳ ゴシック" pitchFamily="49" charset="-128"/>
              <a:ea typeface="ＭＳ ゴシック" pitchFamily="49" charset="-128"/>
            </a:rPr>
            <a:t>22</a:t>
          </a:r>
          <a:r>
            <a:rPr kumimoji="1" lang="ja-JP" altLang="en-US" sz="1400">
              <a:latin typeface="ＭＳ ゴシック" pitchFamily="49" charset="-128"/>
              <a:ea typeface="ＭＳ ゴシック" pitchFamily="49" charset="-128"/>
            </a:rPr>
            <a:t>年度からの</a:t>
          </a:r>
          <a:r>
            <a:rPr kumimoji="1" lang="en-US" altLang="ja-JP" sz="1400">
              <a:latin typeface="ＭＳ ゴシック" pitchFamily="49" charset="-128"/>
              <a:ea typeface="ＭＳ ゴシック" pitchFamily="49" charset="-128"/>
            </a:rPr>
            <a:t>7</a:t>
          </a:r>
          <a:r>
            <a:rPr kumimoji="1" lang="ja-JP" altLang="en-US" sz="1400">
              <a:latin typeface="ＭＳ ゴシック" pitchFamily="49" charset="-128"/>
              <a:ea typeface="ＭＳ ゴシック" pitchFamily="49" charset="-128"/>
            </a:rPr>
            <a:t>対</a:t>
          </a:r>
          <a:r>
            <a:rPr kumimoji="1" lang="en-US" altLang="ja-JP" sz="1400">
              <a:latin typeface="ＭＳ ゴシック" pitchFamily="49" charset="-128"/>
              <a:ea typeface="ＭＳ ゴシック" pitchFamily="49" charset="-128"/>
            </a:rPr>
            <a:t>1</a:t>
          </a:r>
          <a:r>
            <a:rPr kumimoji="1" lang="ja-JP" altLang="en-US" sz="1400">
              <a:latin typeface="ＭＳ ゴシック" pitchFamily="49" charset="-128"/>
              <a:ea typeface="ＭＳ ゴシック" pitchFamily="49" charset="-128"/>
            </a:rPr>
            <a:t>看護体制整備など第</a:t>
          </a:r>
          <a:r>
            <a:rPr kumimoji="1" lang="en-US" altLang="ja-JP" sz="1400">
              <a:latin typeface="ＭＳ ゴシック" pitchFamily="49" charset="-128"/>
              <a:ea typeface="ＭＳ ゴシック" pitchFamily="49" charset="-128"/>
            </a:rPr>
            <a:t>3</a:t>
          </a:r>
          <a:r>
            <a:rPr kumimoji="1" lang="ja-JP" altLang="en-US" sz="1400">
              <a:latin typeface="ＭＳ ゴシック" pitchFamily="49" charset="-128"/>
              <a:ea typeface="ＭＳ ゴシック" pitchFamily="49" charset="-128"/>
            </a:rPr>
            <a:t>次財政健全化計画に基づく各種施策に取り組んだ結果、現金収支が改善し、その他の会計とともに健全な財政状況となっている。令和３年度は新居浜病院の建替えについて主要部分が完成するなど費用が減少したことから、資金剰余額は増加となった。</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2.mic5.soumu.go.jp\org1107\&#36001;&#21209;&#35519;&#26619;&#35506;(11070006)\04_&#35519;&#26619;&#32113;&#35336;&#20418;\&#12356;&#12429;&#12356;&#12429;\&#9632;&#36001;&#25919;&#29366;&#27841;&#20844;&#34920;&#36039;&#26009;\02_&#36001;&#25919;&#29366;&#27841;&#36039;&#26009;&#38598;\R03&#27770;&#31639;_&#36001;&#25919;&#29366;&#27841;&#36039;&#26009;&#38598;\06%20&#30906;&#35469;&#20316;&#26989;\&#37117;&#36947;&#24220;&#30476;\38_&#24859;&#23195;&#30476;&#9675;\&#22522;&#37329;&#12471;&#12540;&#12488;&#20462;&#27491;\38&#24859;&#23195;&#30476;0320&#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1">
          <cell r="B71" t="str">
            <v>R01</v>
          </cell>
          <cell r="C71" t="str">
            <v>R02</v>
          </cell>
          <cell r="D71" t="str">
            <v>R03</v>
          </cell>
        </row>
        <row r="72">
          <cell r="A72" t="str">
            <v>財政調整基金</v>
          </cell>
          <cell r="B72">
            <v>20498</v>
          </cell>
          <cell r="C72">
            <v>22570</v>
          </cell>
          <cell r="D72">
            <v>25932</v>
          </cell>
        </row>
        <row r="73">
          <cell r="A73" t="str">
            <v>減債基金</v>
          </cell>
          <cell r="B73">
            <v>17990</v>
          </cell>
          <cell r="C73">
            <v>17993</v>
          </cell>
          <cell r="D73">
            <v>18786</v>
          </cell>
        </row>
        <row r="74">
          <cell r="A74" t="str">
            <v>その他特定目的基金</v>
          </cell>
          <cell r="B74">
            <v>44418</v>
          </cell>
          <cell r="C74">
            <v>50412</v>
          </cell>
          <cell r="D74">
            <v>69312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761665355</v>
      </c>
      <c r="BO4" s="387"/>
      <c r="BP4" s="387"/>
      <c r="BQ4" s="387"/>
      <c r="BR4" s="387"/>
      <c r="BS4" s="387"/>
      <c r="BT4" s="387"/>
      <c r="BU4" s="388"/>
      <c r="BV4" s="386">
        <v>731256676</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0.7</v>
      </c>
      <c r="CU4" s="430"/>
      <c r="CV4" s="430"/>
      <c r="CW4" s="430"/>
      <c r="CX4" s="430"/>
      <c r="CY4" s="430"/>
      <c r="CZ4" s="430"/>
      <c r="DA4" s="431"/>
      <c r="DB4" s="429">
        <v>0.7</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742593857</v>
      </c>
      <c r="BO5" s="397"/>
      <c r="BP5" s="397"/>
      <c r="BQ5" s="397"/>
      <c r="BR5" s="397"/>
      <c r="BS5" s="397"/>
      <c r="BT5" s="397"/>
      <c r="BU5" s="398"/>
      <c r="BV5" s="396">
        <v>713683278</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84.7</v>
      </c>
      <c r="CU5" s="433"/>
      <c r="CV5" s="433"/>
      <c r="CW5" s="433"/>
      <c r="CX5" s="433"/>
      <c r="CY5" s="433"/>
      <c r="CZ5" s="433"/>
      <c r="DA5" s="434"/>
      <c r="DB5" s="432">
        <v>88.9</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11880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19071498</v>
      </c>
      <c r="BO6" s="397"/>
      <c r="BP6" s="397"/>
      <c r="BQ6" s="397"/>
      <c r="BR6" s="397"/>
      <c r="BS6" s="397"/>
      <c r="BT6" s="397"/>
      <c r="BU6" s="398"/>
      <c r="BV6" s="396">
        <v>17573398</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90.8</v>
      </c>
      <c r="CU6" s="403"/>
      <c r="CV6" s="403"/>
      <c r="CW6" s="403"/>
      <c r="CX6" s="403"/>
      <c r="CY6" s="403"/>
      <c r="CZ6" s="403"/>
      <c r="DA6" s="404"/>
      <c r="DB6" s="402">
        <v>96.9</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9494</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16493375</v>
      </c>
      <c r="BO7" s="397"/>
      <c r="BP7" s="397"/>
      <c r="BQ7" s="397"/>
      <c r="BR7" s="397"/>
      <c r="BS7" s="397"/>
      <c r="BT7" s="397"/>
      <c r="BU7" s="398"/>
      <c r="BV7" s="396">
        <v>15064002</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371026953</v>
      </c>
      <c r="CU7" s="397"/>
      <c r="CV7" s="397"/>
      <c r="CW7" s="397"/>
      <c r="CX7" s="397"/>
      <c r="CY7" s="397"/>
      <c r="CZ7" s="397"/>
      <c r="DA7" s="398"/>
      <c r="DB7" s="396">
        <v>355960730</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8360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2578123</v>
      </c>
      <c r="BO8" s="397"/>
      <c r="BP8" s="397"/>
      <c r="BQ8" s="397"/>
      <c r="BR8" s="397"/>
      <c r="BS8" s="397"/>
      <c r="BT8" s="397"/>
      <c r="BU8" s="398"/>
      <c r="BV8" s="396">
        <v>2509396</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0.42492999999999997</v>
      </c>
      <c r="CU8" s="479"/>
      <c r="CV8" s="479"/>
      <c r="CW8" s="479"/>
      <c r="CX8" s="479"/>
      <c r="CY8" s="479"/>
      <c r="CZ8" s="479"/>
      <c r="DA8" s="480"/>
      <c r="DB8" s="478">
        <v>0.44767000000000001</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1334841</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9700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68727</v>
      </c>
      <c r="BO9" s="397"/>
      <c r="BP9" s="397"/>
      <c r="BQ9" s="397"/>
      <c r="BR9" s="397"/>
      <c r="BS9" s="397"/>
      <c r="BT9" s="397"/>
      <c r="BU9" s="398"/>
      <c r="BV9" s="396">
        <v>619850</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19.600000000000001</v>
      </c>
      <c r="CU9" s="433"/>
      <c r="CV9" s="433"/>
      <c r="CW9" s="433"/>
      <c r="CX9" s="433"/>
      <c r="CY9" s="433"/>
      <c r="CZ9" s="433"/>
      <c r="DA9" s="434"/>
      <c r="DB9" s="432">
        <v>19.100000000000001</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1385262</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8700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3361923</v>
      </c>
      <c r="BO10" s="397"/>
      <c r="BP10" s="397"/>
      <c r="BQ10" s="397"/>
      <c r="BR10" s="397"/>
      <c r="BS10" s="397"/>
      <c r="BT10" s="397"/>
      <c r="BU10" s="398"/>
      <c r="BV10" s="396">
        <v>2072141</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45</v>
      </c>
      <c r="AJ11" s="390"/>
      <c r="AK11" s="390"/>
      <c r="AL11" s="390"/>
      <c r="AM11" s="390"/>
      <c r="AN11" s="390"/>
      <c r="AO11" s="390"/>
      <c r="AP11" s="391"/>
      <c r="AQ11" s="389">
        <v>8200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1341539</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0</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129</v>
      </c>
      <c r="CU12" s="482"/>
      <c r="CV12" s="482"/>
      <c r="CW12" s="482"/>
      <c r="CX12" s="482"/>
      <c r="CY12" s="482"/>
      <c r="CZ12" s="482"/>
      <c r="DA12" s="483"/>
      <c r="DB12" s="481" t="s">
        <v>129</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130</v>
      </c>
      <c r="N13" s="503"/>
      <c r="O13" s="503"/>
      <c r="P13" s="503"/>
      <c r="Q13" s="504"/>
      <c r="R13" s="505">
        <v>1329828</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131</v>
      </c>
      <c r="BA13" s="509"/>
      <c r="BB13" s="509"/>
      <c r="BC13" s="509"/>
      <c r="BD13" s="509"/>
      <c r="BE13" s="509"/>
      <c r="BF13" s="509"/>
      <c r="BG13" s="509"/>
      <c r="BH13" s="509"/>
      <c r="BI13" s="509"/>
      <c r="BJ13" s="509"/>
      <c r="BK13" s="509"/>
      <c r="BL13" s="509"/>
      <c r="BM13" s="510"/>
      <c r="BN13" s="396">
        <v>3430650</v>
      </c>
      <c r="BO13" s="397"/>
      <c r="BP13" s="397"/>
      <c r="BQ13" s="397"/>
      <c r="BR13" s="397"/>
      <c r="BS13" s="397"/>
      <c r="BT13" s="397"/>
      <c r="BU13" s="398"/>
      <c r="BV13" s="396">
        <v>2691991</v>
      </c>
      <c r="BW13" s="397"/>
      <c r="BX13" s="397"/>
      <c r="BY13" s="397"/>
      <c r="BZ13" s="397"/>
      <c r="CA13" s="397"/>
      <c r="CB13" s="397"/>
      <c r="CC13" s="398"/>
      <c r="CD13" s="399" t="s">
        <v>132</v>
      </c>
      <c r="CE13" s="400"/>
      <c r="CF13" s="400"/>
      <c r="CG13" s="400"/>
      <c r="CH13" s="400"/>
      <c r="CI13" s="400"/>
      <c r="CJ13" s="400"/>
      <c r="CK13" s="400"/>
      <c r="CL13" s="400"/>
      <c r="CM13" s="400"/>
      <c r="CN13" s="400"/>
      <c r="CO13" s="400"/>
      <c r="CP13" s="400"/>
      <c r="CQ13" s="400"/>
      <c r="CR13" s="400"/>
      <c r="CS13" s="401"/>
      <c r="CT13" s="432">
        <v>10.9</v>
      </c>
      <c r="CU13" s="433"/>
      <c r="CV13" s="433"/>
      <c r="CW13" s="433"/>
      <c r="CX13" s="433"/>
      <c r="CY13" s="433"/>
      <c r="CZ13" s="433"/>
      <c r="DA13" s="434"/>
      <c r="DB13" s="432">
        <v>9.9</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133</v>
      </c>
      <c r="M14" s="522"/>
      <c r="N14" s="522"/>
      <c r="O14" s="522"/>
      <c r="P14" s="522"/>
      <c r="Q14" s="523"/>
      <c r="R14" s="524">
        <v>1356343</v>
      </c>
      <c r="S14" s="525"/>
      <c r="T14" s="525"/>
      <c r="U14" s="525"/>
      <c r="V14" s="526"/>
      <c r="W14" s="441"/>
      <c r="X14" s="442"/>
      <c r="Y14" s="443"/>
      <c r="Z14" s="475" t="s">
        <v>134</v>
      </c>
      <c r="AA14" s="476"/>
      <c r="AB14" s="476"/>
      <c r="AC14" s="476"/>
      <c r="AD14" s="476"/>
      <c r="AE14" s="476"/>
      <c r="AF14" s="476"/>
      <c r="AG14" s="476"/>
      <c r="AH14" s="477"/>
      <c r="AI14" s="389">
        <v>5111</v>
      </c>
      <c r="AJ14" s="390"/>
      <c r="AK14" s="390"/>
      <c r="AL14" s="390"/>
      <c r="AM14" s="391"/>
      <c r="AN14" s="389">
        <v>16421643</v>
      </c>
      <c r="AO14" s="390"/>
      <c r="AP14" s="390"/>
      <c r="AQ14" s="390"/>
      <c r="AR14" s="390"/>
      <c r="AS14" s="391"/>
      <c r="AT14" s="389">
        <v>3213</v>
      </c>
      <c r="AU14" s="390"/>
      <c r="AV14" s="390"/>
      <c r="AW14" s="390"/>
      <c r="AX14" s="390"/>
      <c r="AY14" s="392"/>
      <c r="AZ14" s="383" t="s">
        <v>135</v>
      </c>
      <c r="BA14" s="384"/>
      <c r="BB14" s="384"/>
      <c r="BC14" s="384"/>
      <c r="BD14" s="384"/>
      <c r="BE14" s="384"/>
      <c r="BF14" s="384"/>
      <c r="BG14" s="384"/>
      <c r="BH14" s="384"/>
      <c r="BI14" s="384"/>
      <c r="BJ14" s="384"/>
      <c r="BK14" s="384"/>
      <c r="BL14" s="384"/>
      <c r="BM14" s="385"/>
      <c r="BN14" s="386">
        <v>117645466</v>
      </c>
      <c r="BO14" s="387"/>
      <c r="BP14" s="387"/>
      <c r="BQ14" s="387"/>
      <c r="BR14" s="387"/>
      <c r="BS14" s="387"/>
      <c r="BT14" s="387"/>
      <c r="BU14" s="388"/>
      <c r="BV14" s="386">
        <v>135850308</v>
      </c>
      <c r="BW14" s="387"/>
      <c r="BX14" s="387"/>
      <c r="BY14" s="387"/>
      <c r="BZ14" s="387"/>
      <c r="CA14" s="387"/>
      <c r="CB14" s="387"/>
      <c r="CC14" s="388"/>
      <c r="CD14" s="484" t="s">
        <v>136</v>
      </c>
      <c r="CE14" s="485"/>
      <c r="CF14" s="485"/>
      <c r="CG14" s="485"/>
      <c r="CH14" s="485"/>
      <c r="CI14" s="485"/>
      <c r="CJ14" s="485"/>
      <c r="CK14" s="485"/>
      <c r="CL14" s="485"/>
      <c r="CM14" s="485"/>
      <c r="CN14" s="485"/>
      <c r="CO14" s="485"/>
      <c r="CP14" s="485"/>
      <c r="CQ14" s="485"/>
      <c r="CR14" s="485"/>
      <c r="CS14" s="486"/>
      <c r="CT14" s="527">
        <v>125.3</v>
      </c>
      <c r="CU14" s="528"/>
      <c r="CV14" s="528"/>
      <c r="CW14" s="528"/>
      <c r="CX14" s="528"/>
      <c r="CY14" s="528"/>
      <c r="CZ14" s="528"/>
      <c r="DA14" s="529"/>
      <c r="DB14" s="527">
        <v>143.4</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130</v>
      </c>
      <c r="N15" s="503"/>
      <c r="O15" s="503"/>
      <c r="P15" s="503"/>
      <c r="Q15" s="504"/>
      <c r="R15" s="524">
        <v>1343022</v>
      </c>
      <c r="S15" s="525"/>
      <c r="T15" s="525"/>
      <c r="U15" s="525"/>
      <c r="V15" s="526"/>
      <c r="W15" s="441"/>
      <c r="X15" s="442"/>
      <c r="Y15" s="443"/>
      <c r="Z15" s="475" t="s">
        <v>137</v>
      </c>
      <c r="AA15" s="476"/>
      <c r="AB15" s="476"/>
      <c r="AC15" s="476"/>
      <c r="AD15" s="476"/>
      <c r="AE15" s="476"/>
      <c r="AF15" s="476"/>
      <c r="AG15" s="476"/>
      <c r="AH15" s="477"/>
      <c r="AI15" s="389" t="s">
        <v>129</v>
      </c>
      <c r="AJ15" s="390"/>
      <c r="AK15" s="390"/>
      <c r="AL15" s="390"/>
      <c r="AM15" s="391"/>
      <c r="AN15" s="389" t="s">
        <v>119</v>
      </c>
      <c r="AO15" s="390"/>
      <c r="AP15" s="390"/>
      <c r="AQ15" s="390"/>
      <c r="AR15" s="390"/>
      <c r="AS15" s="391"/>
      <c r="AT15" s="389" t="s">
        <v>129</v>
      </c>
      <c r="AU15" s="390"/>
      <c r="AV15" s="390"/>
      <c r="AW15" s="390"/>
      <c r="AX15" s="390"/>
      <c r="AY15" s="392"/>
      <c r="AZ15" s="393" t="s">
        <v>138</v>
      </c>
      <c r="BA15" s="394"/>
      <c r="BB15" s="394"/>
      <c r="BC15" s="394"/>
      <c r="BD15" s="394"/>
      <c r="BE15" s="394"/>
      <c r="BF15" s="394"/>
      <c r="BG15" s="394"/>
      <c r="BH15" s="394"/>
      <c r="BI15" s="394"/>
      <c r="BJ15" s="394"/>
      <c r="BK15" s="394"/>
      <c r="BL15" s="394"/>
      <c r="BM15" s="395"/>
      <c r="BN15" s="396">
        <v>309434640</v>
      </c>
      <c r="BO15" s="397"/>
      <c r="BP15" s="397"/>
      <c r="BQ15" s="397"/>
      <c r="BR15" s="397"/>
      <c r="BS15" s="397"/>
      <c r="BT15" s="397"/>
      <c r="BU15" s="398"/>
      <c r="BV15" s="396">
        <v>303212938</v>
      </c>
      <c r="BW15" s="397"/>
      <c r="BX15" s="397"/>
      <c r="BY15" s="397"/>
      <c r="BZ15" s="397"/>
      <c r="CA15" s="397"/>
      <c r="CB15" s="397"/>
      <c r="CC15" s="398"/>
      <c r="CD15" s="530" t="s">
        <v>139</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140</v>
      </c>
      <c r="M16" s="533"/>
      <c r="N16" s="533"/>
      <c r="O16" s="533"/>
      <c r="P16" s="533"/>
      <c r="Q16" s="534"/>
      <c r="R16" s="535" t="s">
        <v>141</v>
      </c>
      <c r="S16" s="536"/>
      <c r="T16" s="536"/>
      <c r="U16" s="536"/>
      <c r="V16" s="537"/>
      <c r="W16" s="441"/>
      <c r="X16" s="442"/>
      <c r="Y16" s="443"/>
      <c r="Z16" s="475" t="s">
        <v>142</v>
      </c>
      <c r="AA16" s="476"/>
      <c r="AB16" s="476"/>
      <c r="AC16" s="476"/>
      <c r="AD16" s="476"/>
      <c r="AE16" s="476"/>
      <c r="AF16" s="476"/>
      <c r="AG16" s="476"/>
      <c r="AH16" s="477"/>
      <c r="AI16" s="389">
        <v>202</v>
      </c>
      <c r="AJ16" s="390"/>
      <c r="AK16" s="390"/>
      <c r="AL16" s="390"/>
      <c r="AM16" s="391"/>
      <c r="AN16" s="389">
        <v>673468</v>
      </c>
      <c r="AO16" s="390"/>
      <c r="AP16" s="390"/>
      <c r="AQ16" s="390"/>
      <c r="AR16" s="390"/>
      <c r="AS16" s="391"/>
      <c r="AT16" s="389">
        <v>3334</v>
      </c>
      <c r="AU16" s="390"/>
      <c r="AV16" s="390"/>
      <c r="AW16" s="390"/>
      <c r="AX16" s="390"/>
      <c r="AY16" s="392"/>
      <c r="AZ16" s="393" t="s">
        <v>143</v>
      </c>
      <c r="BA16" s="394"/>
      <c r="BB16" s="394"/>
      <c r="BC16" s="394"/>
      <c r="BD16" s="394"/>
      <c r="BE16" s="394"/>
      <c r="BF16" s="394"/>
      <c r="BG16" s="394"/>
      <c r="BH16" s="394"/>
      <c r="BI16" s="394"/>
      <c r="BJ16" s="394"/>
      <c r="BK16" s="394"/>
      <c r="BL16" s="394"/>
      <c r="BM16" s="395"/>
      <c r="BN16" s="396">
        <v>144313321</v>
      </c>
      <c r="BO16" s="397"/>
      <c r="BP16" s="397"/>
      <c r="BQ16" s="397"/>
      <c r="BR16" s="397"/>
      <c r="BS16" s="397"/>
      <c r="BT16" s="397"/>
      <c r="BU16" s="398"/>
      <c r="BV16" s="396">
        <v>168098210</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144</v>
      </c>
      <c r="N17" s="541"/>
      <c r="O17" s="541"/>
      <c r="P17" s="541"/>
      <c r="Q17" s="542"/>
      <c r="R17" s="535" t="s">
        <v>145</v>
      </c>
      <c r="S17" s="536"/>
      <c r="T17" s="536"/>
      <c r="U17" s="536"/>
      <c r="V17" s="537"/>
      <c r="W17" s="441"/>
      <c r="X17" s="442"/>
      <c r="Y17" s="443"/>
      <c r="Z17" s="475" t="s">
        <v>146</v>
      </c>
      <c r="AA17" s="476"/>
      <c r="AB17" s="476"/>
      <c r="AC17" s="476"/>
      <c r="AD17" s="476"/>
      <c r="AE17" s="476"/>
      <c r="AF17" s="476"/>
      <c r="AG17" s="476"/>
      <c r="AH17" s="477"/>
      <c r="AI17" s="389">
        <v>2493</v>
      </c>
      <c r="AJ17" s="390"/>
      <c r="AK17" s="390"/>
      <c r="AL17" s="390"/>
      <c r="AM17" s="391"/>
      <c r="AN17" s="389">
        <v>8107236</v>
      </c>
      <c r="AO17" s="390"/>
      <c r="AP17" s="390"/>
      <c r="AQ17" s="390"/>
      <c r="AR17" s="390"/>
      <c r="AS17" s="391"/>
      <c r="AT17" s="389">
        <v>3252</v>
      </c>
      <c r="AU17" s="390"/>
      <c r="AV17" s="390"/>
      <c r="AW17" s="390"/>
      <c r="AX17" s="390"/>
      <c r="AY17" s="392"/>
      <c r="AZ17" s="393" t="s">
        <v>147</v>
      </c>
      <c r="BA17" s="394"/>
      <c r="BB17" s="394"/>
      <c r="BC17" s="394"/>
      <c r="BD17" s="394"/>
      <c r="BE17" s="394"/>
      <c r="BF17" s="394"/>
      <c r="BG17" s="394"/>
      <c r="BH17" s="394"/>
      <c r="BI17" s="394"/>
      <c r="BJ17" s="394"/>
      <c r="BK17" s="394"/>
      <c r="BL17" s="394"/>
      <c r="BM17" s="395"/>
      <c r="BN17" s="396">
        <v>330645140</v>
      </c>
      <c r="BO17" s="397"/>
      <c r="BP17" s="397"/>
      <c r="BQ17" s="397"/>
      <c r="BR17" s="397"/>
      <c r="BS17" s="397"/>
      <c r="BT17" s="397"/>
      <c r="BU17" s="398"/>
      <c r="BV17" s="396">
        <v>317527305</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148</v>
      </c>
      <c r="C18" s="424"/>
      <c r="D18" s="424"/>
      <c r="E18" s="424"/>
      <c r="F18" s="424"/>
      <c r="G18" s="424"/>
      <c r="H18" s="424"/>
      <c r="I18" s="424"/>
      <c r="J18" s="424"/>
      <c r="K18" s="543"/>
      <c r="L18" s="544">
        <v>5676</v>
      </c>
      <c r="M18" s="545"/>
      <c r="N18" s="545"/>
      <c r="O18" s="545"/>
      <c r="P18" s="545"/>
      <c r="Q18" s="545"/>
      <c r="R18" s="545"/>
      <c r="S18" s="545"/>
      <c r="T18" s="545"/>
      <c r="U18" s="545"/>
      <c r="V18" s="545"/>
      <c r="W18" s="441"/>
      <c r="X18" s="442"/>
      <c r="Y18" s="443"/>
      <c r="Z18" s="475" t="s">
        <v>149</v>
      </c>
      <c r="AA18" s="476"/>
      <c r="AB18" s="476"/>
      <c r="AC18" s="476"/>
      <c r="AD18" s="476"/>
      <c r="AE18" s="476"/>
      <c r="AF18" s="476"/>
      <c r="AG18" s="476"/>
      <c r="AH18" s="477"/>
      <c r="AI18" s="389">
        <v>10300</v>
      </c>
      <c r="AJ18" s="390"/>
      <c r="AK18" s="390"/>
      <c r="AL18" s="390"/>
      <c r="AM18" s="391"/>
      <c r="AN18" s="389">
        <v>38191472</v>
      </c>
      <c r="AO18" s="390"/>
      <c r="AP18" s="390"/>
      <c r="AQ18" s="390"/>
      <c r="AR18" s="390"/>
      <c r="AS18" s="391"/>
      <c r="AT18" s="389">
        <v>3708</v>
      </c>
      <c r="AU18" s="390"/>
      <c r="AV18" s="390"/>
      <c r="AW18" s="390"/>
      <c r="AX18" s="390"/>
      <c r="AY18" s="392"/>
      <c r="AZ18" s="508" t="s">
        <v>150</v>
      </c>
      <c r="BA18" s="509"/>
      <c r="BB18" s="509"/>
      <c r="BC18" s="509"/>
      <c r="BD18" s="509"/>
      <c r="BE18" s="509"/>
      <c r="BF18" s="509"/>
      <c r="BG18" s="509"/>
      <c r="BH18" s="509"/>
      <c r="BI18" s="509"/>
      <c r="BJ18" s="509"/>
      <c r="BK18" s="509"/>
      <c r="BL18" s="509"/>
      <c r="BM18" s="510"/>
      <c r="BN18" s="546">
        <v>463115173</v>
      </c>
      <c r="BO18" s="547"/>
      <c r="BP18" s="547"/>
      <c r="BQ18" s="547"/>
      <c r="BR18" s="547"/>
      <c r="BS18" s="547"/>
      <c r="BT18" s="547"/>
      <c r="BU18" s="548"/>
      <c r="BV18" s="546">
        <v>420438389</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151</v>
      </c>
      <c r="C19" s="424"/>
      <c r="D19" s="424"/>
      <c r="E19" s="424"/>
      <c r="F19" s="424"/>
      <c r="G19" s="424"/>
      <c r="H19" s="424"/>
      <c r="I19" s="424"/>
      <c r="J19" s="424"/>
      <c r="K19" s="543"/>
      <c r="L19" s="544">
        <v>236</v>
      </c>
      <c r="M19" s="545"/>
      <c r="N19" s="545"/>
      <c r="O19" s="545"/>
      <c r="P19" s="545"/>
      <c r="Q19" s="545"/>
      <c r="R19" s="545"/>
      <c r="S19" s="545"/>
      <c r="T19" s="545"/>
      <c r="U19" s="545"/>
      <c r="V19" s="545"/>
      <c r="W19" s="441"/>
      <c r="X19" s="442"/>
      <c r="Y19" s="443"/>
      <c r="Z19" s="475" t="s">
        <v>152</v>
      </c>
      <c r="AA19" s="476"/>
      <c r="AB19" s="476"/>
      <c r="AC19" s="476"/>
      <c r="AD19" s="476"/>
      <c r="AE19" s="476"/>
      <c r="AF19" s="476"/>
      <c r="AG19" s="476"/>
      <c r="AH19" s="477"/>
      <c r="AI19" s="389">
        <v>291</v>
      </c>
      <c r="AJ19" s="390"/>
      <c r="AK19" s="390"/>
      <c r="AL19" s="390"/>
      <c r="AM19" s="391"/>
      <c r="AN19" s="389">
        <v>806652</v>
      </c>
      <c r="AO19" s="390"/>
      <c r="AP19" s="390"/>
      <c r="AQ19" s="390"/>
      <c r="AR19" s="390"/>
      <c r="AS19" s="391"/>
      <c r="AT19" s="389">
        <v>2772</v>
      </c>
      <c r="AU19" s="390"/>
      <c r="AV19" s="390"/>
      <c r="AW19" s="390"/>
      <c r="AX19" s="390"/>
      <c r="AY19" s="392"/>
      <c r="AZ19" s="383" t="s">
        <v>153</v>
      </c>
      <c r="BA19" s="384"/>
      <c r="BB19" s="384"/>
      <c r="BC19" s="384"/>
      <c r="BD19" s="384"/>
      <c r="BE19" s="384"/>
      <c r="BF19" s="384"/>
      <c r="BG19" s="384"/>
      <c r="BH19" s="384"/>
      <c r="BI19" s="384"/>
      <c r="BJ19" s="384"/>
      <c r="BK19" s="384"/>
      <c r="BL19" s="384"/>
      <c r="BM19" s="385"/>
      <c r="BN19" s="386">
        <v>1018332425</v>
      </c>
      <c r="BO19" s="387"/>
      <c r="BP19" s="387"/>
      <c r="BQ19" s="387"/>
      <c r="BR19" s="387"/>
      <c r="BS19" s="387"/>
      <c r="BT19" s="387"/>
      <c r="BU19" s="388"/>
      <c r="BV19" s="386">
        <v>1030066737</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154</v>
      </c>
      <c r="C20" s="424"/>
      <c r="D20" s="424"/>
      <c r="E20" s="424"/>
      <c r="F20" s="424"/>
      <c r="G20" s="424"/>
      <c r="H20" s="424"/>
      <c r="I20" s="424"/>
      <c r="J20" s="424"/>
      <c r="K20" s="543"/>
      <c r="L20" s="544">
        <v>601402</v>
      </c>
      <c r="M20" s="545"/>
      <c r="N20" s="545"/>
      <c r="O20" s="545"/>
      <c r="P20" s="545"/>
      <c r="Q20" s="545"/>
      <c r="R20" s="545"/>
      <c r="S20" s="545"/>
      <c r="T20" s="545"/>
      <c r="U20" s="545"/>
      <c r="V20" s="545"/>
      <c r="W20" s="444"/>
      <c r="X20" s="445"/>
      <c r="Y20" s="446"/>
      <c r="Z20" s="475" t="s">
        <v>155</v>
      </c>
      <c r="AA20" s="476"/>
      <c r="AB20" s="476"/>
      <c r="AC20" s="476"/>
      <c r="AD20" s="476"/>
      <c r="AE20" s="476"/>
      <c r="AF20" s="476"/>
      <c r="AG20" s="476"/>
      <c r="AH20" s="477"/>
      <c r="AI20" s="389">
        <v>18195</v>
      </c>
      <c r="AJ20" s="390"/>
      <c r="AK20" s="390"/>
      <c r="AL20" s="390"/>
      <c r="AM20" s="391"/>
      <c r="AN20" s="389">
        <v>63527003</v>
      </c>
      <c r="AO20" s="390"/>
      <c r="AP20" s="390"/>
      <c r="AQ20" s="390"/>
      <c r="AR20" s="390"/>
      <c r="AS20" s="391"/>
      <c r="AT20" s="389">
        <v>3491</v>
      </c>
      <c r="AU20" s="390"/>
      <c r="AV20" s="390"/>
      <c r="AW20" s="390"/>
      <c r="AX20" s="390"/>
      <c r="AY20" s="392"/>
      <c r="AZ20" s="393" t="s">
        <v>156</v>
      </c>
      <c r="BA20" s="394"/>
      <c r="BB20" s="394"/>
      <c r="BC20" s="394"/>
      <c r="BD20" s="394"/>
      <c r="BE20" s="394"/>
      <c r="BF20" s="394"/>
      <c r="BG20" s="394"/>
      <c r="BH20" s="394"/>
      <c r="BI20" s="394"/>
      <c r="BJ20" s="394"/>
      <c r="BK20" s="394"/>
      <c r="BL20" s="394"/>
      <c r="BM20" s="395"/>
      <c r="BN20" s="396">
        <v>290563501</v>
      </c>
      <c r="BO20" s="397"/>
      <c r="BP20" s="397"/>
      <c r="BQ20" s="397"/>
      <c r="BR20" s="397"/>
      <c r="BS20" s="397"/>
      <c r="BT20" s="397"/>
      <c r="BU20" s="398"/>
      <c r="BV20" s="396">
        <v>296457346</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157</v>
      </c>
      <c r="X21" s="550"/>
      <c r="Y21" s="550"/>
      <c r="Z21" s="550"/>
      <c r="AA21" s="550"/>
      <c r="AB21" s="550"/>
      <c r="AC21" s="550"/>
      <c r="AD21" s="550"/>
      <c r="AE21" s="550"/>
      <c r="AF21" s="550"/>
      <c r="AG21" s="550"/>
      <c r="AH21" s="551"/>
      <c r="AI21" s="552">
        <v>98.7</v>
      </c>
      <c r="AJ21" s="553"/>
      <c r="AK21" s="553"/>
      <c r="AL21" s="553"/>
      <c r="AM21" s="553"/>
      <c r="AN21" s="553"/>
      <c r="AO21" s="553"/>
      <c r="AP21" s="553"/>
      <c r="AQ21" s="553"/>
      <c r="AR21" s="553"/>
      <c r="AS21" s="553"/>
      <c r="AT21" s="553"/>
      <c r="AU21" s="553"/>
      <c r="AV21" s="553"/>
      <c r="AW21" s="553"/>
      <c r="AX21" s="553"/>
      <c r="AY21" s="554"/>
      <c r="AZ21" s="508" t="s">
        <v>158</v>
      </c>
      <c r="BA21" s="509"/>
      <c r="BB21" s="509"/>
      <c r="BC21" s="509"/>
      <c r="BD21" s="509"/>
      <c r="BE21" s="509"/>
      <c r="BF21" s="509"/>
      <c r="BG21" s="509"/>
      <c r="BH21" s="509"/>
      <c r="BI21" s="509"/>
      <c r="BJ21" s="509"/>
      <c r="BK21" s="509"/>
      <c r="BL21" s="509"/>
      <c r="BM21" s="510"/>
      <c r="BN21" s="546">
        <v>582468425</v>
      </c>
      <c r="BO21" s="547"/>
      <c r="BP21" s="547"/>
      <c r="BQ21" s="547"/>
      <c r="BR21" s="547"/>
      <c r="BS21" s="547"/>
      <c r="BT21" s="547"/>
      <c r="BU21" s="548"/>
      <c r="BV21" s="546">
        <v>581567493</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159</v>
      </c>
      <c r="BA22" s="394"/>
      <c r="BB22" s="394"/>
      <c r="BC22" s="394"/>
      <c r="BD22" s="394"/>
      <c r="BE22" s="394"/>
      <c r="BF22" s="394"/>
      <c r="BG22" s="394"/>
      <c r="BH22" s="394"/>
      <c r="BI22" s="394"/>
      <c r="BJ22" s="394"/>
      <c r="BK22" s="394"/>
      <c r="BL22" s="394"/>
      <c r="BM22" s="395"/>
      <c r="BN22" s="396">
        <v>18410201</v>
      </c>
      <c r="BO22" s="397"/>
      <c r="BP22" s="397"/>
      <c r="BQ22" s="397"/>
      <c r="BR22" s="397"/>
      <c r="BS22" s="397"/>
      <c r="BT22" s="397"/>
      <c r="BU22" s="398"/>
      <c r="BV22" s="396">
        <v>23162337</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160</v>
      </c>
      <c r="BA23" s="394"/>
      <c r="BB23" s="394"/>
      <c r="BC23" s="394"/>
      <c r="BD23" s="394"/>
      <c r="BE23" s="394"/>
      <c r="BF23" s="394"/>
      <c r="BG23" s="394"/>
      <c r="BH23" s="394"/>
      <c r="BI23" s="394"/>
      <c r="BJ23" s="394"/>
      <c r="BK23" s="394"/>
      <c r="BL23" s="394"/>
      <c r="BM23" s="395"/>
      <c r="BN23" s="396">
        <v>3551489</v>
      </c>
      <c r="BO23" s="397"/>
      <c r="BP23" s="397"/>
      <c r="BQ23" s="397"/>
      <c r="BR23" s="397"/>
      <c r="BS23" s="397"/>
      <c r="BT23" s="397"/>
      <c r="BU23" s="398"/>
      <c r="BV23" s="396">
        <v>3406365</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161</v>
      </c>
      <c r="BA24" s="394"/>
      <c r="BB24" s="394"/>
      <c r="BC24" s="394"/>
      <c r="BD24" s="394"/>
      <c r="BE24" s="394"/>
      <c r="BF24" s="394"/>
      <c r="BG24" s="394"/>
      <c r="BH24" s="394"/>
      <c r="BI24" s="394"/>
      <c r="BJ24" s="394"/>
      <c r="BK24" s="394"/>
      <c r="BL24" s="394"/>
      <c r="BM24" s="395"/>
      <c r="BN24" s="396">
        <v>28410490</v>
      </c>
      <c r="BO24" s="397"/>
      <c r="BP24" s="397"/>
      <c r="BQ24" s="397"/>
      <c r="BR24" s="397"/>
      <c r="BS24" s="397"/>
      <c r="BT24" s="397"/>
      <c r="BU24" s="398"/>
      <c r="BV24" s="396">
        <v>28412325</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162</v>
      </c>
      <c r="BA25" s="485"/>
      <c r="BB25" s="485"/>
      <c r="BC25" s="485"/>
      <c r="BD25" s="485"/>
      <c r="BE25" s="485"/>
      <c r="BF25" s="485"/>
      <c r="BG25" s="485"/>
      <c r="BH25" s="485"/>
      <c r="BI25" s="485"/>
      <c r="BJ25" s="485"/>
      <c r="BK25" s="485"/>
      <c r="BL25" s="485"/>
      <c r="BM25" s="486"/>
      <c r="BN25" s="546">
        <v>6530000</v>
      </c>
      <c r="BO25" s="547"/>
      <c r="BP25" s="547"/>
      <c r="BQ25" s="547"/>
      <c r="BR25" s="547"/>
      <c r="BS25" s="547"/>
      <c r="BT25" s="547"/>
      <c r="BU25" s="548"/>
      <c r="BV25" s="546">
        <v>6530000</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163</v>
      </c>
      <c r="BA26" s="557"/>
      <c r="BB26" s="557"/>
      <c r="BC26" s="558"/>
      <c r="BD26" s="383" t="s">
        <v>45</v>
      </c>
      <c r="BE26" s="384"/>
      <c r="BF26" s="384"/>
      <c r="BG26" s="384"/>
      <c r="BH26" s="384"/>
      <c r="BI26" s="384"/>
      <c r="BJ26" s="384"/>
      <c r="BK26" s="384"/>
      <c r="BL26" s="384"/>
      <c r="BM26" s="385"/>
      <c r="BN26" s="386">
        <v>25932122</v>
      </c>
      <c r="BO26" s="387"/>
      <c r="BP26" s="387"/>
      <c r="BQ26" s="387"/>
      <c r="BR26" s="387"/>
      <c r="BS26" s="387"/>
      <c r="BT26" s="387"/>
      <c r="BU26" s="388"/>
      <c r="BV26" s="386">
        <v>22570199</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164</v>
      </c>
      <c r="BE27" s="394"/>
      <c r="BF27" s="394"/>
      <c r="BG27" s="394"/>
      <c r="BH27" s="394"/>
      <c r="BI27" s="394"/>
      <c r="BJ27" s="394"/>
      <c r="BK27" s="394"/>
      <c r="BL27" s="394"/>
      <c r="BM27" s="395"/>
      <c r="BN27" s="396">
        <v>18785870</v>
      </c>
      <c r="BO27" s="397"/>
      <c r="BP27" s="397"/>
      <c r="BQ27" s="397"/>
      <c r="BR27" s="397"/>
      <c r="BS27" s="397"/>
      <c r="BT27" s="397"/>
      <c r="BU27" s="398"/>
      <c r="BV27" s="396">
        <v>17993057</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69311973</v>
      </c>
      <c r="BO28" s="547"/>
      <c r="BP28" s="547"/>
      <c r="BQ28" s="547"/>
      <c r="BR28" s="547"/>
      <c r="BS28" s="547"/>
      <c r="BT28" s="547"/>
      <c r="BU28" s="548"/>
      <c r="BV28" s="546">
        <v>50412227</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165</v>
      </c>
      <c r="D30" s="555"/>
      <c r="E30" s="555"/>
      <c r="F30" s="555"/>
      <c r="G30" s="555"/>
      <c r="H30" s="555"/>
      <c r="I30" s="555"/>
      <c r="J30" s="555"/>
      <c r="K30" s="555"/>
      <c r="L30" s="555"/>
      <c r="M30" s="555"/>
      <c r="N30" s="555"/>
      <c r="O30" s="555"/>
      <c r="P30" s="555"/>
      <c r="Q30" s="555"/>
      <c r="R30" s="555"/>
      <c r="S30" s="555"/>
      <c r="U30" s="400" t="s">
        <v>166</v>
      </c>
      <c r="V30" s="400"/>
      <c r="W30" s="400"/>
      <c r="X30" s="400"/>
      <c r="Y30" s="400"/>
      <c r="Z30" s="400"/>
      <c r="AA30" s="400"/>
      <c r="AB30" s="400"/>
      <c r="AC30" s="400"/>
      <c r="AD30" s="400"/>
      <c r="AE30" s="400"/>
      <c r="AF30" s="400"/>
      <c r="AG30" s="400"/>
      <c r="AH30" s="400"/>
      <c r="AI30" s="400"/>
      <c r="AJ30" s="400"/>
      <c r="AK30" s="400"/>
      <c r="AM30" s="400" t="s">
        <v>167</v>
      </c>
      <c r="AN30" s="400"/>
      <c r="AO30" s="400"/>
      <c r="AP30" s="400"/>
      <c r="AQ30" s="400"/>
      <c r="AR30" s="400"/>
      <c r="AS30" s="400"/>
      <c r="AT30" s="400"/>
      <c r="AU30" s="400"/>
      <c r="AV30" s="400"/>
      <c r="AW30" s="400"/>
      <c r="AX30" s="400"/>
      <c r="AY30" s="400"/>
      <c r="AZ30" s="400"/>
      <c r="BA30" s="400"/>
      <c r="BB30" s="400"/>
      <c r="BC30" s="400"/>
      <c r="BE30" s="400" t="s">
        <v>168</v>
      </c>
      <c r="BF30" s="400"/>
      <c r="BG30" s="400"/>
      <c r="BH30" s="400"/>
      <c r="BI30" s="400"/>
      <c r="BJ30" s="400"/>
      <c r="BK30" s="400"/>
      <c r="BL30" s="400"/>
      <c r="BM30" s="400"/>
      <c r="BN30" s="400"/>
      <c r="BO30" s="400"/>
      <c r="BP30" s="400"/>
      <c r="BQ30" s="400"/>
      <c r="BR30" s="400"/>
      <c r="BS30" s="400"/>
      <c r="BT30" s="400"/>
      <c r="BU30" s="400"/>
      <c r="BW30" s="400" t="s">
        <v>169</v>
      </c>
      <c r="BX30" s="400"/>
      <c r="BY30" s="400"/>
      <c r="BZ30" s="400"/>
      <c r="CA30" s="400"/>
      <c r="CB30" s="400"/>
      <c r="CC30" s="400"/>
      <c r="CD30" s="400"/>
      <c r="CE30" s="400"/>
      <c r="CF30" s="400"/>
      <c r="CG30" s="400"/>
      <c r="CH30" s="400"/>
      <c r="CI30" s="400"/>
      <c r="CJ30" s="400"/>
      <c r="CK30" s="400"/>
      <c r="CL30" s="400"/>
      <c r="CM30" s="400"/>
      <c r="CO30" s="400" t="s">
        <v>170</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171</v>
      </c>
      <c r="D31" s="568"/>
      <c r="E31" s="456" t="s">
        <v>172</v>
      </c>
      <c r="F31" s="456"/>
      <c r="G31" s="456"/>
      <c r="H31" s="456"/>
      <c r="I31" s="456"/>
      <c r="J31" s="456"/>
      <c r="K31" s="456"/>
      <c r="L31" s="456"/>
      <c r="M31" s="456"/>
      <c r="N31" s="456"/>
      <c r="O31" s="456"/>
      <c r="P31" s="456"/>
      <c r="Q31" s="456"/>
      <c r="R31" s="456"/>
      <c r="S31" s="456"/>
      <c r="T31" s="173"/>
      <c r="U31" s="568" t="s">
        <v>171</v>
      </c>
      <c r="V31" s="568"/>
      <c r="W31" s="456" t="s">
        <v>172</v>
      </c>
      <c r="X31" s="456"/>
      <c r="Y31" s="456"/>
      <c r="Z31" s="456"/>
      <c r="AA31" s="456"/>
      <c r="AB31" s="456"/>
      <c r="AC31" s="456"/>
      <c r="AD31" s="456"/>
      <c r="AE31" s="456"/>
      <c r="AF31" s="456"/>
      <c r="AG31" s="456"/>
      <c r="AH31" s="456"/>
      <c r="AI31" s="456"/>
      <c r="AJ31" s="456"/>
      <c r="AK31" s="456"/>
      <c r="AL31" s="173"/>
      <c r="AM31" s="568" t="s">
        <v>171</v>
      </c>
      <c r="AN31" s="568"/>
      <c r="AO31" s="456" t="s">
        <v>172</v>
      </c>
      <c r="AP31" s="456"/>
      <c r="AQ31" s="456"/>
      <c r="AR31" s="456"/>
      <c r="AS31" s="456"/>
      <c r="AT31" s="456"/>
      <c r="AU31" s="456"/>
      <c r="AV31" s="456"/>
      <c r="AW31" s="456"/>
      <c r="AX31" s="456"/>
      <c r="AY31" s="456"/>
      <c r="AZ31" s="456"/>
      <c r="BA31" s="456"/>
      <c r="BB31" s="456"/>
      <c r="BC31" s="456"/>
      <c r="BD31" s="159"/>
      <c r="BE31" s="568" t="s">
        <v>171</v>
      </c>
      <c r="BF31" s="568"/>
      <c r="BG31" s="456" t="s">
        <v>173</v>
      </c>
      <c r="BH31" s="456"/>
      <c r="BI31" s="456"/>
      <c r="BJ31" s="456"/>
      <c r="BK31" s="456"/>
      <c r="BL31" s="456"/>
      <c r="BM31" s="456"/>
      <c r="BN31" s="456"/>
      <c r="BO31" s="456"/>
      <c r="BP31" s="456"/>
      <c r="BQ31" s="456"/>
      <c r="BR31" s="456"/>
      <c r="BS31" s="456"/>
      <c r="BT31" s="456"/>
      <c r="BU31" s="456"/>
      <c r="BV31" s="200"/>
      <c r="BW31" s="568" t="s">
        <v>171</v>
      </c>
      <c r="BX31" s="568"/>
      <c r="BY31" s="456" t="s">
        <v>174</v>
      </c>
      <c r="BZ31" s="456"/>
      <c r="CA31" s="456"/>
      <c r="CB31" s="456"/>
      <c r="CC31" s="456"/>
      <c r="CD31" s="456"/>
      <c r="CE31" s="456"/>
      <c r="CF31" s="456"/>
      <c r="CG31" s="456"/>
      <c r="CH31" s="456"/>
      <c r="CI31" s="456"/>
      <c r="CJ31" s="456"/>
      <c r="CK31" s="456"/>
      <c r="CL31" s="456"/>
      <c r="CM31" s="456"/>
      <c r="CN31" s="173"/>
      <c r="CO31" s="568" t="s">
        <v>175</v>
      </c>
      <c r="CP31" s="568"/>
      <c r="CQ31" s="456" t="s">
        <v>176</v>
      </c>
      <c r="CR31" s="456"/>
      <c r="CS31" s="456"/>
      <c r="CT31" s="456"/>
      <c r="CU31" s="456"/>
      <c r="CV31" s="456"/>
      <c r="CW31" s="456"/>
      <c r="CX31" s="456"/>
      <c r="CY31" s="456"/>
      <c r="CZ31" s="456"/>
      <c r="DA31" s="456"/>
      <c r="DB31" s="456"/>
      <c r="DC31" s="456"/>
      <c r="DD31" s="456"/>
      <c r="DE31" s="456"/>
      <c r="DF31" s="173"/>
      <c r="DG31" s="565" t="s">
        <v>177</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国民健康保険事業</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電気事業会計</v>
      </c>
      <c r="AP32" s="567"/>
      <c r="AQ32" s="567"/>
      <c r="AR32" s="567"/>
      <c r="AS32" s="567"/>
      <c r="AT32" s="567"/>
      <c r="AU32" s="567"/>
      <c r="AV32" s="567"/>
      <c r="AW32" s="567"/>
      <c r="AX32" s="567"/>
      <c r="AY32" s="567"/>
      <c r="AZ32" s="567"/>
      <c r="BA32" s="567"/>
      <c r="BB32" s="567"/>
      <c r="BC32" s="567"/>
      <c r="BD32" s="159"/>
      <c r="BE32" s="566">
        <f>IF(BG32="","",MAX(C32:D41,U32:V41,AM32:AN41)+1)</f>
        <v>15</v>
      </c>
      <c r="BF32" s="566"/>
      <c r="BG32" s="567" t="str">
        <f>IF('各会計、関係団体の財政状況及び健全化判断比率'!B32="","",'各会計、関係団体の財政状況及び健全化判断比率'!B32)</f>
        <v>港湾施設整備事業特別会計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16</v>
      </c>
      <c r="CP32" s="566"/>
      <c r="CQ32" s="567" t="str">
        <f>IF('各会計、関係団体の財政状況及び健全化判断比率'!BS7="","",'各会計、関係団体の財政状況及び健全化判断比率'!BS7)</f>
        <v>（公財）愛媛県文化振興財団</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災害救助基金</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病院事業会計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17</v>
      </c>
      <c r="CP33" s="566"/>
      <c r="CQ33" s="567" t="str">
        <f>IF('各会計、関係団体の財政状況及び健全化判断比率'!BS8="","",'各会計、関係団体の財政状況及び健全化判断比率'!BS8)</f>
        <v>（公財）愛媛県スポーツ振興事業団</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母子父子寡婦福祉資金</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工業用水道事業会計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18</v>
      </c>
      <c r="CP34" s="566"/>
      <c r="CQ34" s="567" t="str">
        <f>IF('各会計、関係団体の財政状況及び健全化判断比率'!BS9="","",'各会計、関係団体の財政状況及び健全化判断比率'!BS9)</f>
        <v>（公財）えひめ女性財団</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中小企業振興資金</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19</v>
      </c>
      <c r="CP35" s="566"/>
      <c r="CQ35" s="567" t="str">
        <f>IF('各会計、関係団体の財政状況及び健全化判断比率'!BS10="","",'各会計、関係団体の財政状況及び健全化判断比率'!BS10)</f>
        <v>愛媛県廃棄物処理センター</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農業改良資金</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20</v>
      </c>
      <c r="CP36" s="566"/>
      <c r="CQ36" s="567" t="str">
        <f>IF('各会計、関係団体の財政状況及び健全化判断比率'!BS11="","",'各会計、関係団体の財政状況及び健全化判断比率'!BS11)</f>
        <v>（公財）伊方原子力広報センター</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国営農業水利事業負担金</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21</v>
      </c>
      <c r="CP37" s="566"/>
      <c r="CQ37" s="567" t="str">
        <f>IF('各会計、関係団体の財政状況及び健全化判断比率'!BS12="","",'各会計、関係団体の財政状況及び健全化判断比率'!BS12)</f>
        <v>（公財）えひめ産業振興財団</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県有林経営事業</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22</v>
      </c>
      <c r="CP38" s="566"/>
      <c r="CQ38" s="567" t="str">
        <f>IF('各会計、関係団体の財政状況及び健全化判断比率'!BS13="","",'各会計、関係団体の財政状況及び健全化判断比率'!BS13)</f>
        <v>（公財）松山観光コンベンション協会</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林業改善資金</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23</v>
      </c>
      <c r="CP39" s="566"/>
      <c r="CQ39" s="567" t="str">
        <f>IF('各会計、関係団体の財政状況及び健全化判断比率'!BS14="","",'各会計、関係団体の財政状況及び健全化判断比率'!BS14)</f>
        <v>（公財）愛媛県国際交流協会</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沿岸漁業改善資金</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24</v>
      </c>
      <c r="CP40" s="566"/>
      <c r="CQ40" s="567" t="str">
        <f>IF('各会計、関係団体の財政状況及び健全化判断比率'!BS15="","",'各会計、関係団体の財政状況及び健全化判断比率'!BS15)</f>
        <v>（公財）えひめ農林漁業振興機構</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公共用地整備事業</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25</v>
      </c>
      <c r="CP41" s="566"/>
      <c r="CQ41" s="567" t="str">
        <f>IF('各会計、関係団体の財政状況及び健全化判断比率'!BS16="","",'各会計、関係団体の財政状況及び健全化判断比率'!BS16)</f>
        <v>（公財）愛媛の森林基金</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178</v>
      </c>
      <c r="E44" s="570" t="s">
        <v>179</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180</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181</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182</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183</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184</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598</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538</v>
      </c>
      <c r="G33" s="17" t="s">
        <v>539</v>
      </c>
      <c r="H33" s="17" t="s">
        <v>540</v>
      </c>
      <c r="I33" s="17" t="s">
        <v>541</v>
      </c>
      <c r="J33" s="18" t="s">
        <v>542</v>
      </c>
      <c r="K33" s="10"/>
      <c r="L33" s="10"/>
      <c r="M33" s="10"/>
      <c r="N33" s="10"/>
      <c r="O33" s="10"/>
      <c r="P33" s="10"/>
    </row>
    <row r="34" spans="1:16" ht="39" customHeight="1" x14ac:dyDescent="0.2">
      <c r="A34" s="10"/>
      <c r="B34" s="19"/>
      <c r="C34" s="1133" t="s">
        <v>545</v>
      </c>
      <c r="D34" s="1133"/>
      <c r="E34" s="1134"/>
      <c r="F34" s="20" t="s">
        <v>546</v>
      </c>
      <c r="G34" s="21" t="s">
        <v>547</v>
      </c>
      <c r="H34" s="21" t="s">
        <v>548</v>
      </c>
      <c r="I34" s="21" t="s">
        <v>549</v>
      </c>
      <c r="J34" s="22" t="s">
        <v>550</v>
      </c>
      <c r="K34" s="10"/>
      <c r="L34" s="10"/>
      <c r="M34" s="10"/>
      <c r="N34" s="10"/>
      <c r="O34" s="10"/>
      <c r="P34" s="10"/>
    </row>
    <row r="35" spans="1:16" ht="39" customHeight="1" x14ac:dyDescent="0.2">
      <c r="A35" s="10"/>
      <c r="B35" s="23"/>
      <c r="C35" s="1127" t="s">
        <v>551</v>
      </c>
      <c r="D35" s="1128"/>
      <c r="E35" s="1129"/>
      <c r="F35" s="24">
        <v>0</v>
      </c>
      <c r="G35" s="25">
        <v>0</v>
      </c>
      <c r="H35" s="25">
        <v>0</v>
      </c>
      <c r="I35" s="25">
        <v>0</v>
      </c>
      <c r="J35" s="26" t="s">
        <v>552</v>
      </c>
      <c r="K35" s="10"/>
      <c r="L35" s="10"/>
      <c r="M35" s="10"/>
      <c r="N35" s="10"/>
      <c r="O35" s="10"/>
      <c r="P35" s="10"/>
    </row>
    <row r="36" spans="1:16" ht="39" customHeight="1" x14ac:dyDescent="0.2">
      <c r="A36" s="10"/>
      <c r="B36" s="23"/>
      <c r="C36" s="1127" t="s">
        <v>553</v>
      </c>
      <c r="D36" s="1128"/>
      <c r="E36" s="1129"/>
      <c r="F36" s="24" t="s">
        <v>498</v>
      </c>
      <c r="G36" s="25">
        <v>0.34</v>
      </c>
      <c r="H36" s="25">
        <v>0.5</v>
      </c>
      <c r="I36" s="25">
        <v>2.0299999999999998</v>
      </c>
      <c r="J36" s="26">
        <v>2.65</v>
      </c>
      <c r="K36" s="10"/>
      <c r="L36" s="10"/>
      <c r="M36" s="10"/>
      <c r="N36" s="10"/>
      <c r="O36" s="10"/>
      <c r="P36" s="10"/>
    </row>
    <row r="37" spans="1:16" ht="39" customHeight="1" x14ac:dyDescent="0.2">
      <c r="A37" s="10"/>
      <c r="B37" s="23"/>
      <c r="C37" s="1127" t="s">
        <v>554</v>
      </c>
      <c r="D37" s="1128"/>
      <c r="E37" s="1129"/>
      <c r="F37" s="24">
        <v>1.54</v>
      </c>
      <c r="G37" s="25">
        <v>1.8</v>
      </c>
      <c r="H37" s="25">
        <v>1.71</v>
      </c>
      <c r="I37" s="25">
        <v>1.57</v>
      </c>
      <c r="J37" s="26">
        <v>1.43</v>
      </c>
      <c r="K37" s="10"/>
      <c r="L37" s="10"/>
      <c r="M37" s="10"/>
      <c r="N37" s="10"/>
      <c r="O37" s="10"/>
      <c r="P37" s="10"/>
    </row>
    <row r="38" spans="1:16" ht="39" customHeight="1" x14ac:dyDescent="0.2">
      <c r="A38" s="10"/>
      <c r="B38" s="23"/>
      <c r="C38" s="1127" t="s">
        <v>555</v>
      </c>
      <c r="D38" s="1128"/>
      <c r="E38" s="1129"/>
      <c r="F38" s="24">
        <v>1.24</v>
      </c>
      <c r="G38" s="25">
        <v>1.27</v>
      </c>
      <c r="H38" s="25">
        <v>1.17</v>
      </c>
      <c r="I38" s="25">
        <v>1.31</v>
      </c>
      <c r="J38" s="26">
        <v>1.27</v>
      </c>
      <c r="K38" s="10"/>
      <c r="L38" s="10"/>
      <c r="M38" s="10"/>
      <c r="N38" s="10"/>
      <c r="O38" s="10"/>
      <c r="P38" s="10"/>
    </row>
    <row r="39" spans="1:16" ht="39" customHeight="1" x14ac:dyDescent="0.2">
      <c r="A39" s="10"/>
      <c r="B39" s="23"/>
      <c r="C39" s="1127" t="s">
        <v>556</v>
      </c>
      <c r="D39" s="1128"/>
      <c r="E39" s="1129"/>
      <c r="F39" s="24">
        <v>1.4</v>
      </c>
      <c r="G39" s="25">
        <v>1.45</v>
      </c>
      <c r="H39" s="25">
        <v>1.47</v>
      </c>
      <c r="I39" s="25">
        <v>1.54</v>
      </c>
      <c r="J39" s="26">
        <v>0.96</v>
      </c>
      <c r="K39" s="10"/>
      <c r="L39" s="10"/>
      <c r="M39" s="10"/>
      <c r="N39" s="10"/>
      <c r="O39" s="10"/>
      <c r="P39" s="10"/>
    </row>
    <row r="40" spans="1:16" ht="39" customHeight="1" x14ac:dyDescent="0.2">
      <c r="A40" s="10"/>
      <c r="B40" s="23"/>
      <c r="C40" s="1127" t="s">
        <v>557</v>
      </c>
      <c r="D40" s="1128"/>
      <c r="E40" s="1129"/>
      <c r="F40" s="24">
        <v>1.1399999999999999</v>
      </c>
      <c r="G40" s="25">
        <v>0.87</v>
      </c>
      <c r="H40" s="25">
        <v>0.63</v>
      </c>
      <c r="I40" s="25">
        <v>0.56999999999999995</v>
      </c>
      <c r="J40" s="26">
        <v>0.67</v>
      </c>
      <c r="K40" s="10"/>
      <c r="L40" s="10"/>
      <c r="M40" s="10"/>
      <c r="N40" s="10"/>
      <c r="O40" s="10"/>
      <c r="P40" s="10"/>
    </row>
    <row r="41" spans="1:16" ht="39" customHeight="1" x14ac:dyDescent="0.2">
      <c r="A41" s="10"/>
      <c r="B41" s="23"/>
      <c r="C41" s="1127" t="s">
        <v>558</v>
      </c>
      <c r="D41" s="1128"/>
      <c r="E41" s="1129"/>
      <c r="F41" s="24">
        <v>0.16</v>
      </c>
      <c r="G41" s="25">
        <v>0.18</v>
      </c>
      <c r="H41" s="25">
        <v>0.19</v>
      </c>
      <c r="I41" s="25">
        <v>0.2</v>
      </c>
      <c r="J41" s="26">
        <v>0.21</v>
      </c>
      <c r="K41" s="10"/>
      <c r="L41" s="10"/>
      <c r="M41" s="10"/>
      <c r="N41" s="10"/>
      <c r="O41" s="10"/>
      <c r="P41" s="10"/>
    </row>
    <row r="42" spans="1:16" ht="39" customHeight="1" x14ac:dyDescent="0.2">
      <c r="A42" s="10"/>
      <c r="B42" s="27"/>
      <c r="C42" s="1127" t="s">
        <v>559</v>
      </c>
      <c r="D42" s="1128"/>
      <c r="E42" s="1129"/>
      <c r="F42" s="24" t="s">
        <v>498</v>
      </c>
      <c r="G42" s="25" t="s">
        <v>498</v>
      </c>
      <c r="H42" s="25" t="s">
        <v>498</v>
      </c>
      <c r="I42" s="25" t="s">
        <v>498</v>
      </c>
      <c r="J42" s="26" t="s">
        <v>498</v>
      </c>
      <c r="K42" s="10"/>
      <c r="L42" s="10"/>
      <c r="M42" s="10"/>
      <c r="N42" s="10"/>
      <c r="O42" s="10"/>
      <c r="P42" s="10"/>
    </row>
    <row r="43" spans="1:16" ht="39" customHeight="1" thickBot="1" x14ac:dyDescent="0.25">
      <c r="A43" s="10"/>
      <c r="B43" s="28"/>
      <c r="C43" s="1130" t="s">
        <v>560</v>
      </c>
      <c r="D43" s="1131"/>
      <c r="E43" s="1132"/>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Ng740VgRhBbuOXv8XYKCB4aFwT2d/GbSTd4HJDHsk550tF3On+/zSk15YrLMSBeotbd/Gh2qU7uEyLTSjwIE2w==" saltValue="f30aQY+ktZ+fiB9fe1x7w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37" zoomScaleSheetLayoutView="55" workbookViewId="0">
      <selection activeCell="P58" sqref="P58"/>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538</v>
      </c>
      <c r="L44" s="44" t="s">
        <v>539</v>
      </c>
      <c r="M44" s="44" t="s">
        <v>540</v>
      </c>
      <c r="N44" s="44" t="s">
        <v>541</v>
      </c>
      <c r="O44" s="45" t="s">
        <v>542</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87582</v>
      </c>
      <c r="L45" s="48">
        <v>84971</v>
      </c>
      <c r="M45" s="48">
        <v>85681</v>
      </c>
      <c r="N45" s="48">
        <v>81951</v>
      </c>
      <c r="O45" s="49">
        <v>92484</v>
      </c>
      <c r="P45" s="36"/>
      <c r="Q45" s="36"/>
      <c r="R45" s="36"/>
      <c r="S45" s="36"/>
      <c r="T45" s="36"/>
      <c r="U45" s="36"/>
    </row>
    <row r="46" spans="1:21" ht="30.75" customHeight="1" x14ac:dyDescent="0.2">
      <c r="A46" s="36"/>
      <c r="B46" s="1137"/>
      <c r="C46" s="1138"/>
      <c r="D46" s="50"/>
      <c r="E46" s="1143" t="s">
        <v>13</v>
      </c>
      <c r="F46" s="1143"/>
      <c r="G46" s="1143"/>
      <c r="H46" s="1143"/>
      <c r="I46" s="1143"/>
      <c r="J46" s="1144"/>
      <c r="K46" s="51" t="s">
        <v>498</v>
      </c>
      <c r="L46" s="52" t="s">
        <v>498</v>
      </c>
      <c r="M46" s="52" t="s">
        <v>498</v>
      </c>
      <c r="N46" s="52" t="s">
        <v>498</v>
      </c>
      <c r="O46" s="53" t="s">
        <v>498</v>
      </c>
      <c r="P46" s="36"/>
      <c r="Q46" s="36"/>
      <c r="R46" s="36"/>
      <c r="S46" s="36"/>
      <c r="T46" s="36"/>
      <c r="U46" s="36"/>
    </row>
    <row r="47" spans="1:21" ht="30.75" customHeight="1" x14ac:dyDescent="0.2">
      <c r="A47" s="36"/>
      <c r="B47" s="1137"/>
      <c r="C47" s="1138"/>
      <c r="D47" s="50"/>
      <c r="E47" s="1143" t="s">
        <v>14</v>
      </c>
      <c r="F47" s="1143"/>
      <c r="G47" s="1143"/>
      <c r="H47" s="1143"/>
      <c r="I47" s="1143"/>
      <c r="J47" s="1144"/>
      <c r="K47" s="51" t="s">
        <v>498</v>
      </c>
      <c r="L47" s="52" t="s">
        <v>498</v>
      </c>
      <c r="M47" s="52" t="s">
        <v>498</v>
      </c>
      <c r="N47" s="52" t="s">
        <v>498</v>
      </c>
      <c r="O47" s="53" t="s">
        <v>498</v>
      </c>
      <c r="P47" s="36"/>
      <c r="Q47" s="36"/>
      <c r="R47" s="36"/>
      <c r="S47" s="36"/>
      <c r="T47" s="36"/>
      <c r="U47" s="36"/>
    </row>
    <row r="48" spans="1:21" ht="30.75" customHeight="1" x14ac:dyDescent="0.2">
      <c r="A48" s="36"/>
      <c r="B48" s="1137"/>
      <c r="C48" s="1138"/>
      <c r="D48" s="50"/>
      <c r="E48" s="1143" t="s">
        <v>15</v>
      </c>
      <c r="F48" s="1143"/>
      <c r="G48" s="1143"/>
      <c r="H48" s="1143"/>
      <c r="I48" s="1143"/>
      <c r="J48" s="1144"/>
      <c r="K48" s="51">
        <v>2217</v>
      </c>
      <c r="L48" s="52">
        <v>1759</v>
      </c>
      <c r="M48" s="52">
        <v>2195</v>
      </c>
      <c r="N48" s="52">
        <v>2202</v>
      </c>
      <c r="O48" s="53">
        <v>2058</v>
      </c>
      <c r="P48" s="36"/>
      <c r="Q48" s="36"/>
      <c r="R48" s="36"/>
      <c r="S48" s="36"/>
      <c r="T48" s="36"/>
      <c r="U48" s="36"/>
    </row>
    <row r="49" spans="1:21" ht="30.75" customHeight="1" x14ac:dyDescent="0.2">
      <c r="A49" s="36"/>
      <c r="B49" s="1137"/>
      <c r="C49" s="1138"/>
      <c r="D49" s="50"/>
      <c r="E49" s="1143" t="s">
        <v>16</v>
      </c>
      <c r="F49" s="1143"/>
      <c r="G49" s="1143"/>
      <c r="H49" s="1143"/>
      <c r="I49" s="1143"/>
      <c r="J49" s="1144"/>
      <c r="K49" s="51" t="s">
        <v>498</v>
      </c>
      <c r="L49" s="52" t="s">
        <v>498</v>
      </c>
      <c r="M49" s="52" t="s">
        <v>498</v>
      </c>
      <c r="N49" s="52" t="s">
        <v>498</v>
      </c>
      <c r="O49" s="53" t="s">
        <v>498</v>
      </c>
      <c r="P49" s="36"/>
      <c r="Q49" s="36"/>
      <c r="R49" s="36"/>
      <c r="S49" s="36"/>
      <c r="T49" s="36"/>
      <c r="U49" s="36"/>
    </row>
    <row r="50" spans="1:21" ht="30.75" customHeight="1" x14ac:dyDescent="0.2">
      <c r="A50" s="36"/>
      <c r="B50" s="1137"/>
      <c r="C50" s="1138"/>
      <c r="D50" s="50"/>
      <c r="E50" s="1143" t="s">
        <v>17</v>
      </c>
      <c r="F50" s="1143"/>
      <c r="G50" s="1143"/>
      <c r="H50" s="1143"/>
      <c r="I50" s="1143"/>
      <c r="J50" s="1144"/>
      <c r="K50" s="51">
        <v>291</v>
      </c>
      <c r="L50" s="52">
        <v>280</v>
      </c>
      <c r="M50" s="52">
        <v>253</v>
      </c>
      <c r="N50" s="52">
        <v>213</v>
      </c>
      <c r="O50" s="53">
        <v>143</v>
      </c>
      <c r="P50" s="36"/>
      <c r="Q50" s="36"/>
      <c r="R50" s="36"/>
      <c r="S50" s="36"/>
      <c r="T50" s="36"/>
      <c r="U50" s="36"/>
    </row>
    <row r="51" spans="1:21" ht="30.75" customHeight="1" x14ac:dyDescent="0.2">
      <c r="A51" s="36"/>
      <c r="B51" s="1139"/>
      <c r="C51" s="1140"/>
      <c r="D51" s="54"/>
      <c r="E51" s="1143" t="s">
        <v>18</v>
      </c>
      <c r="F51" s="1143"/>
      <c r="G51" s="1143"/>
      <c r="H51" s="1143"/>
      <c r="I51" s="1143"/>
      <c r="J51" s="1144"/>
      <c r="K51" s="51" t="s">
        <v>498</v>
      </c>
      <c r="L51" s="52" t="s">
        <v>498</v>
      </c>
      <c r="M51" s="52" t="s">
        <v>498</v>
      </c>
      <c r="N51" s="52" t="s">
        <v>498</v>
      </c>
      <c r="O51" s="53" t="s">
        <v>498</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58015</v>
      </c>
      <c r="L52" s="52">
        <v>57403</v>
      </c>
      <c r="M52" s="52">
        <v>58779</v>
      </c>
      <c r="N52" s="52">
        <v>54265</v>
      </c>
      <c r="O52" s="53">
        <v>52825</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32075</v>
      </c>
      <c r="L53" s="57">
        <v>29607</v>
      </c>
      <c r="M53" s="57">
        <v>29350</v>
      </c>
      <c r="N53" s="57">
        <v>30101</v>
      </c>
      <c r="O53" s="58">
        <v>41860</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561</v>
      </c>
      <c r="P54" s="36"/>
      <c r="Q54" s="36"/>
      <c r="R54" s="36"/>
      <c r="S54" s="36"/>
      <c r="T54" s="36"/>
      <c r="U54" s="36"/>
    </row>
    <row r="55" spans="1:21" ht="30.75" customHeight="1" thickBot="1" x14ac:dyDescent="0.3">
      <c r="A55" s="36"/>
      <c r="B55" s="61"/>
      <c r="C55" s="62"/>
      <c r="D55" s="62"/>
      <c r="E55" s="63"/>
      <c r="F55" s="63"/>
      <c r="G55" s="63"/>
      <c r="H55" s="63"/>
      <c r="I55" s="63"/>
      <c r="J55" s="64" t="s">
        <v>3</v>
      </c>
      <c r="K55" s="65" t="s">
        <v>562</v>
      </c>
      <c r="L55" s="66" t="s">
        <v>563</v>
      </c>
      <c r="M55" s="66" t="s">
        <v>564</v>
      </c>
      <c r="N55" s="66" t="s">
        <v>565</v>
      </c>
      <c r="O55" s="67" t="s">
        <v>566</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t="s">
        <v>596</v>
      </c>
      <c r="L56" s="69" t="s">
        <v>596</v>
      </c>
      <c r="M56" s="69" t="s">
        <v>596</v>
      </c>
      <c r="N56" s="69" t="s">
        <v>596</v>
      </c>
      <c r="O56" s="70" t="s">
        <v>596</v>
      </c>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t="s">
        <v>596</v>
      </c>
      <c r="L57" s="72" t="s">
        <v>596</v>
      </c>
      <c r="M57" s="72" t="s">
        <v>596</v>
      </c>
      <c r="N57" s="72" t="s">
        <v>596</v>
      </c>
      <c r="O57" s="73" t="s">
        <v>596</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YeLDzMbR1paernVubPI0pEIK48aeZ4PhARN8636iIgeeBt6MWgkEytSTfjOMAKzzIfLUWJPu+P+zmwVvE2luw==" saltValue="wfv+rKVOeD3w2qki5ueND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37"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538</v>
      </c>
      <c r="J40" s="364" t="s">
        <v>539</v>
      </c>
      <c r="K40" s="364" t="s">
        <v>540</v>
      </c>
      <c r="L40" s="364" t="s">
        <v>541</v>
      </c>
      <c r="M40" s="365" t="s">
        <v>542</v>
      </c>
    </row>
    <row r="41" spans="2:13" ht="27.75" customHeight="1" x14ac:dyDescent="0.2">
      <c r="B41" s="1161" t="s">
        <v>29</v>
      </c>
      <c r="C41" s="1162"/>
      <c r="D41" s="84"/>
      <c r="E41" s="1167" t="s">
        <v>30</v>
      </c>
      <c r="F41" s="1167"/>
      <c r="G41" s="1167"/>
      <c r="H41" s="1168"/>
      <c r="I41" s="366">
        <v>1035115</v>
      </c>
      <c r="J41" s="367">
        <v>1034725</v>
      </c>
      <c r="K41" s="367">
        <v>1026876</v>
      </c>
      <c r="L41" s="367">
        <v>1030067</v>
      </c>
      <c r="M41" s="368">
        <v>1018332</v>
      </c>
    </row>
    <row r="42" spans="2:13" ht="27.75" customHeight="1" x14ac:dyDescent="0.2">
      <c r="B42" s="1163"/>
      <c r="C42" s="1164"/>
      <c r="D42" s="85"/>
      <c r="E42" s="1169" t="s">
        <v>31</v>
      </c>
      <c r="F42" s="1169"/>
      <c r="G42" s="1169"/>
      <c r="H42" s="1170"/>
      <c r="I42" s="369">
        <v>4199</v>
      </c>
      <c r="J42" s="370">
        <v>3493</v>
      </c>
      <c r="K42" s="370">
        <v>3067</v>
      </c>
      <c r="L42" s="370">
        <v>2683</v>
      </c>
      <c r="M42" s="371">
        <v>2284</v>
      </c>
    </row>
    <row r="43" spans="2:13" ht="27.75" customHeight="1" x14ac:dyDescent="0.2">
      <c r="B43" s="1163"/>
      <c r="C43" s="1164"/>
      <c r="D43" s="85"/>
      <c r="E43" s="1169" t="s">
        <v>32</v>
      </c>
      <c r="F43" s="1169"/>
      <c r="G43" s="1169"/>
      <c r="H43" s="1170"/>
      <c r="I43" s="369">
        <v>16462</v>
      </c>
      <c r="J43" s="370">
        <v>15717</v>
      </c>
      <c r="K43" s="370">
        <v>17615</v>
      </c>
      <c r="L43" s="370">
        <v>22602</v>
      </c>
      <c r="M43" s="371">
        <v>26537</v>
      </c>
    </row>
    <row r="44" spans="2:13" ht="27.75" customHeight="1" x14ac:dyDescent="0.2">
      <c r="B44" s="1163"/>
      <c r="C44" s="1164"/>
      <c r="D44" s="85"/>
      <c r="E44" s="1169" t="s">
        <v>33</v>
      </c>
      <c r="F44" s="1169"/>
      <c r="G44" s="1169"/>
      <c r="H44" s="1170"/>
      <c r="I44" s="369" t="s">
        <v>498</v>
      </c>
      <c r="J44" s="370" t="s">
        <v>498</v>
      </c>
      <c r="K44" s="370" t="s">
        <v>498</v>
      </c>
      <c r="L44" s="370" t="s">
        <v>498</v>
      </c>
      <c r="M44" s="371" t="s">
        <v>498</v>
      </c>
    </row>
    <row r="45" spans="2:13" ht="27.75" customHeight="1" x14ac:dyDescent="0.2">
      <c r="B45" s="1163"/>
      <c r="C45" s="1164"/>
      <c r="D45" s="85"/>
      <c r="E45" s="1169" t="s">
        <v>34</v>
      </c>
      <c r="F45" s="1169"/>
      <c r="G45" s="1169"/>
      <c r="H45" s="1170"/>
      <c r="I45" s="369">
        <v>163473</v>
      </c>
      <c r="J45" s="370">
        <v>157510</v>
      </c>
      <c r="K45" s="370">
        <v>151937</v>
      </c>
      <c r="L45" s="370">
        <v>148632</v>
      </c>
      <c r="M45" s="371">
        <v>142348</v>
      </c>
    </row>
    <row r="46" spans="2:13" ht="27.75" customHeight="1" x14ac:dyDescent="0.2">
      <c r="B46" s="1163"/>
      <c r="C46" s="1164"/>
      <c r="D46" s="86"/>
      <c r="E46" s="1171" t="s">
        <v>35</v>
      </c>
      <c r="F46" s="1171"/>
      <c r="G46" s="1171"/>
      <c r="H46" s="1172"/>
      <c r="I46" s="369">
        <v>475</v>
      </c>
      <c r="J46" s="370">
        <v>1688</v>
      </c>
      <c r="K46" s="370">
        <v>13</v>
      </c>
      <c r="L46" s="370">
        <v>16</v>
      </c>
      <c r="M46" s="371">
        <v>5</v>
      </c>
    </row>
    <row r="47" spans="2:13" ht="27.75" customHeight="1" x14ac:dyDescent="0.2">
      <c r="B47" s="1163"/>
      <c r="C47" s="1164"/>
      <c r="D47" s="87"/>
      <c r="E47" s="1173" t="s">
        <v>36</v>
      </c>
      <c r="F47" s="1174"/>
      <c r="G47" s="1174"/>
      <c r="H47" s="1175"/>
      <c r="I47" s="369" t="s">
        <v>498</v>
      </c>
      <c r="J47" s="370" t="s">
        <v>498</v>
      </c>
      <c r="K47" s="370" t="s">
        <v>498</v>
      </c>
      <c r="L47" s="370" t="s">
        <v>498</v>
      </c>
      <c r="M47" s="371" t="s">
        <v>498</v>
      </c>
    </row>
    <row r="48" spans="2:13" ht="27.75" customHeight="1" x14ac:dyDescent="0.2">
      <c r="B48" s="1163"/>
      <c r="C48" s="1164"/>
      <c r="D48" s="85"/>
      <c r="E48" s="1169" t="s">
        <v>37</v>
      </c>
      <c r="F48" s="1169"/>
      <c r="G48" s="1169"/>
      <c r="H48" s="1170"/>
      <c r="I48" s="369" t="s">
        <v>498</v>
      </c>
      <c r="J48" s="370" t="s">
        <v>498</v>
      </c>
      <c r="K48" s="370" t="s">
        <v>498</v>
      </c>
      <c r="L48" s="370" t="s">
        <v>498</v>
      </c>
      <c r="M48" s="371" t="s">
        <v>498</v>
      </c>
    </row>
    <row r="49" spans="2:13" ht="27.75" customHeight="1" x14ac:dyDescent="0.2">
      <c r="B49" s="1165"/>
      <c r="C49" s="1166"/>
      <c r="D49" s="85"/>
      <c r="E49" s="1169" t="s">
        <v>38</v>
      </c>
      <c r="F49" s="1169"/>
      <c r="G49" s="1169"/>
      <c r="H49" s="1170"/>
      <c r="I49" s="369" t="s">
        <v>498</v>
      </c>
      <c r="J49" s="370" t="s">
        <v>498</v>
      </c>
      <c r="K49" s="370" t="s">
        <v>498</v>
      </c>
      <c r="L49" s="370" t="s">
        <v>498</v>
      </c>
      <c r="M49" s="371" t="s">
        <v>498</v>
      </c>
    </row>
    <row r="50" spans="2:13" ht="27.75" customHeight="1" x14ac:dyDescent="0.2">
      <c r="B50" s="1176" t="s">
        <v>39</v>
      </c>
      <c r="C50" s="1177"/>
      <c r="D50" s="88"/>
      <c r="E50" s="1169" t="s">
        <v>40</v>
      </c>
      <c r="F50" s="1169"/>
      <c r="G50" s="1169"/>
      <c r="H50" s="1170"/>
      <c r="I50" s="369">
        <v>103256</v>
      </c>
      <c r="J50" s="370">
        <v>95322</v>
      </c>
      <c r="K50" s="370">
        <v>94818</v>
      </c>
      <c r="L50" s="370">
        <v>101768</v>
      </c>
      <c r="M50" s="371">
        <v>125092</v>
      </c>
    </row>
    <row r="51" spans="2:13" ht="27.75" customHeight="1" x14ac:dyDescent="0.2">
      <c r="B51" s="1163"/>
      <c r="C51" s="1164"/>
      <c r="D51" s="85"/>
      <c r="E51" s="1169" t="s">
        <v>41</v>
      </c>
      <c r="F51" s="1169"/>
      <c r="G51" s="1169"/>
      <c r="H51" s="1170"/>
      <c r="I51" s="369">
        <v>18799</v>
      </c>
      <c r="J51" s="370">
        <v>23782</v>
      </c>
      <c r="K51" s="370">
        <v>19857</v>
      </c>
      <c r="L51" s="370">
        <v>18336</v>
      </c>
      <c r="M51" s="371">
        <v>16593</v>
      </c>
    </row>
    <row r="52" spans="2:13" ht="27.75" customHeight="1" x14ac:dyDescent="0.2">
      <c r="B52" s="1165"/>
      <c r="C52" s="1166"/>
      <c r="D52" s="85"/>
      <c r="E52" s="1169" t="s">
        <v>42</v>
      </c>
      <c r="F52" s="1169"/>
      <c r="G52" s="1169"/>
      <c r="H52" s="1170"/>
      <c r="I52" s="369">
        <v>652965</v>
      </c>
      <c r="J52" s="370">
        <v>648529</v>
      </c>
      <c r="K52" s="370">
        <v>644986</v>
      </c>
      <c r="L52" s="370">
        <v>648967</v>
      </c>
      <c r="M52" s="371">
        <v>646638</v>
      </c>
    </row>
    <row r="53" spans="2:13" ht="27.75" customHeight="1" thickBot="1" x14ac:dyDescent="0.25">
      <c r="B53" s="1178" t="s">
        <v>21</v>
      </c>
      <c r="C53" s="1179"/>
      <c r="D53" s="89"/>
      <c r="E53" s="1180" t="s">
        <v>43</v>
      </c>
      <c r="F53" s="1180"/>
      <c r="G53" s="1180"/>
      <c r="H53" s="1181"/>
      <c r="I53" s="372">
        <v>444704</v>
      </c>
      <c r="J53" s="373">
        <v>445499</v>
      </c>
      <c r="K53" s="373">
        <v>439846</v>
      </c>
      <c r="L53" s="373">
        <v>434929</v>
      </c>
      <c r="M53" s="374">
        <v>401185</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6nQSgiM6uYRHPy+4+qSWhrieevh11kugSqFb75Ftu9VXPztSCvEp0NcdXSeress5j9BdtSA+MUF4fxgy/LlTTw==" saltValue="M2iwknmp3GgLCxGijowbc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120A9-D1EE-4E8C-A2FF-0AD348FFBBCB}">
  <sheetPr>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540</v>
      </c>
      <c r="G54" s="97" t="s">
        <v>541</v>
      </c>
      <c r="H54" s="98" t="s">
        <v>542</v>
      </c>
    </row>
    <row r="55" spans="2:8" ht="52.5" customHeight="1" x14ac:dyDescent="0.2">
      <c r="B55" s="99"/>
      <c r="C55" s="1190" t="s">
        <v>45</v>
      </c>
      <c r="D55" s="1190"/>
      <c r="E55" s="1191"/>
      <c r="F55" s="100">
        <v>20498</v>
      </c>
      <c r="G55" s="100">
        <v>22570</v>
      </c>
      <c r="H55" s="101">
        <v>25932</v>
      </c>
    </row>
    <row r="56" spans="2:8" ht="52.5" customHeight="1" x14ac:dyDescent="0.2">
      <c r="B56" s="102"/>
      <c r="C56" s="1192" t="s">
        <v>46</v>
      </c>
      <c r="D56" s="1192"/>
      <c r="E56" s="1193"/>
      <c r="F56" s="103">
        <v>17990</v>
      </c>
      <c r="G56" s="103">
        <v>17993</v>
      </c>
      <c r="H56" s="104">
        <v>18786</v>
      </c>
    </row>
    <row r="57" spans="2:8" ht="53.25" customHeight="1" x14ac:dyDescent="0.2">
      <c r="B57" s="102"/>
      <c r="C57" s="1194" t="s">
        <v>47</v>
      </c>
      <c r="D57" s="1194"/>
      <c r="E57" s="1195"/>
      <c r="F57" s="105">
        <v>44418</v>
      </c>
      <c r="G57" s="105">
        <v>50412</v>
      </c>
      <c r="H57" s="106">
        <v>69312</v>
      </c>
    </row>
    <row r="58" spans="2:8" ht="45.75" customHeight="1" x14ac:dyDescent="0.2">
      <c r="B58" s="107"/>
      <c r="C58" s="1182" t="s">
        <v>567</v>
      </c>
      <c r="D58" s="1183"/>
      <c r="E58" s="1184"/>
      <c r="F58" s="108">
        <v>11188</v>
      </c>
      <c r="G58" s="108">
        <v>15167</v>
      </c>
      <c r="H58" s="109">
        <v>20351</v>
      </c>
    </row>
    <row r="59" spans="2:8" ht="45.75" customHeight="1" x14ac:dyDescent="0.2">
      <c r="B59" s="107"/>
      <c r="C59" s="1182" t="s">
        <v>568</v>
      </c>
      <c r="D59" s="1183"/>
      <c r="E59" s="1184"/>
      <c r="F59" s="108" t="s">
        <v>572</v>
      </c>
      <c r="G59" s="108" t="s">
        <v>572</v>
      </c>
      <c r="H59" s="109">
        <v>13000</v>
      </c>
    </row>
    <row r="60" spans="2:8" ht="45.75" customHeight="1" x14ac:dyDescent="0.2">
      <c r="B60" s="107"/>
      <c r="C60" s="1182" t="s">
        <v>569</v>
      </c>
      <c r="D60" s="1183"/>
      <c r="E60" s="1184"/>
      <c r="F60" s="108">
        <v>7512</v>
      </c>
      <c r="G60" s="108">
        <v>7516</v>
      </c>
      <c r="H60" s="109">
        <v>7863</v>
      </c>
    </row>
    <row r="61" spans="2:8" ht="45.75" customHeight="1" x14ac:dyDescent="0.2">
      <c r="B61" s="107"/>
      <c r="C61" s="1182" t="s">
        <v>570</v>
      </c>
      <c r="D61" s="1183"/>
      <c r="E61" s="1184"/>
      <c r="F61" s="108">
        <v>5892</v>
      </c>
      <c r="G61" s="108">
        <v>5994</v>
      </c>
      <c r="H61" s="109">
        <v>6141</v>
      </c>
    </row>
    <row r="62" spans="2:8" ht="45.75" customHeight="1" thickBot="1" x14ac:dyDescent="0.25">
      <c r="B62" s="110"/>
      <c r="C62" s="1185" t="s">
        <v>571</v>
      </c>
      <c r="D62" s="1186"/>
      <c r="E62" s="1187"/>
      <c r="F62" s="111">
        <v>3283</v>
      </c>
      <c r="G62" s="111">
        <v>3465</v>
      </c>
      <c r="H62" s="112">
        <v>3649</v>
      </c>
    </row>
    <row r="63" spans="2:8" ht="52.5" customHeight="1" thickBot="1" x14ac:dyDescent="0.25">
      <c r="B63" s="113"/>
      <c r="C63" s="1188" t="s">
        <v>48</v>
      </c>
      <c r="D63" s="1188"/>
      <c r="E63" s="1189"/>
      <c r="F63" s="114">
        <v>82905</v>
      </c>
      <c r="G63" s="114">
        <v>90975</v>
      </c>
      <c r="H63" s="115">
        <v>114030</v>
      </c>
    </row>
    <row r="64" spans="2:8" ht="13" x14ac:dyDescent="0.2"/>
  </sheetData>
  <sheetProtection algorithmName="SHA-512" hashValue="5PzeqFYwXyg8lrzgL54GsJekxXQt8FBczWWvH+rlEYBVDq/7x9Mr8whrX25UNk0flIKxMGY/7hW1Cb+ZQePTCw==" saltValue="Il4N5zf0slxix+O0EYJS9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E2C27-030F-428F-A951-B5A1DBC8A6E1}">
  <sheetPr>
    <pageSetUpPr fitToPage="1"/>
  </sheetPr>
  <dimension ref="A1:DE85"/>
  <sheetViews>
    <sheetView showGridLines="0" zoomScaleNormal="100" zoomScaleSheetLayoutView="55" workbookViewId="0">
      <selection activeCell="AV18" sqref="AV18"/>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609</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605</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608</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603</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538</v>
      </c>
      <c r="BQ50" s="1205"/>
      <c r="BR50" s="1205"/>
      <c r="BS50" s="1205"/>
      <c r="BT50" s="1205"/>
      <c r="BU50" s="1205"/>
      <c r="BV50" s="1205"/>
      <c r="BW50" s="1205"/>
      <c r="BX50" s="1205" t="s">
        <v>539</v>
      </c>
      <c r="BY50" s="1205"/>
      <c r="BZ50" s="1205"/>
      <c r="CA50" s="1205"/>
      <c r="CB50" s="1205"/>
      <c r="CC50" s="1205"/>
      <c r="CD50" s="1205"/>
      <c r="CE50" s="1205"/>
      <c r="CF50" s="1205" t="s">
        <v>540</v>
      </c>
      <c r="CG50" s="1205"/>
      <c r="CH50" s="1205"/>
      <c r="CI50" s="1205"/>
      <c r="CJ50" s="1205"/>
      <c r="CK50" s="1205"/>
      <c r="CL50" s="1205"/>
      <c r="CM50" s="1205"/>
      <c r="CN50" s="1205" t="s">
        <v>541</v>
      </c>
      <c r="CO50" s="1205"/>
      <c r="CP50" s="1205"/>
      <c r="CQ50" s="1205"/>
      <c r="CR50" s="1205"/>
      <c r="CS50" s="1205"/>
      <c r="CT50" s="1205"/>
      <c r="CU50" s="1205"/>
      <c r="CV50" s="1205" t="s">
        <v>542</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602</v>
      </c>
      <c r="AO51" s="1204"/>
      <c r="AP51" s="1204"/>
      <c r="AQ51" s="1204"/>
      <c r="AR51" s="1204"/>
      <c r="AS51" s="1204"/>
      <c r="AT51" s="1204"/>
      <c r="AU51" s="1204"/>
      <c r="AV51" s="1204"/>
      <c r="AW51" s="1204"/>
      <c r="AX51" s="1204"/>
      <c r="AY51" s="1204"/>
      <c r="AZ51" s="1204"/>
      <c r="BA51" s="1204"/>
      <c r="BB51" s="1204" t="s">
        <v>600</v>
      </c>
      <c r="BC51" s="1204"/>
      <c r="BD51" s="1204"/>
      <c r="BE51" s="1204"/>
      <c r="BF51" s="1204"/>
      <c r="BG51" s="1204"/>
      <c r="BH51" s="1204"/>
      <c r="BI51" s="1204"/>
      <c r="BJ51" s="1204"/>
      <c r="BK51" s="1204"/>
      <c r="BL51" s="1204"/>
      <c r="BM51" s="1204"/>
      <c r="BN51" s="1204"/>
      <c r="BO51" s="1204"/>
      <c r="BP51" s="1203">
        <v>149.69999999999999</v>
      </c>
      <c r="BQ51" s="1203"/>
      <c r="BR51" s="1203"/>
      <c r="BS51" s="1203"/>
      <c r="BT51" s="1203"/>
      <c r="BU51" s="1203"/>
      <c r="BV51" s="1203"/>
      <c r="BW51" s="1203"/>
      <c r="BX51" s="1203">
        <v>150</v>
      </c>
      <c r="BY51" s="1203"/>
      <c r="BZ51" s="1203"/>
      <c r="CA51" s="1203"/>
      <c r="CB51" s="1203"/>
      <c r="CC51" s="1203"/>
      <c r="CD51" s="1203"/>
      <c r="CE51" s="1203"/>
      <c r="CF51" s="1203">
        <v>149</v>
      </c>
      <c r="CG51" s="1203"/>
      <c r="CH51" s="1203"/>
      <c r="CI51" s="1203"/>
      <c r="CJ51" s="1203"/>
      <c r="CK51" s="1203"/>
      <c r="CL51" s="1203"/>
      <c r="CM51" s="1203"/>
      <c r="CN51" s="1203">
        <v>143.4</v>
      </c>
      <c r="CO51" s="1203"/>
      <c r="CP51" s="1203"/>
      <c r="CQ51" s="1203"/>
      <c r="CR51" s="1203"/>
      <c r="CS51" s="1203"/>
      <c r="CT51" s="1203"/>
      <c r="CU51" s="1203"/>
      <c r="CV51" s="1203">
        <v>125.3</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607</v>
      </c>
      <c r="BC53" s="1204"/>
      <c r="BD53" s="1204"/>
      <c r="BE53" s="1204"/>
      <c r="BF53" s="1204"/>
      <c r="BG53" s="1204"/>
      <c r="BH53" s="1204"/>
      <c r="BI53" s="1204"/>
      <c r="BJ53" s="1204"/>
      <c r="BK53" s="1204"/>
      <c r="BL53" s="1204"/>
      <c r="BM53" s="1204"/>
      <c r="BN53" s="1204"/>
      <c r="BO53" s="1204"/>
      <c r="BP53" s="1203">
        <v>55.3</v>
      </c>
      <c r="BQ53" s="1203"/>
      <c r="BR53" s="1203"/>
      <c r="BS53" s="1203"/>
      <c r="BT53" s="1203"/>
      <c r="BU53" s="1203"/>
      <c r="BV53" s="1203"/>
      <c r="BW53" s="1203"/>
      <c r="BX53" s="1203">
        <v>56.6</v>
      </c>
      <c r="BY53" s="1203"/>
      <c r="BZ53" s="1203"/>
      <c r="CA53" s="1203"/>
      <c r="CB53" s="1203"/>
      <c r="CC53" s="1203"/>
      <c r="CD53" s="1203"/>
      <c r="CE53" s="1203"/>
      <c r="CF53" s="1203">
        <v>56.1</v>
      </c>
      <c r="CG53" s="1203"/>
      <c r="CH53" s="1203"/>
      <c r="CI53" s="1203"/>
      <c r="CJ53" s="1203"/>
      <c r="CK53" s="1203"/>
      <c r="CL53" s="1203"/>
      <c r="CM53" s="1203"/>
      <c r="CN53" s="1203">
        <v>59.3</v>
      </c>
      <c r="CO53" s="1203"/>
      <c r="CP53" s="1203"/>
      <c r="CQ53" s="1203"/>
      <c r="CR53" s="1203"/>
      <c r="CS53" s="1203"/>
      <c r="CT53" s="1203"/>
      <c r="CU53" s="1203"/>
      <c r="CV53" s="1203">
        <v>61.1</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601</v>
      </c>
      <c r="AO55" s="1205"/>
      <c r="AP55" s="1205"/>
      <c r="AQ55" s="1205"/>
      <c r="AR55" s="1205"/>
      <c r="AS55" s="1205"/>
      <c r="AT55" s="1205"/>
      <c r="AU55" s="1205"/>
      <c r="AV55" s="1205"/>
      <c r="AW55" s="1205"/>
      <c r="AX55" s="1205"/>
      <c r="AY55" s="1205"/>
      <c r="AZ55" s="1205"/>
      <c r="BA55" s="1205"/>
      <c r="BB55" s="1204" t="s">
        <v>600</v>
      </c>
      <c r="BC55" s="1204"/>
      <c r="BD55" s="1204"/>
      <c r="BE55" s="1204"/>
      <c r="BF55" s="1204"/>
      <c r="BG55" s="1204"/>
      <c r="BH55" s="1204"/>
      <c r="BI55" s="1204"/>
      <c r="BJ55" s="1204"/>
      <c r="BK55" s="1204"/>
      <c r="BL55" s="1204"/>
      <c r="BM55" s="1204"/>
      <c r="BN55" s="1204"/>
      <c r="BO55" s="1204"/>
      <c r="BP55" s="1203">
        <v>245.1</v>
      </c>
      <c r="BQ55" s="1203"/>
      <c r="BR55" s="1203"/>
      <c r="BS55" s="1203"/>
      <c r="BT55" s="1203"/>
      <c r="BU55" s="1203"/>
      <c r="BV55" s="1203"/>
      <c r="BW55" s="1203"/>
      <c r="BX55" s="1203">
        <v>246.9</v>
      </c>
      <c r="BY55" s="1203"/>
      <c r="BZ55" s="1203"/>
      <c r="CA55" s="1203"/>
      <c r="CB55" s="1203"/>
      <c r="CC55" s="1203"/>
      <c r="CD55" s="1203"/>
      <c r="CE55" s="1203"/>
      <c r="CF55" s="1203">
        <v>250.4</v>
      </c>
      <c r="CG55" s="1203"/>
      <c r="CH55" s="1203"/>
      <c r="CI55" s="1203"/>
      <c r="CJ55" s="1203"/>
      <c r="CK55" s="1203"/>
      <c r="CL55" s="1203"/>
      <c r="CM55" s="1203"/>
      <c r="CN55" s="1203">
        <v>246.3</v>
      </c>
      <c r="CO55" s="1203"/>
      <c r="CP55" s="1203"/>
      <c r="CQ55" s="1203"/>
      <c r="CR55" s="1203"/>
      <c r="CS55" s="1203"/>
      <c r="CT55" s="1203"/>
      <c r="CU55" s="1203"/>
      <c r="CV55" s="1203">
        <v>225.3</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607</v>
      </c>
      <c r="BC57" s="1204"/>
      <c r="BD57" s="1204"/>
      <c r="BE57" s="1204"/>
      <c r="BF57" s="1204"/>
      <c r="BG57" s="1204"/>
      <c r="BH57" s="1204"/>
      <c r="BI57" s="1204"/>
      <c r="BJ57" s="1204"/>
      <c r="BK57" s="1204"/>
      <c r="BL57" s="1204"/>
      <c r="BM57" s="1204"/>
      <c r="BN57" s="1204"/>
      <c r="BO57" s="1204"/>
      <c r="BP57" s="1203">
        <v>53.4</v>
      </c>
      <c r="BQ57" s="1203"/>
      <c r="BR57" s="1203"/>
      <c r="BS57" s="1203"/>
      <c r="BT57" s="1203"/>
      <c r="BU57" s="1203"/>
      <c r="BV57" s="1203"/>
      <c r="BW57" s="1203"/>
      <c r="BX57" s="1203">
        <v>54.8</v>
      </c>
      <c r="BY57" s="1203"/>
      <c r="BZ57" s="1203"/>
      <c r="CA57" s="1203"/>
      <c r="CB57" s="1203"/>
      <c r="CC57" s="1203"/>
      <c r="CD57" s="1203"/>
      <c r="CE57" s="1203"/>
      <c r="CF57" s="1203">
        <v>55.8</v>
      </c>
      <c r="CG57" s="1203"/>
      <c r="CH57" s="1203"/>
      <c r="CI57" s="1203"/>
      <c r="CJ57" s="1203"/>
      <c r="CK57" s="1203"/>
      <c r="CL57" s="1203"/>
      <c r="CM57" s="1203"/>
      <c r="CN57" s="1203">
        <v>57.1</v>
      </c>
      <c r="CO57" s="1203"/>
      <c r="CP57" s="1203"/>
      <c r="CQ57" s="1203"/>
      <c r="CR57" s="1203"/>
      <c r="CS57" s="1203"/>
      <c r="CT57" s="1203"/>
      <c r="CU57" s="1203"/>
      <c r="CV57" s="1203">
        <v>59.6</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606</v>
      </c>
    </row>
    <row r="64" spans="1:109" ht="13" x14ac:dyDescent="0.2">
      <c r="B64" s="1197"/>
      <c r="G64" s="1233"/>
      <c r="I64" s="1235"/>
      <c r="J64" s="1235"/>
      <c r="K64" s="1235"/>
      <c r="L64" s="1235"/>
      <c r="M64" s="1235"/>
      <c r="N64" s="1234"/>
      <c r="AM64" s="1233"/>
      <c r="AN64" s="1233" t="s">
        <v>605</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604</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603</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538</v>
      </c>
      <c r="BQ72" s="1205"/>
      <c r="BR72" s="1205"/>
      <c r="BS72" s="1205"/>
      <c r="BT72" s="1205"/>
      <c r="BU72" s="1205"/>
      <c r="BV72" s="1205"/>
      <c r="BW72" s="1205"/>
      <c r="BX72" s="1205" t="s">
        <v>539</v>
      </c>
      <c r="BY72" s="1205"/>
      <c r="BZ72" s="1205"/>
      <c r="CA72" s="1205"/>
      <c r="CB72" s="1205"/>
      <c r="CC72" s="1205"/>
      <c r="CD72" s="1205"/>
      <c r="CE72" s="1205"/>
      <c r="CF72" s="1205" t="s">
        <v>540</v>
      </c>
      <c r="CG72" s="1205"/>
      <c r="CH72" s="1205"/>
      <c r="CI72" s="1205"/>
      <c r="CJ72" s="1205"/>
      <c r="CK72" s="1205"/>
      <c r="CL72" s="1205"/>
      <c r="CM72" s="1205"/>
      <c r="CN72" s="1205" t="s">
        <v>541</v>
      </c>
      <c r="CO72" s="1205"/>
      <c r="CP72" s="1205"/>
      <c r="CQ72" s="1205"/>
      <c r="CR72" s="1205"/>
      <c r="CS72" s="1205"/>
      <c r="CT72" s="1205"/>
      <c r="CU72" s="1205"/>
      <c r="CV72" s="1205" t="s">
        <v>542</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602</v>
      </c>
      <c r="AO73" s="1204"/>
      <c r="AP73" s="1204"/>
      <c r="AQ73" s="1204"/>
      <c r="AR73" s="1204"/>
      <c r="AS73" s="1204"/>
      <c r="AT73" s="1204"/>
      <c r="AU73" s="1204"/>
      <c r="AV73" s="1204"/>
      <c r="AW73" s="1204"/>
      <c r="AX73" s="1204"/>
      <c r="AY73" s="1204"/>
      <c r="AZ73" s="1204"/>
      <c r="BA73" s="1204"/>
      <c r="BB73" s="1204" t="s">
        <v>600</v>
      </c>
      <c r="BC73" s="1204"/>
      <c r="BD73" s="1204"/>
      <c r="BE73" s="1204"/>
      <c r="BF73" s="1204"/>
      <c r="BG73" s="1204"/>
      <c r="BH73" s="1204"/>
      <c r="BI73" s="1204"/>
      <c r="BJ73" s="1204"/>
      <c r="BK73" s="1204"/>
      <c r="BL73" s="1204"/>
      <c r="BM73" s="1204"/>
      <c r="BN73" s="1204"/>
      <c r="BO73" s="1204"/>
      <c r="BP73" s="1203">
        <v>149.69999999999999</v>
      </c>
      <c r="BQ73" s="1203"/>
      <c r="BR73" s="1203"/>
      <c r="BS73" s="1203"/>
      <c r="BT73" s="1203"/>
      <c r="BU73" s="1203"/>
      <c r="BV73" s="1203"/>
      <c r="BW73" s="1203"/>
      <c r="BX73" s="1203">
        <v>150</v>
      </c>
      <c r="BY73" s="1203"/>
      <c r="BZ73" s="1203"/>
      <c r="CA73" s="1203"/>
      <c r="CB73" s="1203"/>
      <c r="CC73" s="1203"/>
      <c r="CD73" s="1203"/>
      <c r="CE73" s="1203"/>
      <c r="CF73" s="1203">
        <v>149</v>
      </c>
      <c r="CG73" s="1203"/>
      <c r="CH73" s="1203"/>
      <c r="CI73" s="1203"/>
      <c r="CJ73" s="1203"/>
      <c r="CK73" s="1203"/>
      <c r="CL73" s="1203"/>
      <c r="CM73" s="1203"/>
      <c r="CN73" s="1203">
        <v>143.4</v>
      </c>
      <c r="CO73" s="1203"/>
      <c r="CP73" s="1203"/>
      <c r="CQ73" s="1203"/>
      <c r="CR73" s="1203"/>
      <c r="CS73" s="1203"/>
      <c r="CT73" s="1203"/>
      <c r="CU73" s="1203"/>
      <c r="CV73" s="1203">
        <v>125.3</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599</v>
      </c>
      <c r="BC75" s="1204"/>
      <c r="BD75" s="1204"/>
      <c r="BE75" s="1204"/>
      <c r="BF75" s="1204"/>
      <c r="BG75" s="1204"/>
      <c r="BH75" s="1204"/>
      <c r="BI75" s="1204"/>
      <c r="BJ75" s="1204"/>
      <c r="BK75" s="1204"/>
      <c r="BL75" s="1204"/>
      <c r="BM75" s="1204"/>
      <c r="BN75" s="1204"/>
      <c r="BO75" s="1204"/>
      <c r="BP75" s="1203">
        <v>11.2</v>
      </c>
      <c r="BQ75" s="1203"/>
      <c r="BR75" s="1203"/>
      <c r="BS75" s="1203"/>
      <c r="BT75" s="1203"/>
      <c r="BU75" s="1203"/>
      <c r="BV75" s="1203"/>
      <c r="BW75" s="1203"/>
      <c r="BX75" s="1203">
        <v>10.5</v>
      </c>
      <c r="BY75" s="1203"/>
      <c r="BZ75" s="1203"/>
      <c r="CA75" s="1203"/>
      <c r="CB75" s="1203"/>
      <c r="CC75" s="1203"/>
      <c r="CD75" s="1203"/>
      <c r="CE75" s="1203"/>
      <c r="CF75" s="1203">
        <v>10.199999999999999</v>
      </c>
      <c r="CG75" s="1203"/>
      <c r="CH75" s="1203"/>
      <c r="CI75" s="1203"/>
      <c r="CJ75" s="1203"/>
      <c r="CK75" s="1203"/>
      <c r="CL75" s="1203"/>
      <c r="CM75" s="1203"/>
      <c r="CN75" s="1203">
        <v>9.9</v>
      </c>
      <c r="CO75" s="1203"/>
      <c r="CP75" s="1203"/>
      <c r="CQ75" s="1203"/>
      <c r="CR75" s="1203"/>
      <c r="CS75" s="1203"/>
      <c r="CT75" s="1203"/>
      <c r="CU75" s="1203"/>
      <c r="CV75" s="1203">
        <v>10.9</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601</v>
      </c>
      <c r="AO77" s="1205"/>
      <c r="AP77" s="1205"/>
      <c r="AQ77" s="1205"/>
      <c r="AR77" s="1205"/>
      <c r="AS77" s="1205"/>
      <c r="AT77" s="1205"/>
      <c r="AU77" s="1205"/>
      <c r="AV77" s="1205"/>
      <c r="AW77" s="1205"/>
      <c r="AX77" s="1205"/>
      <c r="AY77" s="1205"/>
      <c r="AZ77" s="1205"/>
      <c r="BA77" s="1205"/>
      <c r="BB77" s="1204" t="s">
        <v>600</v>
      </c>
      <c r="BC77" s="1204"/>
      <c r="BD77" s="1204"/>
      <c r="BE77" s="1204"/>
      <c r="BF77" s="1204"/>
      <c r="BG77" s="1204"/>
      <c r="BH77" s="1204"/>
      <c r="BI77" s="1204"/>
      <c r="BJ77" s="1204"/>
      <c r="BK77" s="1204"/>
      <c r="BL77" s="1204"/>
      <c r="BM77" s="1204"/>
      <c r="BN77" s="1204"/>
      <c r="BO77" s="1204"/>
      <c r="BP77" s="1203">
        <v>245.1</v>
      </c>
      <c r="BQ77" s="1203"/>
      <c r="BR77" s="1203"/>
      <c r="BS77" s="1203"/>
      <c r="BT77" s="1203"/>
      <c r="BU77" s="1203"/>
      <c r="BV77" s="1203"/>
      <c r="BW77" s="1203"/>
      <c r="BX77" s="1203">
        <v>246.9</v>
      </c>
      <c r="BY77" s="1203"/>
      <c r="BZ77" s="1203"/>
      <c r="CA77" s="1203"/>
      <c r="CB77" s="1203"/>
      <c r="CC77" s="1203"/>
      <c r="CD77" s="1203"/>
      <c r="CE77" s="1203"/>
      <c r="CF77" s="1203">
        <v>250.4</v>
      </c>
      <c r="CG77" s="1203"/>
      <c r="CH77" s="1203"/>
      <c r="CI77" s="1203"/>
      <c r="CJ77" s="1203"/>
      <c r="CK77" s="1203"/>
      <c r="CL77" s="1203"/>
      <c r="CM77" s="1203"/>
      <c r="CN77" s="1203">
        <v>246.3</v>
      </c>
      <c r="CO77" s="1203"/>
      <c r="CP77" s="1203"/>
      <c r="CQ77" s="1203"/>
      <c r="CR77" s="1203"/>
      <c r="CS77" s="1203"/>
      <c r="CT77" s="1203"/>
      <c r="CU77" s="1203"/>
      <c r="CV77" s="1203">
        <v>225.3</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599</v>
      </c>
      <c r="BC79" s="1204"/>
      <c r="BD79" s="1204"/>
      <c r="BE79" s="1204"/>
      <c r="BF79" s="1204"/>
      <c r="BG79" s="1204"/>
      <c r="BH79" s="1204"/>
      <c r="BI79" s="1204"/>
      <c r="BJ79" s="1204"/>
      <c r="BK79" s="1204"/>
      <c r="BL79" s="1204"/>
      <c r="BM79" s="1204"/>
      <c r="BN79" s="1204"/>
      <c r="BO79" s="1204"/>
      <c r="BP79" s="1203">
        <v>15.2</v>
      </c>
      <c r="BQ79" s="1203"/>
      <c r="BR79" s="1203"/>
      <c r="BS79" s="1203"/>
      <c r="BT79" s="1203"/>
      <c r="BU79" s="1203"/>
      <c r="BV79" s="1203"/>
      <c r="BW79" s="1203"/>
      <c r="BX79" s="1203">
        <v>14.9</v>
      </c>
      <c r="BY79" s="1203"/>
      <c r="BZ79" s="1203"/>
      <c r="CA79" s="1203"/>
      <c r="CB79" s="1203"/>
      <c r="CC79" s="1203"/>
      <c r="CD79" s="1203"/>
      <c r="CE79" s="1203"/>
      <c r="CF79" s="1203">
        <v>14.4</v>
      </c>
      <c r="CG79" s="1203"/>
      <c r="CH79" s="1203"/>
      <c r="CI79" s="1203"/>
      <c r="CJ79" s="1203"/>
      <c r="CK79" s="1203"/>
      <c r="CL79" s="1203"/>
      <c r="CM79" s="1203"/>
      <c r="CN79" s="1203">
        <v>13.8</v>
      </c>
      <c r="CO79" s="1203"/>
      <c r="CP79" s="1203"/>
      <c r="CQ79" s="1203"/>
      <c r="CR79" s="1203"/>
      <c r="CS79" s="1203"/>
      <c r="CT79" s="1203"/>
      <c r="CU79" s="1203"/>
      <c r="CV79" s="1203">
        <v>13.7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7pAJzTh4RhESKmuvSwA1RMSHGTAQnXaoJCOK4RMXYE18BWY9GZHMBVmkZELczOsVcBlIQ9kNi6lBJ0pRR3cSpg==" saltValue="Dw+FcOrXcj1PqXkV1rxiOw==" spinCount="100000" sheet="1" objects="1" scenarios="1" formatCells="0"/>
  <dataConsolidate/>
  <mergeCells count="112">
    <mergeCell ref="CV51:DC52"/>
    <mergeCell ref="CN51:CU52"/>
    <mergeCell ref="AN43:DC47"/>
    <mergeCell ref="G50:J50"/>
    <mergeCell ref="AN50:BO50"/>
    <mergeCell ref="BP50:BW50"/>
    <mergeCell ref="BX50:CE50"/>
    <mergeCell ref="CF50:CM50"/>
    <mergeCell ref="CN50:CU50"/>
    <mergeCell ref="CV50:DC50"/>
    <mergeCell ref="BP53:BW54"/>
    <mergeCell ref="BX53:CE54"/>
    <mergeCell ref="CF53:CM54"/>
    <mergeCell ref="AN51:BA54"/>
    <mergeCell ref="BB51:BO52"/>
    <mergeCell ref="BP51:BW52"/>
    <mergeCell ref="BX51:CE52"/>
    <mergeCell ref="CF51:CM52"/>
    <mergeCell ref="I53:J54"/>
    <mergeCell ref="K53:K54"/>
    <mergeCell ref="L53:L54"/>
    <mergeCell ref="M53:M54"/>
    <mergeCell ref="N53:N54"/>
    <mergeCell ref="BB53:BO54"/>
    <mergeCell ref="CN57:CU58"/>
    <mergeCell ref="CV57:DC58"/>
    <mergeCell ref="CN53:CU54"/>
    <mergeCell ref="I51:J52"/>
    <mergeCell ref="K51:K52"/>
    <mergeCell ref="L51:L52"/>
    <mergeCell ref="M51:M52"/>
    <mergeCell ref="N51:N52"/>
    <mergeCell ref="I57:J58"/>
    <mergeCell ref="K57:K58"/>
    <mergeCell ref="BB55:BO56"/>
    <mergeCell ref="BP55:BW56"/>
    <mergeCell ref="G51:H54"/>
    <mergeCell ref="BP57:BW58"/>
    <mergeCell ref="BX57:CE58"/>
    <mergeCell ref="CF57:CM58"/>
    <mergeCell ref="L57:L58"/>
    <mergeCell ref="M57:M58"/>
    <mergeCell ref="N57:N58"/>
    <mergeCell ref="BB57:BO58"/>
    <mergeCell ref="BX73:CE74"/>
    <mergeCell ref="CF73:CM74"/>
    <mergeCell ref="CN73:CU74"/>
    <mergeCell ref="CV53:DC54"/>
    <mergeCell ref="G55:H58"/>
    <mergeCell ref="I55:J56"/>
    <mergeCell ref="K55:K56"/>
    <mergeCell ref="L55:L56"/>
    <mergeCell ref="M55:M56"/>
    <mergeCell ref="N55:N56"/>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AN55:BA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4A99-3FB2-47E6-A2BF-F08401EEC230}">
  <sheetPr>
    <pageSetUpPr fitToPage="1"/>
  </sheetPr>
  <dimension ref="A1:DR125"/>
  <sheetViews>
    <sheetView showGridLines="0" topLeftCell="A77" zoomScaleNormal="100" zoomScaleSheetLayoutView="55" workbookViewId="0">
      <selection activeCell="AV18" sqref="AV1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1Dusana21Z69zkm7waIU5vb7Fc6Yl5vCqWFx2Umt2KKUvIzPenTVEyLrFmfn9sfsO3N88/PMOyHQwlBeu8bW/A==" saltValue="nXF2dJSMEHyTqeWJcwGel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4294967295"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F44E-94AA-4B82-8131-94B7690417BF}">
  <sheetPr>
    <pageSetUpPr fitToPage="1"/>
  </sheetPr>
  <dimension ref="A1:DR125"/>
  <sheetViews>
    <sheetView showGridLines="0" tabSelected="1" topLeftCell="A88" zoomScaleNormal="100" zoomScaleSheetLayoutView="55" workbookViewId="0">
      <selection activeCell="AV18" sqref="AV1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oDg47Wat0HcQoHZHWfrohpgs4I2AKfUvaXVBIMRaw4Xogt5PVDmn1AidYlOngKbiZ1eRR8X6RjrNhjGSGodAbQ==" saltValue="OgwcK1pw+oQ98nxBZOOuAw=="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4294967295"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529</v>
      </c>
      <c r="B3" s="131"/>
      <c r="C3" s="132"/>
      <c r="D3" s="133">
        <v>73030</v>
      </c>
      <c r="E3" s="134"/>
      <c r="F3" s="135">
        <v>77936</v>
      </c>
      <c r="G3" s="136"/>
      <c r="H3" s="137"/>
    </row>
    <row r="4" spans="1:8" x14ac:dyDescent="0.2">
      <c r="A4" s="138"/>
      <c r="B4" s="139"/>
      <c r="C4" s="140"/>
      <c r="D4" s="141">
        <v>21483</v>
      </c>
      <c r="E4" s="142"/>
      <c r="F4" s="143">
        <v>19401</v>
      </c>
      <c r="G4" s="144"/>
      <c r="H4" s="145"/>
    </row>
    <row r="5" spans="1:8" x14ac:dyDescent="0.2">
      <c r="A5" s="126" t="s">
        <v>531</v>
      </c>
      <c r="B5" s="131"/>
      <c r="C5" s="132"/>
      <c r="D5" s="133">
        <v>69612</v>
      </c>
      <c r="E5" s="134"/>
      <c r="F5" s="135">
        <v>82531</v>
      </c>
      <c r="G5" s="136"/>
      <c r="H5" s="137"/>
    </row>
    <row r="6" spans="1:8" x14ac:dyDescent="0.2">
      <c r="A6" s="138"/>
      <c r="B6" s="139"/>
      <c r="C6" s="140"/>
      <c r="D6" s="141">
        <v>15981</v>
      </c>
      <c r="E6" s="142"/>
      <c r="F6" s="143">
        <v>19102</v>
      </c>
      <c r="G6" s="144"/>
      <c r="H6" s="145"/>
    </row>
    <row r="7" spans="1:8" x14ac:dyDescent="0.2">
      <c r="A7" s="126" t="s">
        <v>532</v>
      </c>
      <c r="B7" s="131"/>
      <c r="C7" s="132"/>
      <c r="D7" s="133">
        <v>78657</v>
      </c>
      <c r="E7" s="134"/>
      <c r="F7" s="135">
        <v>91743</v>
      </c>
      <c r="G7" s="136"/>
      <c r="H7" s="137"/>
    </row>
    <row r="8" spans="1:8" x14ac:dyDescent="0.2">
      <c r="A8" s="138"/>
      <c r="B8" s="139"/>
      <c r="C8" s="140"/>
      <c r="D8" s="141">
        <v>17544</v>
      </c>
      <c r="E8" s="142"/>
      <c r="F8" s="143">
        <v>21872</v>
      </c>
      <c r="G8" s="144"/>
      <c r="H8" s="145"/>
    </row>
    <row r="9" spans="1:8" x14ac:dyDescent="0.2">
      <c r="A9" s="126" t="s">
        <v>533</v>
      </c>
      <c r="B9" s="131"/>
      <c r="C9" s="132"/>
      <c r="D9" s="133">
        <v>85550</v>
      </c>
      <c r="E9" s="134"/>
      <c r="F9" s="135">
        <v>95429</v>
      </c>
      <c r="G9" s="136"/>
      <c r="H9" s="137"/>
    </row>
    <row r="10" spans="1:8" x14ac:dyDescent="0.2">
      <c r="A10" s="138"/>
      <c r="B10" s="139"/>
      <c r="C10" s="140"/>
      <c r="D10" s="141">
        <v>16855</v>
      </c>
      <c r="E10" s="142"/>
      <c r="F10" s="143">
        <v>19371</v>
      </c>
      <c r="G10" s="144"/>
      <c r="H10" s="145"/>
    </row>
    <row r="11" spans="1:8" x14ac:dyDescent="0.2">
      <c r="A11" s="126" t="s">
        <v>534</v>
      </c>
      <c r="B11" s="131"/>
      <c r="C11" s="132"/>
      <c r="D11" s="133">
        <v>90718</v>
      </c>
      <c r="E11" s="134"/>
      <c r="F11" s="135">
        <v>93540</v>
      </c>
      <c r="G11" s="136"/>
      <c r="H11" s="137"/>
    </row>
    <row r="12" spans="1:8" x14ac:dyDescent="0.2">
      <c r="A12" s="138"/>
      <c r="B12" s="139"/>
      <c r="C12" s="146"/>
      <c r="D12" s="141">
        <v>18301</v>
      </c>
      <c r="E12" s="142"/>
      <c r="F12" s="143">
        <v>20617</v>
      </c>
      <c r="G12" s="144"/>
      <c r="H12" s="145"/>
    </row>
    <row r="13" spans="1:8" x14ac:dyDescent="0.2">
      <c r="A13" s="126"/>
      <c r="B13" s="131"/>
      <c r="C13" s="147"/>
      <c r="D13" s="148">
        <v>79513</v>
      </c>
      <c r="E13" s="149"/>
      <c r="F13" s="150">
        <v>88236</v>
      </c>
      <c r="G13" s="151"/>
      <c r="H13" s="137"/>
    </row>
    <row r="14" spans="1:8" x14ac:dyDescent="0.2">
      <c r="A14" s="138"/>
      <c r="B14" s="139"/>
      <c r="C14" s="140"/>
      <c r="D14" s="141">
        <v>18033</v>
      </c>
      <c r="E14" s="142"/>
      <c r="F14" s="143">
        <v>20073</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0.6</v>
      </c>
      <c r="C19" s="152">
        <f>ROUND(VALUE(SUBSTITUTE(実質収支比率等に係る経年分析!G$48,"▲","-")),2)</f>
        <v>0.63</v>
      </c>
      <c r="D19" s="152">
        <f>ROUND(VALUE(SUBSTITUTE(実質収支比率等に係る経年分析!H$48,"▲","-")),2)</f>
        <v>0.54</v>
      </c>
      <c r="E19" s="152">
        <f>ROUND(VALUE(SUBSTITUTE(実質収支比率等に係る経年分析!I$48,"▲","-")),2)</f>
        <v>0.7</v>
      </c>
      <c r="F19" s="152">
        <f>ROUND(VALUE(SUBSTITUTE(実質収支比率等に係る経年分析!J$48,"▲","-")),2)</f>
        <v>0.69</v>
      </c>
    </row>
    <row r="20" spans="1:11" x14ac:dyDescent="0.2">
      <c r="A20" s="152" t="s">
        <v>53</v>
      </c>
      <c r="B20" s="152">
        <f>ROUND(VALUE(SUBSTITUTE(実質収支比率等に係る経年分析!F$47,"▲","-")),2)</f>
        <v>7.55</v>
      </c>
      <c r="C20" s="152">
        <f>ROUND(VALUE(SUBSTITUTE(実質収支比率等に係る経年分析!G$47,"▲","-")),2)</f>
        <v>4.9000000000000004</v>
      </c>
      <c r="D20" s="152">
        <f>ROUND(VALUE(SUBSTITUTE(実質収支比率等に係る経年分析!H$47,"▲","-")),2)</f>
        <v>5.86</v>
      </c>
      <c r="E20" s="152">
        <f>ROUND(VALUE(SUBSTITUTE(実質収支比率等に係る経年分析!I$47,"▲","-")),2)</f>
        <v>6.34</v>
      </c>
      <c r="F20" s="152">
        <f>ROUND(VALUE(SUBSTITUTE(実質収支比率等に係る経年分析!J$47,"▲","-")),2)</f>
        <v>6.99</v>
      </c>
    </row>
    <row r="21" spans="1:11" x14ac:dyDescent="0.2">
      <c r="A21" s="152" t="s">
        <v>54</v>
      </c>
      <c r="B21" s="152">
        <f>IF(ISNUMBER(VALUE(SUBSTITUTE(実質収支比率等に係る経年分析!F$49,"▲","-"))),ROUND(VALUE(SUBSTITUTE(実質収支比率等に係る経年分析!F$49,"▲","-")),2),NA())</f>
        <v>-1.1000000000000001</v>
      </c>
      <c r="C21" s="152">
        <f>IF(ISNUMBER(VALUE(SUBSTITUTE(実質収支比率等に係る経年分析!G$49,"▲","-"))),ROUND(VALUE(SUBSTITUTE(実質収支比率等に係る経年分析!G$49,"▲","-")),2),NA())</f>
        <v>-2.63</v>
      </c>
      <c r="D21" s="152">
        <f>IF(ISNUMBER(VALUE(SUBSTITUTE(実質収支比率等に係る経年分析!H$49,"▲","-"))),ROUND(VALUE(SUBSTITUTE(実質収支比率等に係る経年分析!H$49,"▲","-")),2),NA())</f>
        <v>0.84</v>
      </c>
      <c r="E21" s="152">
        <f>IF(ISNUMBER(VALUE(SUBSTITUTE(実質収支比率等に係る経年分析!I$49,"▲","-"))),ROUND(VALUE(SUBSTITUTE(実質収支比率等に係る経年分析!I$49,"▲","-")),2),NA())</f>
        <v>0.76</v>
      </c>
      <c r="F21" s="152">
        <f>IF(ISNUMBER(VALUE(SUBSTITUTE(実質収支比率等に係る経年分析!J$49,"▲","-"))),ROUND(VALUE(SUBSTITUTE(実質収支比率等に係る経年分析!J$49,"▲","-")),2),NA())</f>
        <v>0.92</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港湾施設整備事業特別会計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0.16</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0.18</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0.19</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0.21</v>
      </c>
    </row>
    <row r="30" spans="1:11" x14ac:dyDescent="0.2">
      <c r="A30" s="153" t="str">
        <f>IF(連結実質赤字比率に係る赤字・黒字の構成分析!C$40="",NA(),連結実質赤字比率に係る赤字・黒字の構成分析!C$40)</f>
        <v>病院事業会計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1.1399999999999999</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0.87</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0.63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0.56999999999999995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0.67</v>
      </c>
    </row>
    <row r="31" spans="1:11" x14ac:dyDescent="0.2">
      <c r="A31" s="153" t="str">
        <f>IF(連結実質赤字比率に係る赤字・黒字の構成分析!C$39="",NA(),連結実質赤字比率に係る赤字・黒字の構成分析!C$39)</f>
        <v>工業用水道事業会計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1.4</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1.45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1.47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1.54</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0.96</v>
      </c>
    </row>
    <row r="32" spans="1:11" x14ac:dyDescent="0.2">
      <c r="A32" s="153" t="str">
        <f>IF(連結実質赤字比率に係る赤字・黒字の構成分析!C$38="",NA(),連結実質赤字比率に係る赤字・黒字の構成分析!C$38)</f>
        <v>一般会計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1.24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1.27</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1.17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1.31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1.27</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1.54</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1.71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1.57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1.43</v>
      </c>
    </row>
    <row r="34" spans="1:16" x14ac:dyDescent="0.2">
      <c r="A34" s="153" t="str">
        <f>IF(連結実質赤字比率に係る赤字・黒字の構成分析!C$36="",NA(),連結実質赤字比率に係る赤字・黒字の構成分析!C$36)</f>
        <v>国民健康保険事業</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0.34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2.0299999999999998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2.65</v>
      </c>
    </row>
    <row r="35" spans="1:16" x14ac:dyDescent="0.2">
      <c r="A35" s="153" t="str">
        <f>IF(連結実質赤字比率に係る赤字・黒字の構成分析!C$35="",NA(),連結実質赤字比率に係る赤字・黒字の構成分析!C$35)</f>
        <v>自動車集中管理（重複会計）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0</v>
      </c>
    </row>
    <row r="36" spans="1:16" x14ac:dyDescent="0.2">
      <c r="A36" s="153" t="str">
        <f>IF(連結実質赤字比率に係る赤字・黒字の構成分析!C$34="",NA(),連結実質赤字比率に係る赤字・黒字の構成分析!C$34)</f>
        <v>県有林経営事業</v>
      </c>
      <c r="B36" s="153">
        <f>IF(ROUND(VALUE(SUBSTITUTE(連結実質赤字比率に係る赤字・黒字の構成分析!F$34,"▲", "-")), 2) &lt; 0, ABS(ROUND(VALUE(SUBSTITUTE(連結実質赤字比率に係る赤字・黒字の構成分析!F$34,"▲", "-")), 2)), NA())</f>
        <v>0.65</v>
      </c>
      <c r="C36" s="153" t="e">
        <f>IF(ROUND(VALUE(SUBSTITUTE(連結実質赤字比率に係る赤字・黒字の構成分析!F$34,"▲", "-")), 2) &gt;= 0, ABS(ROUND(VALUE(SUBSTITUTE(連結実質赤字比率に係る赤字・黒字の構成分析!F$34,"▲", "-")), 2)), NA())</f>
        <v>#N/A</v>
      </c>
      <c r="D36" s="153">
        <f>IF(ROUND(VALUE(SUBSTITUTE(連結実質赤字比率に係る赤字・黒字の構成分析!G$34,"▲", "-")), 2) &lt; 0, ABS(ROUND(VALUE(SUBSTITUTE(連結実質赤字比率に係る赤字・黒字の構成分析!G$34,"▲", "-")), 2)), NA())</f>
        <v>0.64</v>
      </c>
      <c r="E36" s="153" t="e">
        <f>IF(ROUND(VALUE(SUBSTITUTE(連結実質赤字比率に係る赤字・黒字の構成分析!G$34,"▲", "-")), 2) &gt;= 0, ABS(ROUND(VALUE(SUBSTITUTE(連結実質赤字比率に係る赤字・黒字の構成分析!G$34,"▲", "-")), 2)), NA())</f>
        <v>#N/A</v>
      </c>
      <c r="F36" s="153">
        <f>IF(ROUND(VALUE(SUBSTITUTE(連結実質赤字比率に係る赤字・黒字の構成分析!H$34,"▲", "-")), 2) &lt; 0, ABS(ROUND(VALUE(SUBSTITUTE(連結実質赤字比率に係る赤字・黒字の構成分析!H$34,"▲", "-")), 2)), NA())</f>
        <v>0.63</v>
      </c>
      <c r="G36" s="153" t="e">
        <f>IF(ROUND(VALUE(SUBSTITUTE(連結実質赤字比率に係る赤字・黒字の構成分析!H$34,"▲", "-")), 2) &gt;= 0, ABS(ROUND(VALUE(SUBSTITUTE(連結実質赤字比率に係る赤字・黒字の構成分析!H$34,"▲", "-")), 2)), NA())</f>
        <v>#N/A</v>
      </c>
      <c r="H36" s="153">
        <f>IF(ROUND(VALUE(SUBSTITUTE(連結実質赤字比率に係る赤字・黒字の構成分析!I$34,"▲", "-")), 2) &lt; 0, ABS(ROUND(VALUE(SUBSTITUTE(連結実質赤字比率に係る赤字・黒字の構成分析!I$34,"▲", "-")), 2)), NA())</f>
        <v>0.61</v>
      </c>
      <c r="I36" s="153" t="e">
        <f>IF(ROUND(VALUE(SUBSTITUTE(連結実質赤字比率に係る赤字・黒字の構成分析!I$34,"▲", "-")), 2) &gt;= 0, ABS(ROUND(VALUE(SUBSTITUTE(連結実質赤字比率に係る赤字・黒字の構成分析!I$34,"▲", "-")), 2)), NA())</f>
        <v>#N/A</v>
      </c>
      <c r="J36" s="153">
        <f>IF(ROUND(VALUE(SUBSTITUTE(連結実質赤字比率に係る赤字・黒字の構成分析!J$34,"▲", "-")), 2) &lt; 0, ABS(ROUND(VALUE(SUBSTITUTE(連結実質赤字比率に係る赤字・黒字の構成分析!J$34,"▲", "-")), 2)), NA())</f>
        <v>0.56999999999999995</v>
      </c>
      <c r="K36" s="153" t="e">
        <f>IF(ROUND(VALUE(SUBSTITUTE(連結実質赤字比率に係る赤字・黒字の構成分析!J$34,"▲", "-")), 2) &gt;= 0, ABS(ROUND(VALUE(SUBSTITUTE(連結実質赤字比率に係る赤字・黒字の構成分析!J$34,"▲", "-")), 2)), NA())</f>
        <v>#N/A</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58015</v>
      </c>
      <c r="E42" s="154"/>
      <c r="F42" s="154"/>
      <c r="G42" s="154">
        <f>'実質公債費比率（分子）の構造'!L$52</f>
        <v>57403</v>
      </c>
      <c r="H42" s="154"/>
      <c r="I42" s="154"/>
      <c r="J42" s="154">
        <f>'実質公債費比率（分子）の構造'!M$52</f>
        <v>58779</v>
      </c>
      <c r="K42" s="154"/>
      <c r="L42" s="154"/>
      <c r="M42" s="154">
        <f>'実質公債費比率（分子）の構造'!N$52</f>
        <v>54265</v>
      </c>
      <c r="N42" s="154"/>
      <c r="O42" s="154"/>
      <c r="P42" s="154">
        <f>'実質公債費比率（分子）の構造'!O$52</f>
        <v>52825</v>
      </c>
    </row>
    <row r="43" spans="1:16" x14ac:dyDescent="0.2">
      <c r="A43" s="154" t="s">
        <v>62</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63</v>
      </c>
      <c r="B44" s="154">
        <f>'実質公債費比率（分子）の構造'!K$50</f>
        <v>291</v>
      </c>
      <c r="C44" s="154"/>
      <c r="D44" s="154"/>
      <c r="E44" s="154">
        <f>'実質公債費比率（分子）の構造'!L$50</f>
        <v>280</v>
      </c>
      <c r="F44" s="154"/>
      <c r="G44" s="154"/>
      <c r="H44" s="154">
        <f>'実質公債費比率（分子）の構造'!M$50</f>
        <v>253</v>
      </c>
      <c r="I44" s="154"/>
      <c r="J44" s="154"/>
      <c r="K44" s="154">
        <f>'実質公債費比率（分子）の構造'!N$50</f>
        <v>213</v>
      </c>
      <c r="L44" s="154"/>
      <c r="M44" s="154"/>
      <c r="N44" s="154">
        <f>'実質公債費比率（分子）の構造'!O$50</f>
        <v>143</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2217</v>
      </c>
      <c r="C46" s="154"/>
      <c r="D46" s="154"/>
      <c r="E46" s="154">
        <f>'実質公債費比率（分子）の構造'!L$48</f>
        <v>1759</v>
      </c>
      <c r="F46" s="154"/>
      <c r="G46" s="154"/>
      <c r="H46" s="154">
        <f>'実質公債費比率（分子）の構造'!M$48</f>
        <v>2195</v>
      </c>
      <c r="I46" s="154"/>
      <c r="J46" s="154"/>
      <c r="K46" s="154">
        <f>'実質公債費比率（分子）の構造'!N$48</f>
        <v>2202</v>
      </c>
      <c r="L46" s="154"/>
      <c r="M46" s="154"/>
      <c r="N46" s="154">
        <f>'実質公債費比率（分子）の構造'!O$48</f>
        <v>2058</v>
      </c>
      <c r="O46" s="154"/>
      <c r="P46" s="154"/>
    </row>
    <row r="47" spans="1:16" x14ac:dyDescent="0.2">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87582</v>
      </c>
      <c r="C49" s="154"/>
      <c r="D49" s="154"/>
      <c r="E49" s="154">
        <f>'実質公債費比率（分子）の構造'!L$45</f>
        <v>84971</v>
      </c>
      <c r="F49" s="154"/>
      <c r="G49" s="154"/>
      <c r="H49" s="154">
        <f>'実質公債費比率（分子）の構造'!M$45</f>
        <v>85681</v>
      </c>
      <c r="I49" s="154"/>
      <c r="J49" s="154"/>
      <c r="K49" s="154">
        <f>'実質公債費比率（分子）の構造'!N$45</f>
        <v>81951</v>
      </c>
      <c r="L49" s="154"/>
      <c r="M49" s="154"/>
      <c r="N49" s="154">
        <f>'実質公債費比率（分子）の構造'!O$45</f>
        <v>92484</v>
      </c>
      <c r="O49" s="154"/>
      <c r="P49" s="154"/>
    </row>
    <row r="50" spans="1:16" x14ac:dyDescent="0.2">
      <c r="A50" s="154" t="s">
        <v>69</v>
      </c>
      <c r="B50" s="154" t="e">
        <f>NA()</f>
        <v>#N/A</v>
      </c>
      <c r="C50" s="154">
        <f>IF(ISNUMBER('実質公債費比率（分子）の構造'!K$53),'実質公債費比率（分子）の構造'!K$53,NA())</f>
        <v>32075</v>
      </c>
      <c r="D50" s="154" t="e">
        <f>NA()</f>
        <v>#N/A</v>
      </c>
      <c r="E50" s="154" t="e">
        <f>NA()</f>
        <v>#N/A</v>
      </c>
      <c r="F50" s="154">
        <f>IF(ISNUMBER('実質公債費比率（分子）の構造'!L$53),'実質公債費比率（分子）の構造'!L$53,NA())</f>
        <v>29607</v>
      </c>
      <c r="G50" s="154" t="e">
        <f>NA()</f>
        <v>#N/A</v>
      </c>
      <c r="H50" s="154" t="e">
        <f>NA()</f>
        <v>#N/A</v>
      </c>
      <c r="I50" s="154">
        <f>IF(ISNUMBER('実質公債費比率（分子）の構造'!M$53),'実質公債費比率（分子）の構造'!M$53,NA())</f>
        <v>29350</v>
      </c>
      <c r="J50" s="154" t="e">
        <f>NA()</f>
        <v>#N/A</v>
      </c>
      <c r="K50" s="154" t="e">
        <f>NA()</f>
        <v>#N/A</v>
      </c>
      <c r="L50" s="154">
        <f>IF(ISNUMBER('実質公債費比率（分子）の構造'!N$53),'実質公債費比率（分子）の構造'!N$53,NA())</f>
        <v>30101</v>
      </c>
      <c r="M50" s="154" t="e">
        <f>NA()</f>
        <v>#N/A</v>
      </c>
      <c r="N50" s="154" t="e">
        <f>NA()</f>
        <v>#N/A</v>
      </c>
      <c r="O50" s="154">
        <f>IF(ISNUMBER('実質公債費比率（分子）の構造'!O$53),'実質公債費比率（分子）の構造'!O$53,NA())</f>
        <v>41860</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652965</v>
      </c>
      <c r="E56" s="153"/>
      <c r="F56" s="153"/>
      <c r="G56" s="153">
        <f>'将来負担比率（分子）の構造'!J$52</f>
        <v>648529</v>
      </c>
      <c r="H56" s="153"/>
      <c r="I56" s="153"/>
      <c r="J56" s="153">
        <f>'将来負担比率（分子）の構造'!K$52</f>
        <v>644986</v>
      </c>
      <c r="K56" s="153"/>
      <c r="L56" s="153"/>
      <c r="M56" s="153">
        <f>'将来負担比率（分子）の構造'!L$52</f>
        <v>648967</v>
      </c>
      <c r="N56" s="153"/>
      <c r="O56" s="153"/>
      <c r="P56" s="153">
        <f>'将来負担比率（分子）の構造'!M$52</f>
        <v>646638</v>
      </c>
    </row>
    <row r="57" spans="1:16" x14ac:dyDescent="0.2">
      <c r="A57" s="153" t="s">
        <v>41</v>
      </c>
      <c r="B57" s="153"/>
      <c r="C57" s="153"/>
      <c r="D57" s="153">
        <f>'将来負担比率（分子）の構造'!I$51</f>
        <v>18799</v>
      </c>
      <c r="E57" s="153"/>
      <c r="F57" s="153"/>
      <c r="G57" s="153">
        <f>'将来負担比率（分子）の構造'!J$51</f>
        <v>23782</v>
      </c>
      <c r="H57" s="153"/>
      <c r="I57" s="153"/>
      <c r="J57" s="153">
        <f>'将来負担比率（分子）の構造'!K$51</f>
        <v>19857</v>
      </c>
      <c r="K57" s="153"/>
      <c r="L57" s="153"/>
      <c r="M57" s="153">
        <f>'将来負担比率（分子）の構造'!L$51</f>
        <v>18336</v>
      </c>
      <c r="N57" s="153"/>
      <c r="O57" s="153"/>
      <c r="P57" s="153">
        <f>'将来負担比率（分子）の構造'!M$51</f>
        <v>16593</v>
      </c>
    </row>
    <row r="58" spans="1:16" x14ac:dyDescent="0.2">
      <c r="A58" s="153" t="s">
        <v>40</v>
      </c>
      <c r="B58" s="153"/>
      <c r="C58" s="153"/>
      <c r="D58" s="153">
        <f>'将来負担比率（分子）の構造'!I$50</f>
        <v>103256</v>
      </c>
      <c r="E58" s="153"/>
      <c r="F58" s="153"/>
      <c r="G58" s="153">
        <f>'将来負担比率（分子）の構造'!J$50</f>
        <v>95322</v>
      </c>
      <c r="H58" s="153"/>
      <c r="I58" s="153"/>
      <c r="J58" s="153">
        <f>'将来負担比率（分子）の構造'!K$50</f>
        <v>94818</v>
      </c>
      <c r="K58" s="153"/>
      <c r="L58" s="153"/>
      <c r="M58" s="153">
        <f>'将来負担比率（分子）の構造'!L$50</f>
        <v>101768</v>
      </c>
      <c r="N58" s="153"/>
      <c r="O58" s="153"/>
      <c r="P58" s="153">
        <f>'将来負担比率（分子）の構造'!M$50</f>
        <v>125092</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475</v>
      </c>
      <c r="C61" s="153"/>
      <c r="D61" s="153"/>
      <c r="E61" s="153">
        <f>'将来負担比率（分子）の構造'!J$46</f>
        <v>1688</v>
      </c>
      <c r="F61" s="153"/>
      <c r="G61" s="153"/>
      <c r="H61" s="153">
        <f>'将来負担比率（分子）の構造'!K$46</f>
        <v>13</v>
      </c>
      <c r="I61" s="153"/>
      <c r="J61" s="153"/>
      <c r="K61" s="153">
        <f>'将来負担比率（分子）の構造'!L$46</f>
        <v>16</v>
      </c>
      <c r="L61" s="153"/>
      <c r="M61" s="153"/>
      <c r="N61" s="153">
        <f>'将来負担比率（分子）の構造'!M$46</f>
        <v>5</v>
      </c>
      <c r="O61" s="153"/>
      <c r="P61" s="153"/>
    </row>
    <row r="62" spans="1:16" x14ac:dyDescent="0.2">
      <c r="A62" s="153" t="s">
        <v>34</v>
      </c>
      <c r="B62" s="153">
        <f>'将来負担比率（分子）の構造'!I$45</f>
        <v>163473</v>
      </c>
      <c r="C62" s="153"/>
      <c r="D62" s="153"/>
      <c r="E62" s="153">
        <f>'将来負担比率（分子）の構造'!J$45</f>
        <v>157510</v>
      </c>
      <c r="F62" s="153"/>
      <c r="G62" s="153"/>
      <c r="H62" s="153">
        <f>'将来負担比率（分子）の構造'!K$45</f>
        <v>151937</v>
      </c>
      <c r="I62" s="153"/>
      <c r="J62" s="153"/>
      <c r="K62" s="153">
        <f>'将来負担比率（分子）の構造'!L$45</f>
        <v>148632</v>
      </c>
      <c r="L62" s="153"/>
      <c r="M62" s="153"/>
      <c r="N62" s="153">
        <f>'将来負担比率（分子）の構造'!M$45</f>
        <v>142348</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16462</v>
      </c>
      <c r="C64" s="153"/>
      <c r="D64" s="153"/>
      <c r="E64" s="153">
        <f>'将来負担比率（分子）の構造'!J$43</f>
        <v>15717</v>
      </c>
      <c r="F64" s="153"/>
      <c r="G64" s="153"/>
      <c r="H64" s="153">
        <f>'将来負担比率（分子）の構造'!K$43</f>
        <v>17615</v>
      </c>
      <c r="I64" s="153"/>
      <c r="J64" s="153"/>
      <c r="K64" s="153">
        <f>'将来負担比率（分子）の構造'!L$43</f>
        <v>22602</v>
      </c>
      <c r="L64" s="153"/>
      <c r="M64" s="153"/>
      <c r="N64" s="153">
        <f>'将来負担比率（分子）の構造'!M$43</f>
        <v>26537</v>
      </c>
      <c r="O64" s="153"/>
      <c r="P64" s="153"/>
    </row>
    <row r="65" spans="1:16" x14ac:dyDescent="0.2">
      <c r="A65" s="153" t="s">
        <v>31</v>
      </c>
      <c r="B65" s="153">
        <f>'将来負担比率（分子）の構造'!I$42</f>
        <v>4199</v>
      </c>
      <c r="C65" s="153"/>
      <c r="D65" s="153"/>
      <c r="E65" s="153">
        <f>'将来負担比率（分子）の構造'!J$42</f>
        <v>3493</v>
      </c>
      <c r="F65" s="153"/>
      <c r="G65" s="153"/>
      <c r="H65" s="153">
        <f>'将来負担比率（分子）の構造'!K$42</f>
        <v>3067</v>
      </c>
      <c r="I65" s="153"/>
      <c r="J65" s="153"/>
      <c r="K65" s="153">
        <f>'将来負担比率（分子）の構造'!L$42</f>
        <v>2683</v>
      </c>
      <c r="L65" s="153"/>
      <c r="M65" s="153"/>
      <c r="N65" s="153">
        <f>'将来負担比率（分子）の構造'!M$42</f>
        <v>2284</v>
      </c>
      <c r="O65" s="153"/>
      <c r="P65" s="153"/>
    </row>
    <row r="66" spans="1:16" x14ac:dyDescent="0.2">
      <c r="A66" s="153" t="s">
        <v>30</v>
      </c>
      <c r="B66" s="153">
        <f>'将来負担比率（分子）の構造'!I$41</f>
        <v>1035115</v>
      </c>
      <c r="C66" s="153"/>
      <c r="D66" s="153"/>
      <c r="E66" s="153">
        <f>'将来負担比率（分子）の構造'!J$41</f>
        <v>1034725</v>
      </c>
      <c r="F66" s="153"/>
      <c r="G66" s="153"/>
      <c r="H66" s="153">
        <f>'将来負担比率（分子）の構造'!K$41</f>
        <v>1026876</v>
      </c>
      <c r="I66" s="153"/>
      <c r="J66" s="153"/>
      <c r="K66" s="153">
        <f>'将来負担比率（分子）の構造'!L$41</f>
        <v>1030067</v>
      </c>
      <c r="L66" s="153"/>
      <c r="M66" s="153"/>
      <c r="N66" s="153">
        <f>'将来負担比率（分子）の構造'!M$41</f>
        <v>1018332</v>
      </c>
      <c r="O66" s="153"/>
      <c r="P66" s="153"/>
    </row>
    <row r="67" spans="1:16" x14ac:dyDescent="0.2">
      <c r="A67" s="153" t="s">
        <v>73</v>
      </c>
      <c r="B67" s="153" t="e">
        <f>NA()</f>
        <v>#N/A</v>
      </c>
      <c r="C67" s="153">
        <f>IF(ISNUMBER('将来負担比率（分子）の構造'!I$53), IF('将来負担比率（分子）の構造'!I$53 &lt; 0, 0, '将来負担比率（分子）の構造'!I$53), NA())</f>
        <v>444704</v>
      </c>
      <c r="D67" s="153" t="e">
        <f>NA()</f>
        <v>#N/A</v>
      </c>
      <c r="E67" s="153" t="e">
        <f>NA()</f>
        <v>#N/A</v>
      </c>
      <c r="F67" s="153">
        <f>IF(ISNUMBER('将来負担比率（分子）の構造'!J$53), IF('将来負担比率（分子）の構造'!J$53 &lt; 0, 0, '将来負担比率（分子）の構造'!J$53), NA())</f>
        <v>445499</v>
      </c>
      <c r="G67" s="153" t="e">
        <f>NA()</f>
        <v>#N/A</v>
      </c>
      <c r="H67" s="153" t="e">
        <f>NA()</f>
        <v>#N/A</v>
      </c>
      <c r="I67" s="153">
        <f>IF(ISNUMBER('将来負担比率（分子）の構造'!K$53), IF('将来負担比率（分子）の構造'!K$53 &lt; 0, 0, '将来負担比率（分子）の構造'!K$53), NA())</f>
        <v>439846</v>
      </c>
      <c r="J67" s="153" t="e">
        <f>NA()</f>
        <v>#N/A</v>
      </c>
      <c r="K67" s="153" t="e">
        <f>NA()</f>
        <v>#N/A</v>
      </c>
      <c r="L67" s="153">
        <f>IF(ISNUMBER('将来負担比率（分子）の構造'!L$53), IF('将来負担比率（分子）の構造'!L$53 &lt; 0, 0, '将来負担比率（分子）の構造'!L$53), NA())</f>
        <v>434929</v>
      </c>
      <c r="M67" s="153" t="e">
        <f>NA()</f>
        <v>#N/A</v>
      </c>
      <c r="N67" s="153" t="e">
        <f>NA()</f>
        <v>#N/A</v>
      </c>
      <c r="O67" s="153">
        <f>IF(ISNUMBER('将来負担比率（分子）の構造'!M$53), IF('将来負担比率（分子）の構造'!M$53 &lt; 0, 0, '将来負担比率（分子）の構造'!M$53), NA())</f>
        <v>401185</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Aqf4gBb9pGlft0ERhHmwfWB+0cztx6Dtw1BS7tw67H54loWA/R67G1XWBWFmgjB+4sKP6jJAXKKB+5HcqiclQ==" saltValue="N3z8QBq35YGWM6DMzoH5ww=="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D49" sqref="D49"/>
    </sheetView>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185</v>
      </c>
      <c r="DD1" s="572"/>
      <c r="DE1" s="572"/>
      <c r="DF1" s="572"/>
      <c r="DG1" s="572"/>
      <c r="DH1" s="572"/>
      <c r="DI1" s="573"/>
      <c r="DK1" s="571" t="s">
        <v>186</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187</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188</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189</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190</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191</v>
      </c>
      <c r="S4" s="575"/>
      <c r="T4" s="575"/>
      <c r="U4" s="575"/>
      <c r="V4" s="575"/>
      <c r="W4" s="575"/>
      <c r="X4" s="575"/>
      <c r="Y4" s="576"/>
      <c r="Z4" s="574" t="s">
        <v>192</v>
      </c>
      <c r="AA4" s="575"/>
      <c r="AB4" s="575"/>
      <c r="AC4" s="576"/>
      <c r="AD4" s="574" t="s">
        <v>193</v>
      </c>
      <c r="AE4" s="575"/>
      <c r="AF4" s="575"/>
      <c r="AG4" s="575"/>
      <c r="AH4" s="575"/>
      <c r="AI4" s="575"/>
      <c r="AJ4" s="575"/>
      <c r="AK4" s="576"/>
      <c r="AL4" s="574" t="s">
        <v>192</v>
      </c>
      <c r="AM4" s="575"/>
      <c r="AN4" s="575"/>
      <c r="AO4" s="576"/>
      <c r="AP4" s="577" t="s">
        <v>194</v>
      </c>
      <c r="AQ4" s="577"/>
      <c r="AR4" s="577"/>
      <c r="AS4" s="577"/>
      <c r="AT4" s="577"/>
      <c r="AU4" s="577"/>
      <c r="AV4" s="577"/>
      <c r="AW4" s="577"/>
      <c r="AX4" s="577"/>
      <c r="AY4" s="577"/>
      <c r="AZ4" s="577"/>
      <c r="BA4" s="577"/>
      <c r="BB4" s="577"/>
      <c r="BC4" s="577"/>
      <c r="BD4" s="577" t="s">
        <v>195</v>
      </c>
      <c r="BE4" s="577"/>
      <c r="BF4" s="577"/>
      <c r="BG4" s="577"/>
      <c r="BH4" s="577"/>
      <c r="BI4" s="577"/>
      <c r="BJ4" s="577"/>
      <c r="BK4" s="577"/>
      <c r="BL4" s="577" t="s">
        <v>192</v>
      </c>
      <c r="BM4" s="577"/>
      <c r="BN4" s="577"/>
      <c r="BO4" s="577"/>
      <c r="BP4" s="577" t="s">
        <v>196</v>
      </c>
      <c r="BQ4" s="577"/>
      <c r="BR4" s="577"/>
      <c r="BS4" s="577"/>
      <c r="BT4" s="577"/>
      <c r="BU4" s="577"/>
      <c r="BV4" s="577"/>
      <c r="BW4" s="577"/>
      <c r="BY4" s="574" t="s">
        <v>197</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198</v>
      </c>
      <c r="C5" s="579"/>
      <c r="D5" s="579"/>
      <c r="E5" s="579"/>
      <c r="F5" s="579"/>
      <c r="G5" s="579"/>
      <c r="H5" s="579"/>
      <c r="I5" s="579"/>
      <c r="J5" s="579"/>
      <c r="K5" s="579"/>
      <c r="L5" s="579"/>
      <c r="M5" s="579"/>
      <c r="N5" s="579"/>
      <c r="O5" s="579"/>
      <c r="P5" s="579"/>
      <c r="Q5" s="580"/>
      <c r="R5" s="581">
        <v>187589745</v>
      </c>
      <c r="S5" s="582"/>
      <c r="T5" s="582"/>
      <c r="U5" s="582"/>
      <c r="V5" s="582"/>
      <c r="W5" s="582"/>
      <c r="X5" s="582"/>
      <c r="Y5" s="583"/>
      <c r="Z5" s="584">
        <v>24.6</v>
      </c>
      <c r="AA5" s="584"/>
      <c r="AB5" s="584"/>
      <c r="AC5" s="584"/>
      <c r="AD5" s="585">
        <v>146026418</v>
      </c>
      <c r="AE5" s="585"/>
      <c r="AF5" s="585"/>
      <c r="AG5" s="585"/>
      <c r="AH5" s="585"/>
      <c r="AI5" s="585"/>
      <c r="AJ5" s="585"/>
      <c r="AK5" s="585"/>
      <c r="AL5" s="586">
        <v>40.1</v>
      </c>
      <c r="AM5" s="587"/>
      <c r="AN5" s="587"/>
      <c r="AO5" s="588"/>
      <c r="AP5" s="578" t="s">
        <v>199</v>
      </c>
      <c r="AQ5" s="579"/>
      <c r="AR5" s="579"/>
      <c r="AS5" s="579"/>
      <c r="AT5" s="579"/>
      <c r="AU5" s="579"/>
      <c r="AV5" s="579"/>
      <c r="AW5" s="579"/>
      <c r="AX5" s="579"/>
      <c r="AY5" s="579"/>
      <c r="AZ5" s="579"/>
      <c r="BA5" s="579"/>
      <c r="BB5" s="579"/>
      <c r="BC5" s="580"/>
      <c r="BD5" s="592">
        <v>187320649</v>
      </c>
      <c r="BE5" s="593"/>
      <c r="BF5" s="593"/>
      <c r="BG5" s="593"/>
      <c r="BH5" s="593"/>
      <c r="BI5" s="593"/>
      <c r="BJ5" s="593"/>
      <c r="BK5" s="594"/>
      <c r="BL5" s="595">
        <v>99.9</v>
      </c>
      <c r="BM5" s="595"/>
      <c r="BN5" s="595"/>
      <c r="BO5" s="595"/>
      <c r="BP5" s="596">
        <v>1640902</v>
      </c>
      <c r="BQ5" s="596"/>
      <c r="BR5" s="596"/>
      <c r="BS5" s="596"/>
      <c r="BT5" s="596"/>
      <c r="BU5" s="596"/>
      <c r="BV5" s="596"/>
      <c r="BW5" s="600"/>
      <c r="BY5" s="574" t="s">
        <v>194</v>
      </c>
      <c r="BZ5" s="575"/>
      <c r="CA5" s="575"/>
      <c r="CB5" s="575"/>
      <c r="CC5" s="575"/>
      <c r="CD5" s="575"/>
      <c r="CE5" s="575"/>
      <c r="CF5" s="575"/>
      <c r="CG5" s="575"/>
      <c r="CH5" s="575"/>
      <c r="CI5" s="575"/>
      <c r="CJ5" s="575"/>
      <c r="CK5" s="575"/>
      <c r="CL5" s="576"/>
      <c r="CM5" s="574" t="s">
        <v>200</v>
      </c>
      <c r="CN5" s="575"/>
      <c r="CO5" s="575"/>
      <c r="CP5" s="575"/>
      <c r="CQ5" s="575"/>
      <c r="CR5" s="575"/>
      <c r="CS5" s="575"/>
      <c r="CT5" s="576"/>
      <c r="CU5" s="574" t="s">
        <v>192</v>
      </c>
      <c r="CV5" s="575"/>
      <c r="CW5" s="575"/>
      <c r="CX5" s="576"/>
      <c r="CY5" s="574" t="s">
        <v>201</v>
      </c>
      <c r="CZ5" s="575"/>
      <c r="DA5" s="575"/>
      <c r="DB5" s="575"/>
      <c r="DC5" s="575"/>
      <c r="DD5" s="575"/>
      <c r="DE5" s="575"/>
      <c r="DF5" s="575"/>
      <c r="DG5" s="575"/>
      <c r="DH5" s="575"/>
      <c r="DI5" s="575"/>
      <c r="DJ5" s="575"/>
      <c r="DK5" s="576"/>
      <c r="DL5" s="574" t="s">
        <v>202</v>
      </c>
      <c r="DM5" s="575"/>
      <c r="DN5" s="575"/>
      <c r="DO5" s="575"/>
      <c r="DP5" s="575"/>
      <c r="DQ5" s="575"/>
      <c r="DR5" s="575"/>
      <c r="DS5" s="575"/>
      <c r="DT5" s="575"/>
      <c r="DU5" s="575"/>
      <c r="DV5" s="575"/>
      <c r="DW5" s="575"/>
      <c r="DX5" s="576"/>
    </row>
    <row r="6" spans="2:138" ht="11.25" customHeight="1" x14ac:dyDescent="0.2">
      <c r="B6" s="589" t="s">
        <v>203</v>
      </c>
      <c r="C6" s="590"/>
      <c r="D6" s="590"/>
      <c r="E6" s="590"/>
      <c r="F6" s="590"/>
      <c r="G6" s="590"/>
      <c r="H6" s="590"/>
      <c r="I6" s="590"/>
      <c r="J6" s="590"/>
      <c r="K6" s="590"/>
      <c r="L6" s="590"/>
      <c r="M6" s="590"/>
      <c r="N6" s="590"/>
      <c r="O6" s="590"/>
      <c r="P6" s="590"/>
      <c r="Q6" s="591"/>
      <c r="R6" s="592">
        <v>24652237</v>
      </c>
      <c r="S6" s="593"/>
      <c r="T6" s="593"/>
      <c r="U6" s="593"/>
      <c r="V6" s="593"/>
      <c r="W6" s="593"/>
      <c r="X6" s="593"/>
      <c r="Y6" s="594"/>
      <c r="Z6" s="595">
        <v>3.2</v>
      </c>
      <c r="AA6" s="595"/>
      <c r="AB6" s="595"/>
      <c r="AC6" s="595"/>
      <c r="AD6" s="596">
        <v>24652237</v>
      </c>
      <c r="AE6" s="596"/>
      <c r="AF6" s="596"/>
      <c r="AG6" s="596"/>
      <c r="AH6" s="596"/>
      <c r="AI6" s="596"/>
      <c r="AJ6" s="596"/>
      <c r="AK6" s="596"/>
      <c r="AL6" s="597">
        <v>6.8</v>
      </c>
      <c r="AM6" s="598"/>
      <c r="AN6" s="598"/>
      <c r="AO6" s="599"/>
      <c r="AP6" s="589" t="s">
        <v>204</v>
      </c>
      <c r="AQ6" s="590"/>
      <c r="AR6" s="590"/>
      <c r="AS6" s="590"/>
      <c r="AT6" s="590"/>
      <c r="AU6" s="590"/>
      <c r="AV6" s="590"/>
      <c r="AW6" s="590"/>
      <c r="AX6" s="590"/>
      <c r="AY6" s="590"/>
      <c r="AZ6" s="590"/>
      <c r="BA6" s="590"/>
      <c r="BB6" s="590"/>
      <c r="BC6" s="591"/>
      <c r="BD6" s="592">
        <v>185582378</v>
      </c>
      <c r="BE6" s="593"/>
      <c r="BF6" s="593"/>
      <c r="BG6" s="593"/>
      <c r="BH6" s="593"/>
      <c r="BI6" s="593"/>
      <c r="BJ6" s="593"/>
      <c r="BK6" s="594"/>
      <c r="BL6" s="595">
        <v>98.9</v>
      </c>
      <c r="BM6" s="595"/>
      <c r="BN6" s="595"/>
      <c r="BO6" s="595"/>
      <c r="BP6" s="596">
        <v>1640902</v>
      </c>
      <c r="BQ6" s="596"/>
      <c r="BR6" s="596"/>
      <c r="BS6" s="596"/>
      <c r="BT6" s="596"/>
      <c r="BU6" s="596"/>
      <c r="BV6" s="596"/>
      <c r="BW6" s="600"/>
      <c r="BY6" s="578" t="s">
        <v>205</v>
      </c>
      <c r="BZ6" s="579"/>
      <c r="CA6" s="579"/>
      <c r="CB6" s="579"/>
      <c r="CC6" s="579"/>
      <c r="CD6" s="579"/>
      <c r="CE6" s="579"/>
      <c r="CF6" s="579"/>
      <c r="CG6" s="579"/>
      <c r="CH6" s="579"/>
      <c r="CI6" s="579"/>
      <c r="CJ6" s="579"/>
      <c r="CK6" s="579"/>
      <c r="CL6" s="580"/>
      <c r="CM6" s="592">
        <v>1170302</v>
      </c>
      <c r="CN6" s="593"/>
      <c r="CO6" s="593"/>
      <c r="CP6" s="593"/>
      <c r="CQ6" s="593"/>
      <c r="CR6" s="593"/>
      <c r="CS6" s="593"/>
      <c r="CT6" s="594"/>
      <c r="CU6" s="595">
        <v>0.2</v>
      </c>
      <c r="CV6" s="595"/>
      <c r="CW6" s="595"/>
      <c r="CX6" s="595"/>
      <c r="CY6" s="601" t="s">
        <v>206</v>
      </c>
      <c r="CZ6" s="593"/>
      <c r="DA6" s="593"/>
      <c r="DB6" s="593"/>
      <c r="DC6" s="593"/>
      <c r="DD6" s="593"/>
      <c r="DE6" s="593"/>
      <c r="DF6" s="593"/>
      <c r="DG6" s="593"/>
      <c r="DH6" s="593"/>
      <c r="DI6" s="593"/>
      <c r="DJ6" s="593"/>
      <c r="DK6" s="594"/>
      <c r="DL6" s="601">
        <v>1170270</v>
      </c>
      <c r="DM6" s="593"/>
      <c r="DN6" s="593"/>
      <c r="DO6" s="593"/>
      <c r="DP6" s="593"/>
      <c r="DQ6" s="593"/>
      <c r="DR6" s="593"/>
      <c r="DS6" s="593"/>
      <c r="DT6" s="593"/>
      <c r="DU6" s="593"/>
      <c r="DV6" s="593"/>
      <c r="DW6" s="593"/>
      <c r="DX6" s="602"/>
    </row>
    <row r="7" spans="2:138" ht="11.25" customHeight="1" x14ac:dyDescent="0.2">
      <c r="B7" s="589" t="s">
        <v>207</v>
      </c>
      <c r="C7" s="590"/>
      <c r="D7" s="590"/>
      <c r="E7" s="590"/>
      <c r="F7" s="590"/>
      <c r="G7" s="590"/>
      <c r="H7" s="590"/>
      <c r="I7" s="590"/>
      <c r="J7" s="590"/>
      <c r="K7" s="590"/>
      <c r="L7" s="590"/>
      <c r="M7" s="590"/>
      <c r="N7" s="590"/>
      <c r="O7" s="590"/>
      <c r="P7" s="590"/>
      <c r="Q7" s="591"/>
      <c r="R7" s="592">
        <v>2449358</v>
      </c>
      <c r="S7" s="593"/>
      <c r="T7" s="593"/>
      <c r="U7" s="593"/>
      <c r="V7" s="593"/>
      <c r="W7" s="593"/>
      <c r="X7" s="593"/>
      <c r="Y7" s="594"/>
      <c r="Z7" s="595">
        <v>0.3</v>
      </c>
      <c r="AA7" s="595"/>
      <c r="AB7" s="595"/>
      <c r="AC7" s="595"/>
      <c r="AD7" s="596">
        <v>2449358</v>
      </c>
      <c r="AE7" s="596"/>
      <c r="AF7" s="596"/>
      <c r="AG7" s="596"/>
      <c r="AH7" s="596"/>
      <c r="AI7" s="596"/>
      <c r="AJ7" s="596"/>
      <c r="AK7" s="596"/>
      <c r="AL7" s="597">
        <v>0.7</v>
      </c>
      <c r="AM7" s="598"/>
      <c r="AN7" s="598"/>
      <c r="AO7" s="599"/>
      <c r="AP7" s="589" t="s">
        <v>208</v>
      </c>
      <c r="AQ7" s="590"/>
      <c r="AR7" s="590"/>
      <c r="AS7" s="590"/>
      <c r="AT7" s="590"/>
      <c r="AU7" s="590"/>
      <c r="AV7" s="590"/>
      <c r="AW7" s="590"/>
      <c r="AX7" s="590"/>
      <c r="AY7" s="590"/>
      <c r="AZ7" s="590"/>
      <c r="BA7" s="590"/>
      <c r="BB7" s="590"/>
      <c r="BC7" s="591"/>
      <c r="BD7" s="592">
        <v>48799163</v>
      </c>
      <c r="BE7" s="593"/>
      <c r="BF7" s="593"/>
      <c r="BG7" s="593"/>
      <c r="BH7" s="593"/>
      <c r="BI7" s="593"/>
      <c r="BJ7" s="593"/>
      <c r="BK7" s="594"/>
      <c r="BL7" s="595">
        <v>26</v>
      </c>
      <c r="BM7" s="595"/>
      <c r="BN7" s="595"/>
      <c r="BO7" s="595"/>
      <c r="BP7" s="596">
        <v>1640902</v>
      </c>
      <c r="BQ7" s="596"/>
      <c r="BR7" s="596"/>
      <c r="BS7" s="596"/>
      <c r="BT7" s="596"/>
      <c r="BU7" s="596"/>
      <c r="BV7" s="596"/>
      <c r="BW7" s="600"/>
      <c r="BY7" s="589" t="s">
        <v>209</v>
      </c>
      <c r="BZ7" s="590"/>
      <c r="CA7" s="590"/>
      <c r="CB7" s="590"/>
      <c r="CC7" s="590"/>
      <c r="CD7" s="590"/>
      <c r="CE7" s="590"/>
      <c r="CF7" s="590"/>
      <c r="CG7" s="590"/>
      <c r="CH7" s="590"/>
      <c r="CI7" s="590"/>
      <c r="CJ7" s="590"/>
      <c r="CK7" s="590"/>
      <c r="CL7" s="591"/>
      <c r="CM7" s="592">
        <v>51136286</v>
      </c>
      <c r="CN7" s="593"/>
      <c r="CO7" s="593"/>
      <c r="CP7" s="593"/>
      <c r="CQ7" s="593"/>
      <c r="CR7" s="593"/>
      <c r="CS7" s="593"/>
      <c r="CT7" s="594"/>
      <c r="CU7" s="595">
        <v>6.9</v>
      </c>
      <c r="CV7" s="595"/>
      <c r="CW7" s="595"/>
      <c r="CX7" s="595"/>
      <c r="CY7" s="601">
        <v>1827225</v>
      </c>
      <c r="CZ7" s="593"/>
      <c r="DA7" s="593"/>
      <c r="DB7" s="593"/>
      <c r="DC7" s="593"/>
      <c r="DD7" s="593"/>
      <c r="DE7" s="593"/>
      <c r="DF7" s="593"/>
      <c r="DG7" s="593"/>
      <c r="DH7" s="593"/>
      <c r="DI7" s="593"/>
      <c r="DJ7" s="593"/>
      <c r="DK7" s="594"/>
      <c r="DL7" s="601">
        <v>48453821</v>
      </c>
      <c r="DM7" s="593"/>
      <c r="DN7" s="593"/>
      <c r="DO7" s="593"/>
      <c r="DP7" s="593"/>
      <c r="DQ7" s="593"/>
      <c r="DR7" s="593"/>
      <c r="DS7" s="593"/>
      <c r="DT7" s="593"/>
      <c r="DU7" s="593"/>
      <c r="DV7" s="593"/>
      <c r="DW7" s="593"/>
      <c r="DX7" s="602"/>
    </row>
    <row r="8" spans="2:138" ht="11.25" customHeight="1" x14ac:dyDescent="0.2">
      <c r="B8" s="589" t="s">
        <v>210</v>
      </c>
      <c r="C8" s="590"/>
      <c r="D8" s="590"/>
      <c r="E8" s="590"/>
      <c r="F8" s="590"/>
      <c r="G8" s="590"/>
      <c r="H8" s="590"/>
      <c r="I8" s="590"/>
      <c r="J8" s="590"/>
      <c r="K8" s="590"/>
      <c r="L8" s="590"/>
      <c r="M8" s="590"/>
      <c r="N8" s="590"/>
      <c r="O8" s="590"/>
      <c r="P8" s="590"/>
      <c r="Q8" s="591"/>
      <c r="R8" s="592" t="s">
        <v>129</v>
      </c>
      <c r="S8" s="593"/>
      <c r="T8" s="593"/>
      <c r="U8" s="593"/>
      <c r="V8" s="593"/>
      <c r="W8" s="593"/>
      <c r="X8" s="593"/>
      <c r="Y8" s="594"/>
      <c r="Z8" s="595" t="s">
        <v>211</v>
      </c>
      <c r="AA8" s="595"/>
      <c r="AB8" s="595"/>
      <c r="AC8" s="595"/>
      <c r="AD8" s="596" t="s">
        <v>206</v>
      </c>
      <c r="AE8" s="596"/>
      <c r="AF8" s="596"/>
      <c r="AG8" s="596"/>
      <c r="AH8" s="596"/>
      <c r="AI8" s="596"/>
      <c r="AJ8" s="596"/>
      <c r="AK8" s="596"/>
      <c r="AL8" s="597" t="s">
        <v>206</v>
      </c>
      <c r="AM8" s="598"/>
      <c r="AN8" s="598"/>
      <c r="AO8" s="599"/>
      <c r="AP8" s="589" t="s">
        <v>212</v>
      </c>
      <c r="AQ8" s="590"/>
      <c r="AR8" s="590"/>
      <c r="AS8" s="590"/>
      <c r="AT8" s="590"/>
      <c r="AU8" s="590"/>
      <c r="AV8" s="590"/>
      <c r="AW8" s="590"/>
      <c r="AX8" s="590"/>
      <c r="AY8" s="590"/>
      <c r="AZ8" s="590"/>
      <c r="BA8" s="590"/>
      <c r="BB8" s="590"/>
      <c r="BC8" s="591"/>
      <c r="BD8" s="592">
        <v>1394138</v>
      </c>
      <c r="BE8" s="593"/>
      <c r="BF8" s="593"/>
      <c r="BG8" s="593"/>
      <c r="BH8" s="593"/>
      <c r="BI8" s="593"/>
      <c r="BJ8" s="593"/>
      <c r="BK8" s="594"/>
      <c r="BL8" s="595">
        <v>0.7</v>
      </c>
      <c r="BM8" s="595"/>
      <c r="BN8" s="595"/>
      <c r="BO8" s="595"/>
      <c r="BP8" s="596">
        <v>448315</v>
      </c>
      <c r="BQ8" s="596"/>
      <c r="BR8" s="596"/>
      <c r="BS8" s="596"/>
      <c r="BT8" s="596"/>
      <c r="BU8" s="596"/>
      <c r="BV8" s="596"/>
      <c r="BW8" s="600"/>
      <c r="BY8" s="589" t="s">
        <v>213</v>
      </c>
      <c r="BZ8" s="590"/>
      <c r="CA8" s="590"/>
      <c r="CB8" s="590"/>
      <c r="CC8" s="590"/>
      <c r="CD8" s="590"/>
      <c r="CE8" s="590"/>
      <c r="CF8" s="590"/>
      <c r="CG8" s="590"/>
      <c r="CH8" s="590"/>
      <c r="CI8" s="590"/>
      <c r="CJ8" s="590"/>
      <c r="CK8" s="590"/>
      <c r="CL8" s="591"/>
      <c r="CM8" s="592">
        <v>107042908</v>
      </c>
      <c r="CN8" s="593"/>
      <c r="CO8" s="593"/>
      <c r="CP8" s="593"/>
      <c r="CQ8" s="593"/>
      <c r="CR8" s="593"/>
      <c r="CS8" s="593"/>
      <c r="CT8" s="594"/>
      <c r="CU8" s="597">
        <v>14.4</v>
      </c>
      <c r="CV8" s="598"/>
      <c r="CW8" s="598"/>
      <c r="CX8" s="603"/>
      <c r="CY8" s="601">
        <v>1041722</v>
      </c>
      <c r="CZ8" s="593"/>
      <c r="DA8" s="593"/>
      <c r="DB8" s="593"/>
      <c r="DC8" s="593"/>
      <c r="DD8" s="593"/>
      <c r="DE8" s="593"/>
      <c r="DF8" s="593"/>
      <c r="DG8" s="593"/>
      <c r="DH8" s="593"/>
      <c r="DI8" s="593"/>
      <c r="DJ8" s="593"/>
      <c r="DK8" s="594"/>
      <c r="DL8" s="601">
        <v>89027784</v>
      </c>
      <c r="DM8" s="593"/>
      <c r="DN8" s="593"/>
      <c r="DO8" s="593"/>
      <c r="DP8" s="593"/>
      <c r="DQ8" s="593"/>
      <c r="DR8" s="593"/>
      <c r="DS8" s="593"/>
      <c r="DT8" s="593"/>
      <c r="DU8" s="593"/>
      <c r="DV8" s="593"/>
      <c r="DW8" s="593"/>
      <c r="DX8" s="602"/>
    </row>
    <row r="9" spans="2:138" ht="11.25" customHeight="1" x14ac:dyDescent="0.2">
      <c r="B9" s="589" t="s">
        <v>214</v>
      </c>
      <c r="C9" s="590"/>
      <c r="D9" s="590"/>
      <c r="E9" s="590"/>
      <c r="F9" s="590"/>
      <c r="G9" s="590"/>
      <c r="H9" s="590"/>
      <c r="I9" s="590"/>
      <c r="J9" s="590"/>
      <c r="K9" s="590"/>
      <c r="L9" s="590"/>
      <c r="M9" s="590"/>
      <c r="N9" s="590"/>
      <c r="O9" s="590"/>
      <c r="P9" s="590"/>
      <c r="Q9" s="591"/>
      <c r="R9" s="592" t="s">
        <v>206</v>
      </c>
      <c r="S9" s="593"/>
      <c r="T9" s="593"/>
      <c r="U9" s="593"/>
      <c r="V9" s="593"/>
      <c r="W9" s="593"/>
      <c r="X9" s="593"/>
      <c r="Y9" s="594"/>
      <c r="Z9" s="595" t="s">
        <v>206</v>
      </c>
      <c r="AA9" s="595"/>
      <c r="AB9" s="595"/>
      <c r="AC9" s="595"/>
      <c r="AD9" s="596" t="s">
        <v>206</v>
      </c>
      <c r="AE9" s="596"/>
      <c r="AF9" s="596"/>
      <c r="AG9" s="596"/>
      <c r="AH9" s="596"/>
      <c r="AI9" s="596"/>
      <c r="AJ9" s="596"/>
      <c r="AK9" s="596"/>
      <c r="AL9" s="597" t="s">
        <v>206</v>
      </c>
      <c r="AM9" s="598"/>
      <c r="AN9" s="598"/>
      <c r="AO9" s="599"/>
      <c r="AP9" s="589" t="s">
        <v>215</v>
      </c>
      <c r="AQ9" s="590"/>
      <c r="AR9" s="590"/>
      <c r="AS9" s="590"/>
      <c r="AT9" s="590"/>
      <c r="AU9" s="590"/>
      <c r="AV9" s="590"/>
      <c r="AW9" s="590"/>
      <c r="AX9" s="590"/>
      <c r="AY9" s="590"/>
      <c r="AZ9" s="590"/>
      <c r="BA9" s="590"/>
      <c r="BB9" s="590"/>
      <c r="BC9" s="591"/>
      <c r="BD9" s="592">
        <v>39155987</v>
      </c>
      <c r="BE9" s="593"/>
      <c r="BF9" s="593"/>
      <c r="BG9" s="593"/>
      <c r="BH9" s="593"/>
      <c r="BI9" s="593"/>
      <c r="BJ9" s="593"/>
      <c r="BK9" s="594"/>
      <c r="BL9" s="595">
        <v>20.9</v>
      </c>
      <c r="BM9" s="595"/>
      <c r="BN9" s="595"/>
      <c r="BO9" s="595"/>
      <c r="BP9" s="596" t="s">
        <v>206</v>
      </c>
      <c r="BQ9" s="596"/>
      <c r="BR9" s="596"/>
      <c r="BS9" s="596"/>
      <c r="BT9" s="596"/>
      <c r="BU9" s="596"/>
      <c r="BV9" s="596"/>
      <c r="BW9" s="600"/>
      <c r="BY9" s="589" t="s">
        <v>216</v>
      </c>
      <c r="BZ9" s="590"/>
      <c r="CA9" s="590"/>
      <c r="CB9" s="590"/>
      <c r="CC9" s="590"/>
      <c r="CD9" s="590"/>
      <c r="CE9" s="590"/>
      <c r="CF9" s="590"/>
      <c r="CG9" s="590"/>
      <c r="CH9" s="590"/>
      <c r="CI9" s="590"/>
      <c r="CJ9" s="590"/>
      <c r="CK9" s="590"/>
      <c r="CL9" s="591"/>
      <c r="CM9" s="592">
        <v>50400247</v>
      </c>
      <c r="CN9" s="593"/>
      <c r="CO9" s="593"/>
      <c r="CP9" s="593"/>
      <c r="CQ9" s="593"/>
      <c r="CR9" s="593"/>
      <c r="CS9" s="593"/>
      <c r="CT9" s="594"/>
      <c r="CU9" s="597">
        <v>6.8</v>
      </c>
      <c r="CV9" s="598"/>
      <c r="CW9" s="598"/>
      <c r="CX9" s="603"/>
      <c r="CY9" s="601">
        <v>2940436</v>
      </c>
      <c r="CZ9" s="593"/>
      <c r="DA9" s="593"/>
      <c r="DB9" s="593"/>
      <c r="DC9" s="593"/>
      <c r="DD9" s="593"/>
      <c r="DE9" s="593"/>
      <c r="DF9" s="593"/>
      <c r="DG9" s="593"/>
      <c r="DH9" s="593"/>
      <c r="DI9" s="593"/>
      <c r="DJ9" s="593"/>
      <c r="DK9" s="594"/>
      <c r="DL9" s="601">
        <v>18278353</v>
      </c>
      <c r="DM9" s="593"/>
      <c r="DN9" s="593"/>
      <c r="DO9" s="593"/>
      <c r="DP9" s="593"/>
      <c r="DQ9" s="593"/>
      <c r="DR9" s="593"/>
      <c r="DS9" s="593"/>
      <c r="DT9" s="593"/>
      <c r="DU9" s="593"/>
      <c r="DV9" s="593"/>
      <c r="DW9" s="593"/>
      <c r="DX9" s="602"/>
    </row>
    <row r="10" spans="2:138" ht="11.25" customHeight="1" x14ac:dyDescent="0.2">
      <c r="B10" s="589" t="s">
        <v>217</v>
      </c>
      <c r="C10" s="590"/>
      <c r="D10" s="590"/>
      <c r="E10" s="590"/>
      <c r="F10" s="590"/>
      <c r="G10" s="590"/>
      <c r="H10" s="590"/>
      <c r="I10" s="590"/>
      <c r="J10" s="590"/>
      <c r="K10" s="590"/>
      <c r="L10" s="590"/>
      <c r="M10" s="590"/>
      <c r="N10" s="590"/>
      <c r="O10" s="590"/>
      <c r="P10" s="590"/>
      <c r="Q10" s="591"/>
      <c r="R10" s="592">
        <v>71256</v>
      </c>
      <c r="S10" s="593"/>
      <c r="T10" s="593"/>
      <c r="U10" s="593"/>
      <c r="V10" s="593"/>
      <c r="W10" s="593"/>
      <c r="X10" s="593"/>
      <c r="Y10" s="594"/>
      <c r="Z10" s="595">
        <v>0</v>
      </c>
      <c r="AA10" s="595"/>
      <c r="AB10" s="595"/>
      <c r="AC10" s="595"/>
      <c r="AD10" s="596">
        <v>71256</v>
      </c>
      <c r="AE10" s="596"/>
      <c r="AF10" s="596"/>
      <c r="AG10" s="596"/>
      <c r="AH10" s="596"/>
      <c r="AI10" s="596"/>
      <c r="AJ10" s="596"/>
      <c r="AK10" s="596"/>
      <c r="AL10" s="597">
        <v>0</v>
      </c>
      <c r="AM10" s="598"/>
      <c r="AN10" s="598"/>
      <c r="AO10" s="599"/>
      <c r="AP10" s="589" t="s">
        <v>218</v>
      </c>
      <c r="AQ10" s="590"/>
      <c r="AR10" s="590"/>
      <c r="AS10" s="590"/>
      <c r="AT10" s="590"/>
      <c r="AU10" s="590"/>
      <c r="AV10" s="590"/>
      <c r="AW10" s="590"/>
      <c r="AX10" s="590"/>
      <c r="AY10" s="590"/>
      <c r="AZ10" s="590"/>
      <c r="BA10" s="590"/>
      <c r="BB10" s="590"/>
      <c r="BC10" s="591"/>
      <c r="BD10" s="592">
        <v>1691483</v>
      </c>
      <c r="BE10" s="593"/>
      <c r="BF10" s="593"/>
      <c r="BG10" s="593"/>
      <c r="BH10" s="593"/>
      <c r="BI10" s="593"/>
      <c r="BJ10" s="593"/>
      <c r="BK10" s="594"/>
      <c r="BL10" s="595">
        <v>0.9</v>
      </c>
      <c r="BM10" s="595"/>
      <c r="BN10" s="595"/>
      <c r="BO10" s="595"/>
      <c r="BP10" s="596">
        <v>110896</v>
      </c>
      <c r="BQ10" s="596"/>
      <c r="BR10" s="596"/>
      <c r="BS10" s="596"/>
      <c r="BT10" s="596"/>
      <c r="BU10" s="596"/>
      <c r="BV10" s="596"/>
      <c r="BW10" s="600"/>
      <c r="BY10" s="589" t="s">
        <v>219</v>
      </c>
      <c r="BZ10" s="590"/>
      <c r="CA10" s="590"/>
      <c r="CB10" s="590"/>
      <c r="CC10" s="590"/>
      <c r="CD10" s="590"/>
      <c r="CE10" s="590"/>
      <c r="CF10" s="590"/>
      <c r="CG10" s="590"/>
      <c r="CH10" s="590"/>
      <c r="CI10" s="590"/>
      <c r="CJ10" s="590"/>
      <c r="CK10" s="590"/>
      <c r="CL10" s="591"/>
      <c r="CM10" s="592">
        <v>1971517</v>
      </c>
      <c r="CN10" s="593"/>
      <c r="CO10" s="593"/>
      <c r="CP10" s="593"/>
      <c r="CQ10" s="593"/>
      <c r="CR10" s="593"/>
      <c r="CS10" s="593"/>
      <c r="CT10" s="594"/>
      <c r="CU10" s="597">
        <v>0.3</v>
      </c>
      <c r="CV10" s="598"/>
      <c r="CW10" s="598"/>
      <c r="CX10" s="603"/>
      <c r="CY10" s="601">
        <v>138773</v>
      </c>
      <c r="CZ10" s="593"/>
      <c r="DA10" s="593"/>
      <c r="DB10" s="593"/>
      <c r="DC10" s="593"/>
      <c r="DD10" s="593"/>
      <c r="DE10" s="593"/>
      <c r="DF10" s="593"/>
      <c r="DG10" s="593"/>
      <c r="DH10" s="593"/>
      <c r="DI10" s="593"/>
      <c r="DJ10" s="593"/>
      <c r="DK10" s="594"/>
      <c r="DL10" s="601">
        <v>1056569</v>
      </c>
      <c r="DM10" s="593"/>
      <c r="DN10" s="593"/>
      <c r="DO10" s="593"/>
      <c r="DP10" s="593"/>
      <c r="DQ10" s="593"/>
      <c r="DR10" s="593"/>
      <c r="DS10" s="593"/>
      <c r="DT10" s="593"/>
      <c r="DU10" s="593"/>
      <c r="DV10" s="593"/>
      <c r="DW10" s="593"/>
      <c r="DX10" s="602"/>
    </row>
    <row r="11" spans="2:138" ht="11.25" customHeight="1" x14ac:dyDescent="0.2">
      <c r="B11" s="589" t="s">
        <v>220</v>
      </c>
      <c r="C11" s="590"/>
      <c r="D11" s="590"/>
      <c r="E11" s="590"/>
      <c r="F11" s="590"/>
      <c r="G11" s="590"/>
      <c r="H11" s="590"/>
      <c r="I11" s="590"/>
      <c r="J11" s="590"/>
      <c r="K11" s="590"/>
      <c r="L11" s="590"/>
      <c r="M11" s="590"/>
      <c r="N11" s="590"/>
      <c r="O11" s="590"/>
      <c r="P11" s="590"/>
      <c r="Q11" s="591"/>
      <c r="R11" s="592">
        <v>102285</v>
      </c>
      <c r="S11" s="593"/>
      <c r="T11" s="593"/>
      <c r="U11" s="593"/>
      <c r="V11" s="593"/>
      <c r="W11" s="593"/>
      <c r="X11" s="593"/>
      <c r="Y11" s="594"/>
      <c r="Z11" s="595">
        <v>0</v>
      </c>
      <c r="AA11" s="595"/>
      <c r="AB11" s="595"/>
      <c r="AC11" s="595"/>
      <c r="AD11" s="596">
        <v>102285</v>
      </c>
      <c r="AE11" s="596"/>
      <c r="AF11" s="596"/>
      <c r="AG11" s="596"/>
      <c r="AH11" s="596"/>
      <c r="AI11" s="596"/>
      <c r="AJ11" s="596"/>
      <c r="AK11" s="596"/>
      <c r="AL11" s="597">
        <v>0</v>
      </c>
      <c r="AM11" s="598"/>
      <c r="AN11" s="598"/>
      <c r="AO11" s="599"/>
      <c r="AP11" s="589" t="s">
        <v>221</v>
      </c>
      <c r="AQ11" s="590"/>
      <c r="AR11" s="590"/>
      <c r="AS11" s="590"/>
      <c r="AT11" s="590"/>
      <c r="AU11" s="590"/>
      <c r="AV11" s="590"/>
      <c r="AW11" s="590"/>
      <c r="AX11" s="590"/>
      <c r="AY11" s="590"/>
      <c r="AZ11" s="590"/>
      <c r="BA11" s="590"/>
      <c r="BB11" s="590"/>
      <c r="BC11" s="591"/>
      <c r="BD11" s="592">
        <v>2575895</v>
      </c>
      <c r="BE11" s="593"/>
      <c r="BF11" s="593"/>
      <c r="BG11" s="593"/>
      <c r="BH11" s="593"/>
      <c r="BI11" s="593"/>
      <c r="BJ11" s="593"/>
      <c r="BK11" s="594"/>
      <c r="BL11" s="595">
        <v>1.4</v>
      </c>
      <c r="BM11" s="595"/>
      <c r="BN11" s="595"/>
      <c r="BO11" s="595"/>
      <c r="BP11" s="596">
        <v>1081691</v>
      </c>
      <c r="BQ11" s="596"/>
      <c r="BR11" s="596"/>
      <c r="BS11" s="596"/>
      <c r="BT11" s="596"/>
      <c r="BU11" s="596"/>
      <c r="BV11" s="596"/>
      <c r="BW11" s="600"/>
      <c r="BY11" s="589" t="s">
        <v>222</v>
      </c>
      <c r="BZ11" s="590"/>
      <c r="CA11" s="590"/>
      <c r="CB11" s="590"/>
      <c r="CC11" s="590"/>
      <c r="CD11" s="590"/>
      <c r="CE11" s="590"/>
      <c r="CF11" s="590"/>
      <c r="CG11" s="590"/>
      <c r="CH11" s="590"/>
      <c r="CI11" s="590"/>
      <c r="CJ11" s="590"/>
      <c r="CK11" s="590"/>
      <c r="CL11" s="591"/>
      <c r="CM11" s="592">
        <v>38433720</v>
      </c>
      <c r="CN11" s="593"/>
      <c r="CO11" s="593"/>
      <c r="CP11" s="593"/>
      <c r="CQ11" s="593"/>
      <c r="CR11" s="593"/>
      <c r="CS11" s="593"/>
      <c r="CT11" s="594"/>
      <c r="CU11" s="597">
        <v>5.2</v>
      </c>
      <c r="CV11" s="598"/>
      <c r="CW11" s="598"/>
      <c r="CX11" s="603"/>
      <c r="CY11" s="601">
        <v>20728982</v>
      </c>
      <c r="CZ11" s="593"/>
      <c r="DA11" s="593"/>
      <c r="DB11" s="593"/>
      <c r="DC11" s="593"/>
      <c r="DD11" s="593"/>
      <c r="DE11" s="593"/>
      <c r="DF11" s="593"/>
      <c r="DG11" s="593"/>
      <c r="DH11" s="593"/>
      <c r="DI11" s="593"/>
      <c r="DJ11" s="593"/>
      <c r="DK11" s="594"/>
      <c r="DL11" s="601">
        <v>12194804</v>
      </c>
      <c r="DM11" s="593"/>
      <c r="DN11" s="593"/>
      <c r="DO11" s="593"/>
      <c r="DP11" s="593"/>
      <c r="DQ11" s="593"/>
      <c r="DR11" s="593"/>
      <c r="DS11" s="593"/>
      <c r="DT11" s="593"/>
      <c r="DU11" s="593"/>
      <c r="DV11" s="593"/>
      <c r="DW11" s="593"/>
      <c r="DX11" s="602"/>
    </row>
    <row r="12" spans="2:138" ht="11.25" customHeight="1" x14ac:dyDescent="0.2">
      <c r="B12" s="589" t="s">
        <v>223</v>
      </c>
      <c r="C12" s="590"/>
      <c r="D12" s="590"/>
      <c r="E12" s="590"/>
      <c r="F12" s="590"/>
      <c r="G12" s="590"/>
      <c r="H12" s="590"/>
      <c r="I12" s="590"/>
      <c r="J12" s="590"/>
      <c r="K12" s="590"/>
      <c r="L12" s="590"/>
      <c r="M12" s="590"/>
      <c r="N12" s="590"/>
      <c r="O12" s="590"/>
      <c r="P12" s="590"/>
      <c r="Q12" s="591"/>
      <c r="R12" s="592">
        <v>89105</v>
      </c>
      <c r="S12" s="593"/>
      <c r="T12" s="593"/>
      <c r="U12" s="593"/>
      <c r="V12" s="593"/>
      <c r="W12" s="593"/>
      <c r="X12" s="593"/>
      <c r="Y12" s="594"/>
      <c r="Z12" s="595">
        <v>0</v>
      </c>
      <c r="AA12" s="595"/>
      <c r="AB12" s="595"/>
      <c r="AC12" s="595"/>
      <c r="AD12" s="596">
        <v>89105</v>
      </c>
      <c r="AE12" s="596"/>
      <c r="AF12" s="596"/>
      <c r="AG12" s="596"/>
      <c r="AH12" s="596"/>
      <c r="AI12" s="596"/>
      <c r="AJ12" s="596"/>
      <c r="AK12" s="596"/>
      <c r="AL12" s="597">
        <v>0</v>
      </c>
      <c r="AM12" s="598"/>
      <c r="AN12" s="598"/>
      <c r="AO12" s="599"/>
      <c r="AP12" s="589" t="s">
        <v>224</v>
      </c>
      <c r="AQ12" s="590"/>
      <c r="AR12" s="590"/>
      <c r="AS12" s="590"/>
      <c r="AT12" s="590"/>
      <c r="AU12" s="590"/>
      <c r="AV12" s="590"/>
      <c r="AW12" s="590"/>
      <c r="AX12" s="590"/>
      <c r="AY12" s="590"/>
      <c r="AZ12" s="590"/>
      <c r="BA12" s="590"/>
      <c r="BB12" s="590"/>
      <c r="BC12" s="591"/>
      <c r="BD12" s="592">
        <v>350726</v>
      </c>
      <c r="BE12" s="593"/>
      <c r="BF12" s="593"/>
      <c r="BG12" s="593"/>
      <c r="BH12" s="593"/>
      <c r="BI12" s="593"/>
      <c r="BJ12" s="593"/>
      <c r="BK12" s="594"/>
      <c r="BL12" s="595">
        <v>0.2</v>
      </c>
      <c r="BM12" s="595"/>
      <c r="BN12" s="595"/>
      <c r="BO12" s="595"/>
      <c r="BP12" s="596" t="s">
        <v>206</v>
      </c>
      <c r="BQ12" s="596"/>
      <c r="BR12" s="596"/>
      <c r="BS12" s="596"/>
      <c r="BT12" s="596"/>
      <c r="BU12" s="596"/>
      <c r="BV12" s="596"/>
      <c r="BW12" s="600"/>
      <c r="BY12" s="589" t="s">
        <v>225</v>
      </c>
      <c r="BZ12" s="590"/>
      <c r="CA12" s="590"/>
      <c r="CB12" s="590"/>
      <c r="CC12" s="590"/>
      <c r="CD12" s="590"/>
      <c r="CE12" s="590"/>
      <c r="CF12" s="590"/>
      <c r="CG12" s="590"/>
      <c r="CH12" s="590"/>
      <c r="CI12" s="590"/>
      <c r="CJ12" s="590"/>
      <c r="CK12" s="590"/>
      <c r="CL12" s="591"/>
      <c r="CM12" s="592">
        <v>93944644</v>
      </c>
      <c r="CN12" s="593"/>
      <c r="CO12" s="593"/>
      <c r="CP12" s="593"/>
      <c r="CQ12" s="593"/>
      <c r="CR12" s="593"/>
      <c r="CS12" s="593"/>
      <c r="CT12" s="594"/>
      <c r="CU12" s="597">
        <v>12.7</v>
      </c>
      <c r="CV12" s="598"/>
      <c r="CW12" s="598"/>
      <c r="CX12" s="603"/>
      <c r="CY12" s="601">
        <v>810111</v>
      </c>
      <c r="CZ12" s="593"/>
      <c r="DA12" s="593"/>
      <c r="DB12" s="593"/>
      <c r="DC12" s="593"/>
      <c r="DD12" s="593"/>
      <c r="DE12" s="593"/>
      <c r="DF12" s="593"/>
      <c r="DG12" s="593"/>
      <c r="DH12" s="593"/>
      <c r="DI12" s="593"/>
      <c r="DJ12" s="593"/>
      <c r="DK12" s="594"/>
      <c r="DL12" s="601">
        <v>14700043</v>
      </c>
      <c r="DM12" s="593"/>
      <c r="DN12" s="593"/>
      <c r="DO12" s="593"/>
      <c r="DP12" s="593"/>
      <c r="DQ12" s="593"/>
      <c r="DR12" s="593"/>
      <c r="DS12" s="593"/>
      <c r="DT12" s="593"/>
      <c r="DU12" s="593"/>
      <c r="DV12" s="593"/>
      <c r="DW12" s="593"/>
      <c r="DX12" s="602"/>
    </row>
    <row r="13" spans="2:138" ht="11.25" customHeight="1" x14ac:dyDescent="0.2">
      <c r="B13" s="589" t="s">
        <v>226</v>
      </c>
      <c r="C13" s="590"/>
      <c r="D13" s="590"/>
      <c r="E13" s="590"/>
      <c r="F13" s="590"/>
      <c r="G13" s="590"/>
      <c r="H13" s="590"/>
      <c r="I13" s="590"/>
      <c r="J13" s="590"/>
      <c r="K13" s="590"/>
      <c r="L13" s="590"/>
      <c r="M13" s="590"/>
      <c r="N13" s="590"/>
      <c r="O13" s="590"/>
      <c r="P13" s="590"/>
      <c r="Q13" s="591"/>
      <c r="R13" s="592">
        <v>144526</v>
      </c>
      <c r="S13" s="593"/>
      <c r="T13" s="593"/>
      <c r="U13" s="593"/>
      <c r="V13" s="593"/>
      <c r="W13" s="593"/>
      <c r="X13" s="593"/>
      <c r="Y13" s="594"/>
      <c r="Z13" s="595">
        <v>0</v>
      </c>
      <c r="AA13" s="595"/>
      <c r="AB13" s="595"/>
      <c r="AC13" s="595"/>
      <c r="AD13" s="596">
        <v>144526</v>
      </c>
      <c r="AE13" s="596"/>
      <c r="AF13" s="596"/>
      <c r="AG13" s="596"/>
      <c r="AH13" s="596"/>
      <c r="AI13" s="596"/>
      <c r="AJ13" s="596"/>
      <c r="AK13" s="596"/>
      <c r="AL13" s="597">
        <v>0</v>
      </c>
      <c r="AM13" s="598"/>
      <c r="AN13" s="598"/>
      <c r="AO13" s="599"/>
      <c r="AP13" s="589" t="s">
        <v>227</v>
      </c>
      <c r="AQ13" s="590"/>
      <c r="AR13" s="590"/>
      <c r="AS13" s="590"/>
      <c r="AT13" s="590"/>
      <c r="AU13" s="590"/>
      <c r="AV13" s="590"/>
      <c r="AW13" s="590"/>
      <c r="AX13" s="590"/>
      <c r="AY13" s="590"/>
      <c r="AZ13" s="590"/>
      <c r="BA13" s="590"/>
      <c r="BB13" s="590"/>
      <c r="BC13" s="591"/>
      <c r="BD13" s="592">
        <v>1618356</v>
      </c>
      <c r="BE13" s="593"/>
      <c r="BF13" s="593"/>
      <c r="BG13" s="593"/>
      <c r="BH13" s="593"/>
      <c r="BI13" s="593"/>
      <c r="BJ13" s="593"/>
      <c r="BK13" s="594"/>
      <c r="BL13" s="595">
        <v>0.9</v>
      </c>
      <c r="BM13" s="595"/>
      <c r="BN13" s="595"/>
      <c r="BO13" s="595"/>
      <c r="BP13" s="596" t="s">
        <v>129</v>
      </c>
      <c r="BQ13" s="596"/>
      <c r="BR13" s="596"/>
      <c r="BS13" s="596"/>
      <c r="BT13" s="596"/>
      <c r="BU13" s="596"/>
      <c r="BV13" s="596"/>
      <c r="BW13" s="600"/>
      <c r="BY13" s="589" t="s">
        <v>228</v>
      </c>
      <c r="BZ13" s="590"/>
      <c r="CA13" s="590"/>
      <c r="CB13" s="590"/>
      <c r="CC13" s="590"/>
      <c r="CD13" s="590"/>
      <c r="CE13" s="590"/>
      <c r="CF13" s="590"/>
      <c r="CG13" s="590"/>
      <c r="CH13" s="590"/>
      <c r="CI13" s="590"/>
      <c r="CJ13" s="590"/>
      <c r="CK13" s="590"/>
      <c r="CL13" s="591"/>
      <c r="CM13" s="592">
        <v>97324129</v>
      </c>
      <c r="CN13" s="593"/>
      <c r="CO13" s="593"/>
      <c r="CP13" s="593"/>
      <c r="CQ13" s="593"/>
      <c r="CR13" s="593"/>
      <c r="CS13" s="593"/>
      <c r="CT13" s="594"/>
      <c r="CU13" s="597">
        <v>13.1</v>
      </c>
      <c r="CV13" s="598"/>
      <c r="CW13" s="598"/>
      <c r="CX13" s="603"/>
      <c r="CY13" s="601">
        <v>88336895</v>
      </c>
      <c r="CZ13" s="593"/>
      <c r="DA13" s="593"/>
      <c r="DB13" s="593"/>
      <c r="DC13" s="593"/>
      <c r="DD13" s="593"/>
      <c r="DE13" s="593"/>
      <c r="DF13" s="593"/>
      <c r="DG13" s="593"/>
      <c r="DH13" s="593"/>
      <c r="DI13" s="593"/>
      <c r="DJ13" s="593"/>
      <c r="DK13" s="594"/>
      <c r="DL13" s="601">
        <v>14006018</v>
      </c>
      <c r="DM13" s="593"/>
      <c r="DN13" s="593"/>
      <c r="DO13" s="593"/>
      <c r="DP13" s="593"/>
      <c r="DQ13" s="593"/>
      <c r="DR13" s="593"/>
      <c r="DS13" s="593"/>
      <c r="DT13" s="593"/>
      <c r="DU13" s="593"/>
      <c r="DV13" s="593"/>
      <c r="DW13" s="593"/>
      <c r="DX13" s="602"/>
    </row>
    <row r="14" spans="2:138" ht="11.25" customHeight="1" x14ac:dyDescent="0.2">
      <c r="B14" s="589" t="s">
        <v>229</v>
      </c>
      <c r="C14" s="590"/>
      <c r="D14" s="590"/>
      <c r="E14" s="590"/>
      <c r="F14" s="590"/>
      <c r="G14" s="590"/>
      <c r="H14" s="590"/>
      <c r="I14" s="590"/>
      <c r="J14" s="590"/>
      <c r="K14" s="590"/>
      <c r="L14" s="590"/>
      <c r="M14" s="590"/>
      <c r="N14" s="590"/>
      <c r="O14" s="590"/>
      <c r="P14" s="590"/>
      <c r="Q14" s="591"/>
      <c r="R14" s="592">
        <v>21795707</v>
      </c>
      <c r="S14" s="593"/>
      <c r="T14" s="593"/>
      <c r="U14" s="593"/>
      <c r="V14" s="593"/>
      <c r="W14" s="593"/>
      <c r="X14" s="593"/>
      <c r="Y14" s="594"/>
      <c r="Z14" s="595">
        <v>2.9</v>
      </c>
      <c r="AA14" s="595"/>
      <c r="AB14" s="595"/>
      <c r="AC14" s="595"/>
      <c r="AD14" s="596">
        <v>21795707</v>
      </c>
      <c r="AE14" s="596"/>
      <c r="AF14" s="596"/>
      <c r="AG14" s="596"/>
      <c r="AH14" s="596"/>
      <c r="AI14" s="596"/>
      <c r="AJ14" s="596"/>
      <c r="AK14" s="596"/>
      <c r="AL14" s="597">
        <v>6</v>
      </c>
      <c r="AM14" s="598"/>
      <c r="AN14" s="598"/>
      <c r="AO14" s="599"/>
      <c r="AP14" s="589" t="s">
        <v>230</v>
      </c>
      <c r="AQ14" s="590"/>
      <c r="AR14" s="590"/>
      <c r="AS14" s="590"/>
      <c r="AT14" s="590"/>
      <c r="AU14" s="590"/>
      <c r="AV14" s="590"/>
      <c r="AW14" s="590"/>
      <c r="AX14" s="590"/>
      <c r="AY14" s="590"/>
      <c r="AZ14" s="590"/>
      <c r="BA14" s="590"/>
      <c r="BB14" s="590"/>
      <c r="BC14" s="591"/>
      <c r="BD14" s="592">
        <v>2012578</v>
      </c>
      <c r="BE14" s="593"/>
      <c r="BF14" s="593"/>
      <c r="BG14" s="593"/>
      <c r="BH14" s="593"/>
      <c r="BI14" s="593"/>
      <c r="BJ14" s="593"/>
      <c r="BK14" s="594"/>
      <c r="BL14" s="595">
        <v>1.1000000000000001</v>
      </c>
      <c r="BM14" s="595"/>
      <c r="BN14" s="595"/>
      <c r="BO14" s="595"/>
      <c r="BP14" s="596" t="s">
        <v>206</v>
      </c>
      <c r="BQ14" s="596"/>
      <c r="BR14" s="596"/>
      <c r="BS14" s="596"/>
      <c r="BT14" s="596"/>
      <c r="BU14" s="596"/>
      <c r="BV14" s="596"/>
      <c r="BW14" s="600"/>
      <c r="BY14" s="589" t="s">
        <v>231</v>
      </c>
      <c r="BZ14" s="590"/>
      <c r="CA14" s="590"/>
      <c r="CB14" s="590"/>
      <c r="CC14" s="590"/>
      <c r="CD14" s="590"/>
      <c r="CE14" s="590"/>
      <c r="CF14" s="590"/>
      <c r="CG14" s="590"/>
      <c r="CH14" s="590"/>
      <c r="CI14" s="590"/>
      <c r="CJ14" s="590"/>
      <c r="CK14" s="590"/>
      <c r="CL14" s="591"/>
      <c r="CM14" s="592">
        <v>30919947</v>
      </c>
      <c r="CN14" s="593"/>
      <c r="CO14" s="593"/>
      <c r="CP14" s="593"/>
      <c r="CQ14" s="593"/>
      <c r="CR14" s="593"/>
      <c r="CS14" s="593"/>
      <c r="CT14" s="594"/>
      <c r="CU14" s="597">
        <v>4.2</v>
      </c>
      <c r="CV14" s="598"/>
      <c r="CW14" s="598"/>
      <c r="CX14" s="603"/>
      <c r="CY14" s="601">
        <v>2707744</v>
      </c>
      <c r="CZ14" s="593"/>
      <c r="DA14" s="593"/>
      <c r="DB14" s="593"/>
      <c r="DC14" s="593"/>
      <c r="DD14" s="593"/>
      <c r="DE14" s="593"/>
      <c r="DF14" s="593"/>
      <c r="DG14" s="593"/>
      <c r="DH14" s="593"/>
      <c r="DI14" s="593"/>
      <c r="DJ14" s="593"/>
      <c r="DK14" s="594"/>
      <c r="DL14" s="601">
        <v>27020007</v>
      </c>
      <c r="DM14" s="593"/>
      <c r="DN14" s="593"/>
      <c r="DO14" s="593"/>
      <c r="DP14" s="593"/>
      <c r="DQ14" s="593"/>
      <c r="DR14" s="593"/>
      <c r="DS14" s="593"/>
      <c r="DT14" s="593"/>
      <c r="DU14" s="593"/>
      <c r="DV14" s="593"/>
      <c r="DW14" s="593"/>
      <c r="DX14" s="602"/>
    </row>
    <row r="15" spans="2:138" ht="11.25" customHeight="1" x14ac:dyDescent="0.2">
      <c r="B15" s="589" t="s">
        <v>232</v>
      </c>
      <c r="C15" s="590"/>
      <c r="D15" s="590"/>
      <c r="E15" s="590"/>
      <c r="F15" s="590"/>
      <c r="G15" s="590"/>
      <c r="H15" s="590"/>
      <c r="I15" s="590"/>
      <c r="J15" s="590"/>
      <c r="K15" s="590"/>
      <c r="L15" s="590"/>
      <c r="M15" s="590"/>
      <c r="N15" s="590"/>
      <c r="O15" s="590"/>
      <c r="P15" s="590"/>
      <c r="Q15" s="591"/>
      <c r="R15" s="592" t="s">
        <v>206</v>
      </c>
      <c r="S15" s="593"/>
      <c r="T15" s="593"/>
      <c r="U15" s="593"/>
      <c r="V15" s="593"/>
      <c r="W15" s="593"/>
      <c r="X15" s="593"/>
      <c r="Y15" s="594"/>
      <c r="Z15" s="595" t="s">
        <v>206</v>
      </c>
      <c r="AA15" s="595"/>
      <c r="AB15" s="595"/>
      <c r="AC15" s="595"/>
      <c r="AD15" s="596" t="s">
        <v>211</v>
      </c>
      <c r="AE15" s="596"/>
      <c r="AF15" s="596"/>
      <c r="AG15" s="596"/>
      <c r="AH15" s="596"/>
      <c r="AI15" s="596"/>
      <c r="AJ15" s="596"/>
      <c r="AK15" s="596"/>
      <c r="AL15" s="597" t="s">
        <v>206</v>
      </c>
      <c r="AM15" s="598"/>
      <c r="AN15" s="598"/>
      <c r="AO15" s="599"/>
      <c r="AP15" s="589" t="s">
        <v>233</v>
      </c>
      <c r="AQ15" s="590"/>
      <c r="AR15" s="590"/>
      <c r="AS15" s="590"/>
      <c r="AT15" s="590"/>
      <c r="AU15" s="590"/>
      <c r="AV15" s="590"/>
      <c r="AW15" s="590"/>
      <c r="AX15" s="590"/>
      <c r="AY15" s="590"/>
      <c r="AZ15" s="590"/>
      <c r="BA15" s="590"/>
      <c r="BB15" s="590"/>
      <c r="BC15" s="591"/>
      <c r="BD15" s="592">
        <v>40542275</v>
      </c>
      <c r="BE15" s="593"/>
      <c r="BF15" s="593"/>
      <c r="BG15" s="593"/>
      <c r="BH15" s="593"/>
      <c r="BI15" s="593"/>
      <c r="BJ15" s="593"/>
      <c r="BK15" s="594"/>
      <c r="BL15" s="595">
        <v>21.6</v>
      </c>
      <c r="BM15" s="595"/>
      <c r="BN15" s="595"/>
      <c r="BO15" s="595"/>
      <c r="BP15" s="596" t="s">
        <v>206</v>
      </c>
      <c r="BQ15" s="596"/>
      <c r="BR15" s="596"/>
      <c r="BS15" s="596"/>
      <c r="BT15" s="596"/>
      <c r="BU15" s="596"/>
      <c r="BV15" s="596"/>
      <c r="BW15" s="600"/>
      <c r="BY15" s="589" t="s">
        <v>234</v>
      </c>
      <c r="BZ15" s="590"/>
      <c r="CA15" s="590"/>
      <c r="CB15" s="590"/>
      <c r="CC15" s="590"/>
      <c r="CD15" s="590"/>
      <c r="CE15" s="590"/>
      <c r="CF15" s="590"/>
      <c r="CG15" s="590"/>
      <c r="CH15" s="590"/>
      <c r="CI15" s="590"/>
      <c r="CJ15" s="590"/>
      <c r="CK15" s="590"/>
      <c r="CL15" s="591"/>
      <c r="CM15" s="592" t="s">
        <v>206</v>
      </c>
      <c r="CN15" s="593"/>
      <c r="CO15" s="593"/>
      <c r="CP15" s="593"/>
      <c r="CQ15" s="593"/>
      <c r="CR15" s="593"/>
      <c r="CS15" s="593"/>
      <c r="CT15" s="594"/>
      <c r="CU15" s="597" t="s">
        <v>129</v>
      </c>
      <c r="CV15" s="598"/>
      <c r="CW15" s="598"/>
      <c r="CX15" s="603"/>
      <c r="CY15" s="601" t="s">
        <v>206</v>
      </c>
      <c r="CZ15" s="593"/>
      <c r="DA15" s="593"/>
      <c r="DB15" s="593"/>
      <c r="DC15" s="593"/>
      <c r="DD15" s="593"/>
      <c r="DE15" s="593"/>
      <c r="DF15" s="593"/>
      <c r="DG15" s="593"/>
      <c r="DH15" s="593"/>
      <c r="DI15" s="593"/>
      <c r="DJ15" s="593"/>
      <c r="DK15" s="594"/>
      <c r="DL15" s="601" t="s">
        <v>206</v>
      </c>
      <c r="DM15" s="593"/>
      <c r="DN15" s="593"/>
      <c r="DO15" s="593"/>
      <c r="DP15" s="593"/>
      <c r="DQ15" s="593"/>
      <c r="DR15" s="593"/>
      <c r="DS15" s="593"/>
      <c r="DT15" s="593"/>
      <c r="DU15" s="593"/>
      <c r="DV15" s="593"/>
      <c r="DW15" s="593"/>
      <c r="DX15" s="602"/>
    </row>
    <row r="16" spans="2:138" ht="11.25" customHeight="1" x14ac:dyDescent="0.2">
      <c r="B16" s="589" t="s">
        <v>235</v>
      </c>
      <c r="C16" s="590"/>
      <c r="D16" s="590"/>
      <c r="E16" s="590"/>
      <c r="F16" s="590"/>
      <c r="G16" s="590"/>
      <c r="H16" s="590"/>
      <c r="I16" s="590"/>
      <c r="J16" s="590"/>
      <c r="K16" s="590"/>
      <c r="L16" s="590"/>
      <c r="M16" s="590"/>
      <c r="N16" s="590"/>
      <c r="O16" s="590"/>
      <c r="P16" s="590"/>
      <c r="Q16" s="591"/>
      <c r="R16" s="592">
        <v>827251</v>
      </c>
      <c r="S16" s="593"/>
      <c r="T16" s="593"/>
      <c r="U16" s="593"/>
      <c r="V16" s="593"/>
      <c r="W16" s="593"/>
      <c r="X16" s="593"/>
      <c r="Y16" s="594"/>
      <c r="Z16" s="595">
        <v>0.1</v>
      </c>
      <c r="AA16" s="595"/>
      <c r="AB16" s="595"/>
      <c r="AC16" s="595"/>
      <c r="AD16" s="596">
        <v>827251</v>
      </c>
      <c r="AE16" s="596"/>
      <c r="AF16" s="596"/>
      <c r="AG16" s="596"/>
      <c r="AH16" s="596"/>
      <c r="AI16" s="596"/>
      <c r="AJ16" s="596"/>
      <c r="AK16" s="596"/>
      <c r="AL16" s="597">
        <v>0.2</v>
      </c>
      <c r="AM16" s="598"/>
      <c r="AN16" s="598"/>
      <c r="AO16" s="599"/>
      <c r="AP16" s="589" t="s">
        <v>236</v>
      </c>
      <c r="AQ16" s="590"/>
      <c r="AR16" s="590"/>
      <c r="AS16" s="590"/>
      <c r="AT16" s="590"/>
      <c r="AU16" s="590"/>
      <c r="AV16" s="590"/>
      <c r="AW16" s="590"/>
      <c r="AX16" s="590"/>
      <c r="AY16" s="590"/>
      <c r="AZ16" s="590"/>
      <c r="BA16" s="590"/>
      <c r="BB16" s="590"/>
      <c r="BC16" s="591"/>
      <c r="BD16" s="592">
        <v>1406575</v>
      </c>
      <c r="BE16" s="593"/>
      <c r="BF16" s="593"/>
      <c r="BG16" s="593"/>
      <c r="BH16" s="593"/>
      <c r="BI16" s="593"/>
      <c r="BJ16" s="593"/>
      <c r="BK16" s="594"/>
      <c r="BL16" s="595">
        <v>0.7</v>
      </c>
      <c r="BM16" s="595"/>
      <c r="BN16" s="595"/>
      <c r="BO16" s="595"/>
      <c r="BP16" s="596" t="s">
        <v>211</v>
      </c>
      <c r="BQ16" s="596"/>
      <c r="BR16" s="596"/>
      <c r="BS16" s="596"/>
      <c r="BT16" s="596"/>
      <c r="BU16" s="596"/>
      <c r="BV16" s="596"/>
      <c r="BW16" s="600"/>
      <c r="BY16" s="589" t="s">
        <v>237</v>
      </c>
      <c r="BZ16" s="590"/>
      <c r="CA16" s="590"/>
      <c r="CB16" s="590"/>
      <c r="CC16" s="590"/>
      <c r="CD16" s="590"/>
      <c r="CE16" s="590"/>
      <c r="CF16" s="590"/>
      <c r="CG16" s="590"/>
      <c r="CH16" s="590"/>
      <c r="CI16" s="590"/>
      <c r="CJ16" s="590"/>
      <c r="CK16" s="590"/>
      <c r="CL16" s="591"/>
      <c r="CM16" s="592">
        <v>130137643</v>
      </c>
      <c r="CN16" s="593"/>
      <c r="CO16" s="593"/>
      <c r="CP16" s="593"/>
      <c r="CQ16" s="593"/>
      <c r="CR16" s="593"/>
      <c r="CS16" s="593"/>
      <c r="CT16" s="594"/>
      <c r="CU16" s="597">
        <v>17.5</v>
      </c>
      <c r="CV16" s="598"/>
      <c r="CW16" s="598"/>
      <c r="CX16" s="603"/>
      <c r="CY16" s="601">
        <v>3170138</v>
      </c>
      <c r="CZ16" s="593"/>
      <c r="DA16" s="593"/>
      <c r="DB16" s="593"/>
      <c r="DC16" s="593"/>
      <c r="DD16" s="593"/>
      <c r="DE16" s="593"/>
      <c r="DF16" s="593"/>
      <c r="DG16" s="593"/>
      <c r="DH16" s="593"/>
      <c r="DI16" s="593"/>
      <c r="DJ16" s="593"/>
      <c r="DK16" s="594"/>
      <c r="DL16" s="601">
        <v>98655894</v>
      </c>
      <c r="DM16" s="593"/>
      <c r="DN16" s="593"/>
      <c r="DO16" s="593"/>
      <c r="DP16" s="593"/>
      <c r="DQ16" s="593"/>
      <c r="DR16" s="593"/>
      <c r="DS16" s="593"/>
      <c r="DT16" s="593"/>
      <c r="DU16" s="593"/>
      <c r="DV16" s="593"/>
      <c r="DW16" s="593"/>
      <c r="DX16" s="602"/>
    </row>
    <row r="17" spans="2:128" ht="11.25" customHeight="1" x14ac:dyDescent="0.2">
      <c r="B17" s="589" t="s">
        <v>238</v>
      </c>
      <c r="C17" s="590"/>
      <c r="D17" s="590"/>
      <c r="E17" s="590"/>
      <c r="F17" s="590"/>
      <c r="G17" s="590"/>
      <c r="H17" s="590"/>
      <c r="I17" s="590"/>
      <c r="J17" s="590"/>
      <c r="K17" s="590"/>
      <c r="L17" s="590"/>
      <c r="M17" s="590"/>
      <c r="N17" s="590"/>
      <c r="O17" s="590"/>
      <c r="P17" s="590"/>
      <c r="Q17" s="591"/>
      <c r="R17" s="592">
        <v>689667</v>
      </c>
      <c r="S17" s="593"/>
      <c r="T17" s="593"/>
      <c r="U17" s="593"/>
      <c r="V17" s="593"/>
      <c r="W17" s="593"/>
      <c r="X17" s="593"/>
      <c r="Y17" s="594"/>
      <c r="Z17" s="595">
        <v>0.1</v>
      </c>
      <c r="AA17" s="595"/>
      <c r="AB17" s="595"/>
      <c r="AC17" s="595"/>
      <c r="AD17" s="596">
        <v>689667</v>
      </c>
      <c r="AE17" s="596"/>
      <c r="AF17" s="596"/>
      <c r="AG17" s="596"/>
      <c r="AH17" s="596"/>
      <c r="AI17" s="596"/>
      <c r="AJ17" s="596"/>
      <c r="AK17" s="596"/>
      <c r="AL17" s="597">
        <v>0.2</v>
      </c>
      <c r="AM17" s="598"/>
      <c r="AN17" s="598"/>
      <c r="AO17" s="599"/>
      <c r="AP17" s="589" t="s">
        <v>239</v>
      </c>
      <c r="AQ17" s="590"/>
      <c r="AR17" s="590"/>
      <c r="AS17" s="590"/>
      <c r="AT17" s="590"/>
      <c r="AU17" s="590"/>
      <c r="AV17" s="590"/>
      <c r="AW17" s="590"/>
      <c r="AX17" s="590"/>
      <c r="AY17" s="590"/>
      <c r="AZ17" s="590"/>
      <c r="BA17" s="590"/>
      <c r="BB17" s="590"/>
      <c r="BC17" s="591"/>
      <c r="BD17" s="592">
        <v>39135700</v>
      </c>
      <c r="BE17" s="593"/>
      <c r="BF17" s="593"/>
      <c r="BG17" s="593"/>
      <c r="BH17" s="593"/>
      <c r="BI17" s="593"/>
      <c r="BJ17" s="593"/>
      <c r="BK17" s="594"/>
      <c r="BL17" s="595">
        <v>20.9</v>
      </c>
      <c r="BM17" s="595"/>
      <c r="BN17" s="595"/>
      <c r="BO17" s="595"/>
      <c r="BP17" s="596" t="s">
        <v>206</v>
      </c>
      <c r="BQ17" s="596"/>
      <c r="BR17" s="596"/>
      <c r="BS17" s="596"/>
      <c r="BT17" s="596"/>
      <c r="BU17" s="596"/>
      <c r="BV17" s="596"/>
      <c r="BW17" s="600"/>
      <c r="BY17" s="589" t="s">
        <v>240</v>
      </c>
      <c r="BZ17" s="590"/>
      <c r="CA17" s="590"/>
      <c r="CB17" s="590"/>
      <c r="CC17" s="590"/>
      <c r="CD17" s="590"/>
      <c r="CE17" s="590"/>
      <c r="CF17" s="590"/>
      <c r="CG17" s="590"/>
      <c r="CH17" s="590"/>
      <c r="CI17" s="590"/>
      <c r="CJ17" s="590"/>
      <c r="CK17" s="590"/>
      <c r="CL17" s="591"/>
      <c r="CM17" s="592">
        <v>9643200</v>
      </c>
      <c r="CN17" s="593"/>
      <c r="CO17" s="593"/>
      <c r="CP17" s="593"/>
      <c r="CQ17" s="593"/>
      <c r="CR17" s="593"/>
      <c r="CS17" s="593"/>
      <c r="CT17" s="594"/>
      <c r="CU17" s="597">
        <v>1.3</v>
      </c>
      <c r="CV17" s="598"/>
      <c r="CW17" s="598"/>
      <c r="CX17" s="603"/>
      <c r="CY17" s="601" t="s">
        <v>206</v>
      </c>
      <c r="CZ17" s="593"/>
      <c r="DA17" s="593"/>
      <c r="DB17" s="593"/>
      <c r="DC17" s="593"/>
      <c r="DD17" s="593"/>
      <c r="DE17" s="593"/>
      <c r="DF17" s="593"/>
      <c r="DG17" s="593"/>
      <c r="DH17" s="593"/>
      <c r="DI17" s="593"/>
      <c r="DJ17" s="593"/>
      <c r="DK17" s="594"/>
      <c r="DL17" s="601">
        <v>383611</v>
      </c>
      <c r="DM17" s="593"/>
      <c r="DN17" s="593"/>
      <c r="DO17" s="593"/>
      <c r="DP17" s="593"/>
      <c r="DQ17" s="593"/>
      <c r="DR17" s="593"/>
      <c r="DS17" s="593"/>
      <c r="DT17" s="593"/>
      <c r="DU17" s="593"/>
      <c r="DV17" s="593"/>
      <c r="DW17" s="593"/>
      <c r="DX17" s="602"/>
    </row>
    <row r="18" spans="2:128" ht="11.25" customHeight="1" x14ac:dyDescent="0.2">
      <c r="B18" s="589" t="s">
        <v>241</v>
      </c>
      <c r="C18" s="590"/>
      <c r="D18" s="590"/>
      <c r="E18" s="590"/>
      <c r="F18" s="590"/>
      <c r="G18" s="590"/>
      <c r="H18" s="590"/>
      <c r="I18" s="590"/>
      <c r="J18" s="590"/>
      <c r="K18" s="590"/>
      <c r="L18" s="590"/>
      <c r="M18" s="590"/>
      <c r="N18" s="590"/>
      <c r="O18" s="590"/>
      <c r="P18" s="590"/>
      <c r="Q18" s="591"/>
      <c r="R18" s="592">
        <v>137584</v>
      </c>
      <c r="S18" s="593"/>
      <c r="T18" s="593"/>
      <c r="U18" s="593"/>
      <c r="V18" s="593"/>
      <c r="W18" s="593"/>
      <c r="X18" s="593"/>
      <c r="Y18" s="594"/>
      <c r="Z18" s="595">
        <v>0</v>
      </c>
      <c r="AA18" s="595"/>
      <c r="AB18" s="595"/>
      <c r="AC18" s="595"/>
      <c r="AD18" s="596">
        <v>137584</v>
      </c>
      <c r="AE18" s="596"/>
      <c r="AF18" s="596"/>
      <c r="AG18" s="596"/>
      <c r="AH18" s="596"/>
      <c r="AI18" s="596"/>
      <c r="AJ18" s="596"/>
      <c r="AK18" s="596"/>
      <c r="AL18" s="597">
        <v>0</v>
      </c>
      <c r="AM18" s="598"/>
      <c r="AN18" s="598"/>
      <c r="AO18" s="599"/>
      <c r="AP18" s="589" t="s">
        <v>242</v>
      </c>
      <c r="AQ18" s="590"/>
      <c r="AR18" s="590"/>
      <c r="AS18" s="590"/>
      <c r="AT18" s="590"/>
      <c r="AU18" s="590"/>
      <c r="AV18" s="590"/>
      <c r="AW18" s="590"/>
      <c r="AX18" s="590"/>
      <c r="AY18" s="590"/>
      <c r="AZ18" s="590"/>
      <c r="BA18" s="590"/>
      <c r="BB18" s="590"/>
      <c r="BC18" s="591"/>
      <c r="BD18" s="592">
        <v>65296260</v>
      </c>
      <c r="BE18" s="593"/>
      <c r="BF18" s="593"/>
      <c r="BG18" s="593"/>
      <c r="BH18" s="593"/>
      <c r="BI18" s="593"/>
      <c r="BJ18" s="593"/>
      <c r="BK18" s="594"/>
      <c r="BL18" s="595">
        <v>34.799999999999997</v>
      </c>
      <c r="BM18" s="595"/>
      <c r="BN18" s="595"/>
      <c r="BO18" s="595"/>
      <c r="BP18" s="596" t="s">
        <v>206</v>
      </c>
      <c r="BQ18" s="596"/>
      <c r="BR18" s="596"/>
      <c r="BS18" s="596"/>
      <c r="BT18" s="596"/>
      <c r="BU18" s="596"/>
      <c r="BV18" s="596"/>
      <c r="BW18" s="600"/>
      <c r="BY18" s="589" t="s">
        <v>243</v>
      </c>
      <c r="BZ18" s="590"/>
      <c r="CA18" s="590"/>
      <c r="CB18" s="590"/>
      <c r="CC18" s="590"/>
      <c r="CD18" s="590"/>
      <c r="CE18" s="590"/>
      <c r="CF18" s="590"/>
      <c r="CG18" s="590"/>
      <c r="CH18" s="590"/>
      <c r="CI18" s="590"/>
      <c r="CJ18" s="590"/>
      <c r="CK18" s="590"/>
      <c r="CL18" s="591"/>
      <c r="CM18" s="592">
        <v>92527341</v>
      </c>
      <c r="CN18" s="593"/>
      <c r="CO18" s="593"/>
      <c r="CP18" s="593"/>
      <c r="CQ18" s="593"/>
      <c r="CR18" s="593"/>
      <c r="CS18" s="593"/>
      <c r="CT18" s="594"/>
      <c r="CU18" s="597">
        <v>12.5</v>
      </c>
      <c r="CV18" s="598"/>
      <c r="CW18" s="598"/>
      <c r="CX18" s="603"/>
      <c r="CY18" s="601" t="s">
        <v>206</v>
      </c>
      <c r="CZ18" s="593"/>
      <c r="DA18" s="593"/>
      <c r="DB18" s="593"/>
      <c r="DC18" s="593"/>
      <c r="DD18" s="593"/>
      <c r="DE18" s="593"/>
      <c r="DF18" s="593"/>
      <c r="DG18" s="593"/>
      <c r="DH18" s="593"/>
      <c r="DI18" s="593"/>
      <c r="DJ18" s="593"/>
      <c r="DK18" s="594"/>
      <c r="DL18" s="601">
        <v>90657141</v>
      </c>
      <c r="DM18" s="593"/>
      <c r="DN18" s="593"/>
      <c r="DO18" s="593"/>
      <c r="DP18" s="593"/>
      <c r="DQ18" s="593"/>
      <c r="DR18" s="593"/>
      <c r="DS18" s="593"/>
      <c r="DT18" s="593"/>
      <c r="DU18" s="593"/>
      <c r="DV18" s="593"/>
      <c r="DW18" s="593"/>
      <c r="DX18" s="602"/>
    </row>
    <row r="19" spans="2:128" ht="11.25" customHeight="1" x14ac:dyDescent="0.2">
      <c r="B19" s="604" t="s">
        <v>244</v>
      </c>
      <c r="C19" s="605"/>
      <c r="D19" s="605"/>
      <c r="E19" s="605"/>
      <c r="F19" s="605"/>
      <c r="G19" s="605"/>
      <c r="H19" s="605"/>
      <c r="I19" s="605"/>
      <c r="J19" s="605"/>
      <c r="K19" s="605"/>
      <c r="L19" s="605"/>
      <c r="M19" s="605"/>
      <c r="N19" s="605"/>
      <c r="O19" s="605"/>
      <c r="P19" s="605"/>
      <c r="Q19" s="606"/>
      <c r="R19" s="592" t="s">
        <v>206</v>
      </c>
      <c r="S19" s="593"/>
      <c r="T19" s="593"/>
      <c r="U19" s="593"/>
      <c r="V19" s="593"/>
      <c r="W19" s="593"/>
      <c r="X19" s="593"/>
      <c r="Y19" s="594"/>
      <c r="Z19" s="595" t="s">
        <v>206</v>
      </c>
      <c r="AA19" s="595"/>
      <c r="AB19" s="595"/>
      <c r="AC19" s="595"/>
      <c r="AD19" s="596" t="s">
        <v>206</v>
      </c>
      <c r="AE19" s="596"/>
      <c r="AF19" s="596"/>
      <c r="AG19" s="596"/>
      <c r="AH19" s="596"/>
      <c r="AI19" s="596"/>
      <c r="AJ19" s="596"/>
      <c r="AK19" s="596"/>
      <c r="AL19" s="597" t="s">
        <v>206</v>
      </c>
      <c r="AM19" s="598"/>
      <c r="AN19" s="598"/>
      <c r="AO19" s="599"/>
      <c r="AP19" s="589" t="s">
        <v>245</v>
      </c>
      <c r="AQ19" s="590"/>
      <c r="AR19" s="590"/>
      <c r="AS19" s="590"/>
      <c r="AT19" s="590"/>
      <c r="AU19" s="590"/>
      <c r="AV19" s="590"/>
      <c r="AW19" s="590"/>
      <c r="AX19" s="590"/>
      <c r="AY19" s="590"/>
      <c r="AZ19" s="590"/>
      <c r="BA19" s="590"/>
      <c r="BB19" s="590"/>
      <c r="BC19" s="591"/>
      <c r="BD19" s="592">
        <v>2742110</v>
      </c>
      <c r="BE19" s="593"/>
      <c r="BF19" s="593"/>
      <c r="BG19" s="593"/>
      <c r="BH19" s="593"/>
      <c r="BI19" s="593"/>
      <c r="BJ19" s="593"/>
      <c r="BK19" s="594"/>
      <c r="BL19" s="595">
        <v>1.5</v>
      </c>
      <c r="BM19" s="595"/>
      <c r="BN19" s="595"/>
      <c r="BO19" s="595"/>
      <c r="BP19" s="596" t="s">
        <v>206</v>
      </c>
      <c r="BQ19" s="596"/>
      <c r="BR19" s="596"/>
      <c r="BS19" s="596"/>
      <c r="BT19" s="596"/>
      <c r="BU19" s="596"/>
      <c r="BV19" s="596"/>
      <c r="BW19" s="600"/>
      <c r="BY19" s="589" t="s">
        <v>246</v>
      </c>
      <c r="BZ19" s="590"/>
      <c r="CA19" s="590"/>
      <c r="CB19" s="590"/>
      <c r="CC19" s="590"/>
      <c r="CD19" s="590"/>
      <c r="CE19" s="590"/>
      <c r="CF19" s="590"/>
      <c r="CG19" s="590"/>
      <c r="CH19" s="590"/>
      <c r="CI19" s="590"/>
      <c r="CJ19" s="590"/>
      <c r="CK19" s="590"/>
      <c r="CL19" s="591"/>
      <c r="CM19" s="592">
        <v>2394</v>
      </c>
      <c r="CN19" s="593"/>
      <c r="CO19" s="593"/>
      <c r="CP19" s="593"/>
      <c r="CQ19" s="593"/>
      <c r="CR19" s="593"/>
      <c r="CS19" s="593"/>
      <c r="CT19" s="594"/>
      <c r="CU19" s="597">
        <v>0</v>
      </c>
      <c r="CV19" s="598"/>
      <c r="CW19" s="598"/>
      <c r="CX19" s="603"/>
      <c r="CY19" s="601" t="s">
        <v>206</v>
      </c>
      <c r="CZ19" s="593"/>
      <c r="DA19" s="593"/>
      <c r="DB19" s="593"/>
      <c r="DC19" s="593"/>
      <c r="DD19" s="593"/>
      <c r="DE19" s="593"/>
      <c r="DF19" s="593"/>
      <c r="DG19" s="593"/>
      <c r="DH19" s="593"/>
      <c r="DI19" s="593"/>
      <c r="DJ19" s="593"/>
      <c r="DK19" s="594"/>
      <c r="DL19" s="601">
        <v>2394</v>
      </c>
      <c r="DM19" s="593"/>
      <c r="DN19" s="593"/>
      <c r="DO19" s="593"/>
      <c r="DP19" s="593"/>
      <c r="DQ19" s="593"/>
      <c r="DR19" s="593"/>
      <c r="DS19" s="593"/>
      <c r="DT19" s="593"/>
      <c r="DU19" s="593"/>
      <c r="DV19" s="593"/>
      <c r="DW19" s="593"/>
      <c r="DX19" s="602"/>
    </row>
    <row r="20" spans="2:128" ht="11.25" customHeight="1" x14ac:dyDescent="0.2">
      <c r="B20" s="589" t="s">
        <v>247</v>
      </c>
      <c r="C20" s="590"/>
      <c r="D20" s="590"/>
      <c r="E20" s="590"/>
      <c r="F20" s="590"/>
      <c r="G20" s="590"/>
      <c r="H20" s="590"/>
      <c r="I20" s="590"/>
      <c r="J20" s="590"/>
      <c r="K20" s="590"/>
      <c r="L20" s="590"/>
      <c r="M20" s="590"/>
      <c r="N20" s="590"/>
      <c r="O20" s="590"/>
      <c r="P20" s="590"/>
      <c r="Q20" s="591"/>
      <c r="R20" s="592">
        <v>195353798</v>
      </c>
      <c r="S20" s="593"/>
      <c r="T20" s="593"/>
      <c r="U20" s="593"/>
      <c r="V20" s="593"/>
      <c r="W20" s="593"/>
      <c r="X20" s="593"/>
      <c r="Y20" s="594"/>
      <c r="Z20" s="595">
        <v>25.6</v>
      </c>
      <c r="AA20" s="595"/>
      <c r="AB20" s="595"/>
      <c r="AC20" s="595"/>
      <c r="AD20" s="596">
        <v>191958342</v>
      </c>
      <c r="AE20" s="596"/>
      <c r="AF20" s="596"/>
      <c r="AG20" s="596"/>
      <c r="AH20" s="596"/>
      <c r="AI20" s="596"/>
      <c r="AJ20" s="596"/>
      <c r="AK20" s="596"/>
      <c r="AL20" s="597">
        <v>52.7</v>
      </c>
      <c r="AM20" s="598"/>
      <c r="AN20" s="598"/>
      <c r="AO20" s="599"/>
      <c r="AP20" s="607" t="s">
        <v>248</v>
      </c>
      <c r="AQ20" s="608"/>
      <c r="AR20" s="608"/>
      <c r="AS20" s="608"/>
      <c r="AT20" s="608"/>
      <c r="AU20" s="608"/>
      <c r="AV20" s="608"/>
      <c r="AW20" s="608"/>
      <c r="AX20" s="608"/>
      <c r="AY20" s="608"/>
      <c r="AZ20" s="608"/>
      <c r="BA20" s="608"/>
      <c r="BB20" s="608"/>
      <c r="BC20" s="609"/>
      <c r="BD20" s="592">
        <v>1449807</v>
      </c>
      <c r="BE20" s="593"/>
      <c r="BF20" s="593"/>
      <c r="BG20" s="593"/>
      <c r="BH20" s="593"/>
      <c r="BI20" s="593"/>
      <c r="BJ20" s="593"/>
      <c r="BK20" s="594"/>
      <c r="BL20" s="595">
        <v>0.8</v>
      </c>
      <c r="BM20" s="595"/>
      <c r="BN20" s="595"/>
      <c r="BO20" s="595"/>
      <c r="BP20" s="596" t="s">
        <v>206</v>
      </c>
      <c r="BQ20" s="596"/>
      <c r="BR20" s="596"/>
      <c r="BS20" s="596"/>
      <c r="BT20" s="596"/>
      <c r="BU20" s="596"/>
      <c r="BV20" s="596"/>
      <c r="BW20" s="600"/>
      <c r="BY20" s="607" t="s">
        <v>249</v>
      </c>
      <c r="BZ20" s="608"/>
      <c r="CA20" s="608"/>
      <c r="CB20" s="608"/>
      <c r="CC20" s="608"/>
      <c r="CD20" s="608"/>
      <c r="CE20" s="608"/>
      <c r="CF20" s="608"/>
      <c r="CG20" s="608"/>
      <c r="CH20" s="608"/>
      <c r="CI20" s="608"/>
      <c r="CJ20" s="608"/>
      <c r="CK20" s="608"/>
      <c r="CL20" s="609"/>
      <c r="CM20" s="592" t="s">
        <v>211</v>
      </c>
      <c r="CN20" s="593"/>
      <c r="CO20" s="593"/>
      <c r="CP20" s="593"/>
      <c r="CQ20" s="593"/>
      <c r="CR20" s="593"/>
      <c r="CS20" s="593"/>
      <c r="CT20" s="594"/>
      <c r="CU20" s="597" t="s">
        <v>206</v>
      </c>
      <c r="CV20" s="598"/>
      <c r="CW20" s="598"/>
      <c r="CX20" s="603"/>
      <c r="CY20" s="601" t="s">
        <v>206</v>
      </c>
      <c r="CZ20" s="593"/>
      <c r="DA20" s="593"/>
      <c r="DB20" s="593"/>
      <c r="DC20" s="593"/>
      <c r="DD20" s="593"/>
      <c r="DE20" s="593"/>
      <c r="DF20" s="593"/>
      <c r="DG20" s="593"/>
      <c r="DH20" s="593"/>
      <c r="DI20" s="593"/>
      <c r="DJ20" s="593"/>
      <c r="DK20" s="594"/>
      <c r="DL20" s="601" t="s">
        <v>129</v>
      </c>
      <c r="DM20" s="593"/>
      <c r="DN20" s="593"/>
      <c r="DO20" s="593"/>
      <c r="DP20" s="593"/>
      <c r="DQ20" s="593"/>
      <c r="DR20" s="593"/>
      <c r="DS20" s="593"/>
      <c r="DT20" s="593"/>
      <c r="DU20" s="593"/>
      <c r="DV20" s="593"/>
      <c r="DW20" s="593"/>
      <c r="DX20" s="602"/>
    </row>
    <row r="21" spans="2:128" ht="11.25" customHeight="1" x14ac:dyDescent="0.2">
      <c r="B21" s="589" t="s">
        <v>250</v>
      </c>
      <c r="C21" s="590"/>
      <c r="D21" s="590"/>
      <c r="E21" s="590"/>
      <c r="F21" s="590"/>
      <c r="G21" s="590"/>
      <c r="H21" s="590"/>
      <c r="I21" s="590"/>
      <c r="J21" s="590"/>
      <c r="K21" s="590"/>
      <c r="L21" s="590"/>
      <c r="M21" s="590"/>
      <c r="N21" s="590"/>
      <c r="O21" s="590"/>
      <c r="P21" s="590"/>
      <c r="Q21" s="591"/>
      <c r="R21" s="592">
        <v>191958342</v>
      </c>
      <c r="S21" s="593"/>
      <c r="T21" s="593"/>
      <c r="U21" s="593"/>
      <c r="V21" s="593"/>
      <c r="W21" s="593"/>
      <c r="X21" s="593"/>
      <c r="Y21" s="594"/>
      <c r="Z21" s="597">
        <v>25.2</v>
      </c>
      <c r="AA21" s="598"/>
      <c r="AB21" s="598"/>
      <c r="AC21" s="603"/>
      <c r="AD21" s="601">
        <v>191958342</v>
      </c>
      <c r="AE21" s="593"/>
      <c r="AF21" s="593"/>
      <c r="AG21" s="593"/>
      <c r="AH21" s="593"/>
      <c r="AI21" s="593"/>
      <c r="AJ21" s="593"/>
      <c r="AK21" s="594"/>
      <c r="AL21" s="597">
        <v>52.7</v>
      </c>
      <c r="AM21" s="598"/>
      <c r="AN21" s="598"/>
      <c r="AO21" s="599"/>
      <c r="AP21" s="607" t="s">
        <v>251</v>
      </c>
      <c r="AQ21" s="608"/>
      <c r="AR21" s="608"/>
      <c r="AS21" s="608"/>
      <c r="AT21" s="608"/>
      <c r="AU21" s="608"/>
      <c r="AV21" s="608"/>
      <c r="AW21" s="608"/>
      <c r="AX21" s="608"/>
      <c r="AY21" s="608"/>
      <c r="AZ21" s="608"/>
      <c r="BA21" s="608"/>
      <c r="BB21" s="608"/>
      <c r="BC21" s="609"/>
      <c r="BD21" s="592">
        <v>353392</v>
      </c>
      <c r="BE21" s="593"/>
      <c r="BF21" s="593"/>
      <c r="BG21" s="593"/>
      <c r="BH21" s="593"/>
      <c r="BI21" s="593"/>
      <c r="BJ21" s="593"/>
      <c r="BK21" s="594"/>
      <c r="BL21" s="595">
        <v>0.2</v>
      </c>
      <c r="BM21" s="595"/>
      <c r="BN21" s="595"/>
      <c r="BO21" s="595"/>
      <c r="BP21" s="596" t="s">
        <v>211</v>
      </c>
      <c r="BQ21" s="596"/>
      <c r="BR21" s="596"/>
      <c r="BS21" s="596"/>
      <c r="BT21" s="596"/>
      <c r="BU21" s="596"/>
      <c r="BV21" s="596"/>
      <c r="BW21" s="600"/>
      <c r="BY21" s="607" t="s">
        <v>252</v>
      </c>
      <c r="BZ21" s="608"/>
      <c r="CA21" s="608"/>
      <c r="CB21" s="608"/>
      <c r="CC21" s="608"/>
      <c r="CD21" s="608"/>
      <c r="CE21" s="608"/>
      <c r="CF21" s="608"/>
      <c r="CG21" s="608"/>
      <c r="CH21" s="608"/>
      <c r="CI21" s="608"/>
      <c r="CJ21" s="608"/>
      <c r="CK21" s="608"/>
      <c r="CL21" s="609"/>
      <c r="CM21" s="592">
        <v>211950</v>
      </c>
      <c r="CN21" s="593"/>
      <c r="CO21" s="593"/>
      <c r="CP21" s="593"/>
      <c r="CQ21" s="593"/>
      <c r="CR21" s="593"/>
      <c r="CS21" s="593"/>
      <c r="CT21" s="594"/>
      <c r="CU21" s="597">
        <v>0</v>
      </c>
      <c r="CV21" s="598"/>
      <c r="CW21" s="598"/>
      <c r="CX21" s="603"/>
      <c r="CY21" s="601" t="s">
        <v>206</v>
      </c>
      <c r="CZ21" s="593"/>
      <c r="DA21" s="593"/>
      <c r="DB21" s="593"/>
      <c r="DC21" s="593"/>
      <c r="DD21" s="593"/>
      <c r="DE21" s="593"/>
      <c r="DF21" s="593"/>
      <c r="DG21" s="593"/>
      <c r="DH21" s="593"/>
      <c r="DI21" s="593"/>
      <c r="DJ21" s="593"/>
      <c r="DK21" s="594"/>
      <c r="DL21" s="601">
        <v>211950</v>
      </c>
      <c r="DM21" s="593"/>
      <c r="DN21" s="593"/>
      <c r="DO21" s="593"/>
      <c r="DP21" s="593"/>
      <c r="DQ21" s="593"/>
      <c r="DR21" s="593"/>
      <c r="DS21" s="593"/>
      <c r="DT21" s="593"/>
      <c r="DU21" s="593"/>
      <c r="DV21" s="593"/>
      <c r="DW21" s="593"/>
      <c r="DX21" s="602"/>
    </row>
    <row r="22" spans="2:128" ht="11.25" customHeight="1" x14ac:dyDescent="0.2">
      <c r="B22" s="589" t="s">
        <v>253</v>
      </c>
      <c r="C22" s="590"/>
      <c r="D22" s="590"/>
      <c r="E22" s="590"/>
      <c r="F22" s="590"/>
      <c r="G22" s="590"/>
      <c r="H22" s="590"/>
      <c r="I22" s="590"/>
      <c r="J22" s="590"/>
      <c r="K22" s="590"/>
      <c r="L22" s="590"/>
      <c r="M22" s="590"/>
      <c r="N22" s="590"/>
      <c r="O22" s="590"/>
      <c r="P22" s="590"/>
      <c r="Q22" s="591"/>
      <c r="R22" s="592">
        <v>3369789</v>
      </c>
      <c r="S22" s="593"/>
      <c r="T22" s="593"/>
      <c r="U22" s="593"/>
      <c r="V22" s="593"/>
      <c r="W22" s="593"/>
      <c r="X22" s="593"/>
      <c r="Y22" s="594"/>
      <c r="Z22" s="597">
        <v>0.4</v>
      </c>
      <c r="AA22" s="598"/>
      <c r="AB22" s="598"/>
      <c r="AC22" s="603"/>
      <c r="AD22" s="601" t="s">
        <v>129</v>
      </c>
      <c r="AE22" s="593"/>
      <c r="AF22" s="593"/>
      <c r="AG22" s="593"/>
      <c r="AH22" s="593"/>
      <c r="AI22" s="593"/>
      <c r="AJ22" s="593"/>
      <c r="AK22" s="594"/>
      <c r="AL22" s="597" t="s">
        <v>211</v>
      </c>
      <c r="AM22" s="598"/>
      <c r="AN22" s="598"/>
      <c r="AO22" s="599"/>
      <c r="AP22" s="607" t="s">
        <v>254</v>
      </c>
      <c r="AQ22" s="610"/>
      <c r="AR22" s="610"/>
      <c r="AS22" s="610"/>
      <c r="AT22" s="610"/>
      <c r="AU22" s="610"/>
      <c r="AV22" s="610"/>
      <c r="AW22" s="610"/>
      <c r="AX22" s="610"/>
      <c r="AY22" s="610"/>
      <c r="AZ22" s="610"/>
      <c r="BA22" s="610"/>
      <c r="BB22" s="610"/>
      <c r="BC22" s="611"/>
      <c r="BD22" s="592">
        <v>10204635</v>
      </c>
      <c r="BE22" s="593"/>
      <c r="BF22" s="593"/>
      <c r="BG22" s="593"/>
      <c r="BH22" s="593"/>
      <c r="BI22" s="593"/>
      <c r="BJ22" s="593"/>
      <c r="BK22" s="594"/>
      <c r="BL22" s="595">
        <v>5.4</v>
      </c>
      <c r="BM22" s="595"/>
      <c r="BN22" s="595"/>
      <c r="BO22" s="595"/>
      <c r="BP22" s="596" t="s">
        <v>206</v>
      </c>
      <c r="BQ22" s="596"/>
      <c r="BR22" s="596"/>
      <c r="BS22" s="596"/>
      <c r="BT22" s="596"/>
      <c r="BU22" s="596"/>
      <c r="BV22" s="596"/>
      <c r="BW22" s="600"/>
      <c r="BY22" s="607" t="s">
        <v>255</v>
      </c>
      <c r="BZ22" s="608"/>
      <c r="CA22" s="608"/>
      <c r="CB22" s="608"/>
      <c r="CC22" s="608"/>
      <c r="CD22" s="608"/>
      <c r="CE22" s="608"/>
      <c r="CF22" s="608"/>
      <c r="CG22" s="608"/>
      <c r="CH22" s="608"/>
      <c r="CI22" s="608"/>
      <c r="CJ22" s="608"/>
      <c r="CK22" s="608"/>
      <c r="CL22" s="609"/>
      <c r="CM22" s="592">
        <v>961422</v>
      </c>
      <c r="CN22" s="593"/>
      <c r="CO22" s="593"/>
      <c r="CP22" s="593"/>
      <c r="CQ22" s="593"/>
      <c r="CR22" s="593"/>
      <c r="CS22" s="593"/>
      <c r="CT22" s="594"/>
      <c r="CU22" s="597">
        <v>0.1</v>
      </c>
      <c r="CV22" s="598"/>
      <c r="CW22" s="598"/>
      <c r="CX22" s="603"/>
      <c r="CY22" s="601" t="s">
        <v>129</v>
      </c>
      <c r="CZ22" s="593"/>
      <c r="DA22" s="593"/>
      <c r="DB22" s="593"/>
      <c r="DC22" s="593"/>
      <c r="DD22" s="593"/>
      <c r="DE22" s="593"/>
      <c r="DF22" s="593"/>
      <c r="DG22" s="593"/>
      <c r="DH22" s="593"/>
      <c r="DI22" s="593"/>
      <c r="DJ22" s="593"/>
      <c r="DK22" s="594"/>
      <c r="DL22" s="601">
        <v>961422</v>
      </c>
      <c r="DM22" s="593"/>
      <c r="DN22" s="593"/>
      <c r="DO22" s="593"/>
      <c r="DP22" s="593"/>
      <c r="DQ22" s="593"/>
      <c r="DR22" s="593"/>
      <c r="DS22" s="593"/>
      <c r="DT22" s="593"/>
      <c r="DU22" s="593"/>
      <c r="DV22" s="593"/>
      <c r="DW22" s="593"/>
      <c r="DX22" s="602"/>
    </row>
    <row r="23" spans="2:128" ht="11.25" customHeight="1" x14ac:dyDescent="0.2">
      <c r="B23" s="589" t="s">
        <v>256</v>
      </c>
      <c r="C23" s="590"/>
      <c r="D23" s="590"/>
      <c r="E23" s="590"/>
      <c r="F23" s="590"/>
      <c r="G23" s="590"/>
      <c r="H23" s="590"/>
      <c r="I23" s="590"/>
      <c r="J23" s="590"/>
      <c r="K23" s="590"/>
      <c r="L23" s="590"/>
      <c r="M23" s="590"/>
      <c r="N23" s="590"/>
      <c r="O23" s="590"/>
      <c r="P23" s="590"/>
      <c r="Q23" s="591"/>
      <c r="R23" s="592">
        <v>25667</v>
      </c>
      <c r="S23" s="593"/>
      <c r="T23" s="593"/>
      <c r="U23" s="593"/>
      <c r="V23" s="593"/>
      <c r="W23" s="593"/>
      <c r="X23" s="593"/>
      <c r="Y23" s="594"/>
      <c r="Z23" s="597">
        <v>0</v>
      </c>
      <c r="AA23" s="598"/>
      <c r="AB23" s="598"/>
      <c r="AC23" s="603"/>
      <c r="AD23" s="601" t="s">
        <v>206</v>
      </c>
      <c r="AE23" s="593"/>
      <c r="AF23" s="593"/>
      <c r="AG23" s="593"/>
      <c r="AH23" s="593"/>
      <c r="AI23" s="593"/>
      <c r="AJ23" s="593"/>
      <c r="AK23" s="594"/>
      <c r="AL23" s="597" t="s">
        <v>206</v>
      </c>
      <c r="AM23" s="598"/>
      <c r="AN23" s="598"/>
      <c r="AO23" s="599"/>
      <c r="AP23" s="607" t="s">
        <v>257</v>
      </c>
      <c r="AQ23" s="610"/>
      <c r="AR23" s="610"/>
      <c r="AS23" s="610"/>
      <c r="AT23" s="610"/>
      <c r="AU23" s="610"/>
      <c r="AV23" s="610"/>
      <c r="AW23" s="610"/>
      <c r="AX23" s="610"/>
      <c r="AY23" s="610"/>
      <c r="AZ23" s="610"/>
      <c r="BA23" s="610"/>
      <c r="BB23" s="610"/>
      <c r="BC23" s="611"/>
      <c r="BD23" s="592">
        <v>16191776</v>
      </c>
      <c r="BE23" s="593"/>
      <c r="BF23" s="593"/>
      <c r="BG23" s="593"/>
      <c r="BH23" s="593"/>
      <c r="BI23" s="593"/>
      <c r="BJ23" s="593"/>
      <c r="BK23" s="594"/>
      <c r="BL23" s="595">
        <v>8.6</v>
      </c>
      <c r="BM23" s="595"/>
      <c r="BN23" s="595"/>
      <c r="BO23" s="595"/>
      <c r="BP23" s="596" t="s">
        <v>206</v>
      </c>
      <c r="BQ23" s="596"/>
      <c r="BR23" s="596"/>
      <c r="BS23" s="596"/>
      <c r="BT23" s="596"/>
      <c r="BU23" s="596"/>
      <c r="BV23" s="596"/>
      <c r="BW23" s="600"/>
      <c r="BY23" s="607" t="s">
        <v>258</v>
      </c>
      <c r="BZ23" s="608"/>
      <c r="CA23" s="608"/>
      <c r="CB23" s="608"/>
      <c r="CC23" s="608"/>
      <c r="CD23" s="608"/>
      <c r="CE23" s="608"/>
      <c r="CF23" s="608"/>
      <c r="CG23" s="608"/>
      <c r="CH23" s="608"/>
      <c r="CI23" s="608"/>
      <c r="CJ23" s="608"/>
      <c r="CK23" s="608"/>
      <c r="CL23" s="609"/>
      <c r="CM23" s="592">
        <v>1197623</v>
      </c>
      <c r="CN23" s="593"/>
      <c r="CO23" s="593"/>
      <c r="CP23" s="593"/>
      <c r="CQ23" s="593"/>
      <c r="CR23" s="593"/>
      <c r="CS23" s="593"/>
      <c r="CT23" s="594"/>
      <c r="CU23" s="597">
        <v>0.2</v>
      </c>
      <c r="CV23" s="598"/>
      <c r="CW23" s="598"/>
      <c r="CX23" s="603"/>
      <c r="CY23" s="601" t="s">
        <v>129</v>
      </c>
      <c r="CZ23" s="593"/>
      <c r="DA23" s="593"/>
      <c r="DB23" s="593"/>
      <c r="DC23" s="593"/>
      <c r="DD23" s="593"/>
      <c r="DE23" s="593"/>
      <c r="DF23" s="593"/>
      <c r="DG23" s="593"/>
      <c r="DH23" s="593"/>
      <c r="DI23" s="593"/>
      <c r="DJ23" s="593"/>
      <c r="DK23" s="594"/>
      <c r="DL23" s="601">
        <v>1197623</v>
      </c>
      <c r="DM23" s="593"/>
      <c r="DN23" s="593"/>
      <c r="DO23" s="593"/>
      <c r="DP23" s="593"/>
      <c r="DQ23" s="593"/>
      <c r="DR23" s="593"/>
      <c r="DS23" s="593"/>
      <c r="DT23" s="593"/>
      <c r="DU23" s="593"/>
      <c r="DV23" s="593"/>
      <c r="DW23" s="593"/>
      <c r="DX23" s="602"/>
    </row>
    <row r="24" spans="2:128" ht="11.25" customHeight="1" x14ac:dyDescent="0.2">
      <c r="B24" s="589" t="s">
        <v>259</v>
      </c>
      <c r="C24" s="590"/>
      <c r="D24" s="590"/>
      <c r="E24" s="590"/>
      <c r="F24" s="590"/>
      <c r="G24" s="590"/>
      <c r="H24" s="590"/>
      <c r="I24" s="590"/>
      <c r="J24" s="590"/>
      <c r="K24" s="590"/>
      <c r="L24" s="590"/>
      <c r="M24" s="590"/>
      <c r="N24" s="590"/>
      <c r="O24" s="590"/>
      <c r="P24" s="590"/>
      <c r="Q24" s="591"/>
      <c r="R24" s="592">
        <v>408423031</v>
      </c>
      <c r="S24" s="593"/>
      <c r="T24" s="593"/>
      <c r="U24" s="593"/>
      <c r="V24" s="593"/>
      <c r="W24" s="593"/>
      <c r="X24" s="593"/>
      <c r="Y24" s="594"/>
      <c r="Z24" s="597">
        <v>53.6</v>
      </c>
      <c r="AA24" s="598"/>
      <c r="AB24" s="598"/>
      <c r="AC24" s="603"/>
      <c r="AD24" s="601">
        <v>363464248</v>
      </c>
      <c r="AE24" s="593"/>
      <c r="AF24" s="593"/>
      <c r="AG24" s="593"/>
      <c r="AH24" s="593"/>
      <c r="AI24" s="593"/>
      <c r="AJ24" s="593"/>
      <c r="AK24" s="594"/>
      <c r="AL24" s="597">
        <v>99.8</v>
      </c>
      <c r="AM24" s="598"/>
      <c r="AN24" s="598"/>
      <c r="AO24" s="599"/>
      <c r="AP24" s="607" t="s">
        <v>260</v>
      </c>
      <c r="AQ24" s="610"/>
      <c r="AR24" s="610"/>
      <c r="AS24" s="610"/>
      <c r="AT24" s="610"/>
      <c r="AU24" s="610"/>
      <c r="AV24" s="610"/>
      <c r="AW24" s="610"/>
      <c r="AX24" s="610"/>
      <c r="AY24" s="610"/>
      <c r="AZ24" s="610"/>
      <c r="BA24" s="610"/>
      <c r="BB24" s="610"/>
      <c r="BC24" s="611"/>
      <c r="BD24" s="592">
        <v>2960</v>
      </c>
      <c r="BE24" s="593"/>
      <c r="BF24" s="593"/>
      <c r="BG24" s="593"/>
      <c r="BH24" s="593"/>
      <c r="BI24" s="593"/>
      <c r="BJ24" s="593"/>
      <c r="BK24" s="594"/>
      <c r="BL24" s="595">
        <v>0</v>
      </c>
      <c r="BM24" s="595"/>
      <c r="BN24" s="595"/>
      <c r="BO24" s="595"/>
      <c r="BP24" s="596" t="s">
        <v>206</v>
      </c>
      <c r="BQ24" s="596"/>
      <c r="BR24" s="596"/>
      <c r="BS24" s="596"/>
      <c r="BT24" s="596"/>
      <c r="BU24" s="596"/>
      <c r="BV24" s="596"/>
      <c r="BW24" s="600"/>
      <c r="BY24" s="607" t="s">
        <v>261</v>
      </c>
      <c r="BZ24" s="608"/>
      <c r="CA24" s="608"/>
      <c r="CB24" s="608"/>
      <c r="CC24" s="608"/>
      <c r="CD24" s="608"/>
      <c r="CE24" s="608"/>
      <c r="CF24" s="608"/>
      <c r="CG24" s="608"/>
      <c r="CH24" s="608"/>
      <c r="CI24" s="608"/>
      <c r="CJ24" s="608"/>
      <c r="CK24" s="608"/>
      <c r="CL24" s="609"/>
      <c r="CM24" s="592" t="s">
        <v>206</v>
      </c>
      <c r="CN24" s="593"/>
      <c r="CO24" s="593"/>
      <c r="CP24" s="593"/>
      <c r="CQ24" s="593"/>
      <c r="CR24" s="593"/>
      <c r="CS24" s="593"/>
      <c r="CT24" s="594"/>
      <c r="CU24" s="597" t="s">
        <v>206</v>
      </c>
      <c r="CV24" s="598"/>
      <c r="CW24" s="598"/>
      <c r="CX24" s="603"/>
      <c r="CY24" s="601" t="s">
        <v>206</v>
      </c>
      <c r="CZ24" s="593"/>
      <c r="DA24" s="593"/>
      <c r="DB24" s="593"/>
      <c r="DC24" s="593"/>
      <c r="DD24" s="593"/>
      <c r="DE24" s="593"/>
      <c r="DF24" s="593"/>
      <c r="DG24" s="593"/>
      <c r="DH24" s="593"/>
      <c r="DI24" s="593"/>
      <c r="DJ24" s="593"/>
      <c r="DK24" s="594"/>
      <c r="DL24" s="601" t="s">
        <v>206</v>
      </c>
      <c r="DM24" s="593"/>
      <c r="DN24" s="593"/>
      <c r="DO24" s="593"/>
      <c r="DP24" s="593"/>
      <c r="DQ24" s="593"/>
      <c r="DR24" s="593"/>
      <c r="DS24" s="593"/>
      <c r="DT24" s="593"/>
      <c r="DU24" s="593"/>
      <c r="DV24" s="593"/>
      <c r="DW24" s="593"/>
      <c r="DX24" s="602"/>
    </row>
    <row r="25" spans="2:128" ht="11.25" customHeight="1" x14ac:dyDescent="0.2">
      <c r="B25" s="589" t="s">
        <v>262</v>
      </c>
      <c r="C25" s="590"/>
      <c r="D25" s="590"/>
      <c r="E25" s="590"/>
      <c r="F25" s="590"/>
      <c r="G25" s="590"/>
      <c r="H25" s="590"/>
      <c r="I25" s="590"/>
      <c r="J25" s="590"/>
      <c r="K25" s="590"/>
      <c r="L25" s="590"/>
      <c r="M25" s="590"/>
      <c r="N25" s="590"/>
      <c r="O25" s="590"/>
      <c r="P25" s="590"/>
      <c r="Q25" s="591"/>
      <c r="R25" s="592">
        <v>312890</v>
      </c>
      <c r="S25" s="593"/>
      <c r="T25" s="593"/>
      <c r="U25" s="593"/>
      <c r="V25" s="593"/>
      <c r="W25" s="593"/>
      <c r="X25" s="593"/>
      <c r="Y25" s="594"/>
      <c r="Z25" s="597">
        <v>0</v>
      </c>
      <c r="AA25" s="598"/>
      <c r="AB25" s="598"/>
      <c r="AC25" s="603"/>
      <c r="AD25" s="601">
        <v>312890</v>
      </c>
      <c r="AE25" s="593"/>
      <c r="AF25" s="593"/>
      <c r="AG25" s="593"/>
      <c r="AH25" s="593"/>
      <c r="AI25" s="593"/>
      <c r="AJ25" s="593"/>
      <c r="AK25" s="594"/>
      <c r="AL25" s="597">
        <v>0.1</v>
      </c>
      <c r="AM25" s="598"/>
      <c r="AN25" s="598"/>
      <c r="AO25" s="599"/>
      <c r="AP25" s="607" t="s">
        <v>263</v>
      </c>
      <c r="AQ25" s="610"/>
      <c r="AR25" s="610"/>
      <c r="AS25" s="610"/>
      <c r="AT25" s="610"/>
      <c r="AU25" s="610"/>
      <c r="AV25" s="610"/>
      <c r="AW25" s="610"/>
      <c r="AX25" s="610"/>
      <c r="AY25" s="610"/>
      <c r="AZ25" s="610"/>
      <c r="BA25" s="610"/>
      <c r="BB25" s="610"/>
      <c r="BC25" s="611"/>
      <c r="BD25" s="592" t="s">
        <v>206</v>
      </c>
      <c r="BE25" s="593"/>
      <c r="BF25" s="593"/>
      <c r="BG25" s="593"/>
      <c r="BH25" s="593"/>
      <c r="BI25" s="593"/>
      <c r="BJ25" s="593"/>
      <c r="BK25" s="594"/>
      <c r="BL25" s="595" t="s">
        <v>206</v>
      </c>
      <c r="BM25" s="595"/>
      <c r="BN25" s="595"/>
      <c r="BO25" s="595"/>
      <c r="BP25" s="596" t="s">
        <v>206</v>
      </c>
      <c r="BQ25" s="596"/>
      <c r="BR25" s="596"/>
      <c r="BS25" s="596"/>
      <c r="BT25" s="596"/>
      <c r="BU25" s="596"/>
      <c r="BV25" s="596"/>
      <c r="BW25" s="600"/>
      <c r="BY25" s="607" t="s">
        <v>264</v>
      </c>
      <c r="BZ25" s="608"/>
      <c r="CA25" s="608"/>
      <c r="CB25" s="608"/>
      <c r="CC25" s="608"/>
      <c r="CD25" s="608"/>
      <c r="CE25" s="608"/>
      <c r="CF25" s="608"/>
      <c r="CG25" s="608"/>
      <c r="CH25" s="608"/>
      <c r="CI25" s="608"/>
      <c r="CJ25" s="608"/>
      <c r="CK25" s="608"/>
      <c r="CL25" s="609"/>
      <c r="CM25" s="592">
        <v>32015454</v>
      </c>
      <c r="CN25" s="593"/>
      <c r="CO25" s="593"/>
      <c r="CP25" s="593"/>
      <c r="CQ25" s="593"/>
      <c r="CR25" s="593"/>
      <c r="CS25" s="593"/>
      <c r="CT25" s="594"/>
      <c r="CU25" s="597">
        <v>4.3</v>
      </c>
      <c r="CV25" s="598"/>
      <c r="CW25" s="598"/>
      <c r="CX25" s="603"/>
      <c r="CY25" s="601" t="s">
        <v>206</v>
      </c>
      <c r="CZ25" s="593"/>
      <c r="DA25" s="593"/>
      <c r="DB25" s="593"/>
      <c r="DC25" s="593"/>
      <c r="DD25" s="593"/>
      <c r="DE25" s="593"/>
      <c r="DF25" s="593"/>
      <c r="DG25" s="593"/>
      <c r="DH25" s="593"/>
      <c r="DI25" s="593"/>
      <c r="DJ25" s="593"/>
      <c r="DK25" s="594"/>
      <c r="DL25" s="601">
        <v>32015454</v>
      </c>
      <c r="DM25" s="593"/>
      <c r="DN25" s="593"/>
      <c r="DO25" s="593"/>
      <c r="DP25" s="593"/>
      <c r="DQ25" s="593"/>
      <c r="DR25" s="593"/>
      <c r="DS25" s="593"/>
      <c r="DT25" s="593"/>
      <c r="DU25" s="593"/>
      <c r="DV25" s="593"/>
      <c r="DW25" s="593"/>
      <c r="DX25" s="602"/>
    </row>
    <row r="26" spans="2:128" ht="11.25" customHeight="1" x14ac:dyDescent="0.2">
      <c r="B26" s="589" t="s">
        <v>265</v>
      </c>
      <c r="C26" s="590"/>
      <c r="D26" s="590"/>
      <c r="E26" s="590"/>
      <c r="F26" s="590"/>
      <c r="G26" s="590"/>
      <c r="H26" s="590"/>
      <c r="I26" s="590"/>
      <c r="J26" s="590"/>
      <c r="K26" s="590"/>
      <c r="L26" s="590"/>
      <c r="M26" s="590"/>
      <c r="N26" s="590"/>
      <c r="O26" s="590"/>
      <c r="P26" s="590"/>
      <c r="Q26" s="591"/>
      <c r="R26" s="592">
        <v>4247605</v>
      </c>
      <c r="S26" s="593"/>
      <c r="T26" s="593"/>
      <c r="U26" s="593"/>
      <c r="V26" s="593"/>
      <c r="W26" s="593"/>
      <c r="X26" s="593"/>
      <c r="Y26" s="594"/>
      <c r="Z26" s="597">
        <v>0.6</v>
      </c>
      <c r="AA26" s="598"/>
      <c r="AB26" s="598"/>
      <c r="AC26" s="603"/>
      <c r="AD26" s="601" t="s">
        <v>206</v>
      </c>
      <c r="AE26" s="593"/>
      <c r="AF26" s="593"/>
      <c r="AG26" s="593"/>
      <c r="AH26" s="593"/>
      <c r="AI26" s="593"/>
      <c r="AJ26" s="593"/>
      <c r="AK26" s="594"/>
      <c r="AL26" s="597" t="s">
        <v>211</v>
      </c>
      <c r="AM26" s="598"/>
      <c r="AN26" s="598"/>
      <c r="AO26" s="599"/>
      <c r="AP26" s="607" t="s">
        <v>266</v>
      </c>
      <c r="AQ26" s="610"/>
      <c r="AR26" s="610"/>
      <c r="AS26" s="610"/>
      <c r="AT26" s="610"/>
      <c r="AU26" s="610"/>
      <c r="AV26" s="610"/>
      <c r="AW26" s="610"/>
      <c r="AX26" s="610"/>
      <c r="AY26" s="610"/>
      <c r="AZ26" s="610"/>
      <c r="BA26" s="610"/>
      <c r="BB26" s="610"/>
      <c r="BC26" s="611"/>
      <c r="BD26" s="592">
        <v>1738271</v>
      </c>
      <c r="BE26" s="593"/>
      <c r="BF26" s="593"/>
      <c r="BG26" s="593"/>
      <c r="BH26" s="593"/>
      <c r="BI26" s="593"/>
      <c r="BJ26" s="593"/>
      <c r="BK26" s="594"/>
      <c r="BL26" s="595">
        <v>0.9</v>
      </c>
      <c r="BM26" s="595"/>
      <c r="BN26" s="595"/>
      <c r="BO26" s="595"/>
      <c r="BP26" s="596" t="s">
        <v>206</v>
      </c>
      <c r="BQ26" s="596"/>
      <c r="BR26" s="596"/>
      <c r="BS26" s="596"/>
      <c r="BT26" s="596"/>
      <c r="BU26" s="596"/>
      <c r="BV26" s="596"/>
      <c r="BW26" s="600"/>
      <c r="BY26" s="607" t="s">
        <v>267</v>
      </c>
      <c r="BZ26" s="608"/>
      <c r="CA26" s="608"/>
      <c r="CB26" s="608"/>
      <c r="CC26" s="608"/>
      <c r="CD26" s="608"/>
      <c r="CE26" s="608"/>
      <c r="CF26" s="608"/>
      <c r="CG26" s="608"/>
      <c r="CH26" s="608"/>
      <c r="CI26" s="608"/>
      <c r="CJ26" s="608"/>
      <c r="CK26" s="608"/>
      <c r="CL26" s="609"/>
      <c r="CM26" s="592">
        <v>248440</v>
      </c>
      <c r="CN26" s="593"/>
      <c r="CO26" s="593"/>
      <c r="CP26" s="593"/>
      <c r="CQ26" s="593"/>
      <c r="CR26" s="593"/>
      <c r="CS26" s="593"/>
      <c r="CT26" s="594"/>
      <c r="CU26" s="597">
        <v>0</v>
      </c>
      <c r="CV26" s="598"/>
      <c r="CW26" s="598"/>
      <c r="CX26" s="603"/>
      <c r="CY26" s="601" t="s">
        <v>211</v>
      </c>
      <c r="CZ26" s="593"/>
      <c r="DA26" s="593"/>
      <c r="DB26" s="593"/>
      <c r="DC26" s="593"/>
      <c r="DD26" s="593"/>
      <c r="DE26" s="593"/>
      <c r="DF26" s="593"/>
      <c r="DG26" s="593"/>
      <c r="DH26" s="593"/>
      <c r="DI26" s="593"/>
      <c r="DJ26" s="593"/>
      <c r="DK26" s="594"/>
      <c r="DL26" s="601">
        <v>248440</v>
      </c>
      <c r="DM26" s="593"/>
      <c r="DN26" s="593"/>
      <c r="DO26" s="593"/>
      <c r="DP26" s="593"/>
      <c r="DQ26" s="593"/>
      <c r="DR26" s="593"/>
      <c r="DS26" s="593"/>
      <c r="DT26" s="593"/>
      <c r="DU26" s="593"/>
      <c r="DV26" s="593"/>
      <c r="DW26" s="593"/>
      <c r="DX26" s="602"/>
    </row>
    <row r="27" spans="2:128" ht="11.25" customHeight="1" x14ac:dyDescent="0.2">
      <c r="B27" s="589" t="s">
        <v>268</v>
      </c>
      <c r="C27" s="590"/>
      <c r="D27" s="590"/>
      <c r="E27" s="590"/>
      <c r="F27" s="590"/>
      <c r="G27" s="590"/>
      <c r="H27" s="590"/>
      <c r="I27" s="590"/>
      <c r="J27" s="590"/>
      <c r="K27" s="590"/>
      <c r="L27" s="590"/>
      <c r="M27" s="590"/>
      <c r="N27" s="590"/>
      <c r="O27" s="590"/>
      <c r="P27" s="590"/>
      <c r="Q27" s="591"/>
      <c r="R27" s="592">
        <v>5623833</v>
      </c>
      <c r="S27" s="593"/>
      <c r="T27" s="593"/>
      <c r="U27" s="593"/>
      <c r="V27" s="593"/>
      <c r="W27" s="593"/>
      <c r="X27" s="593"/>
      <c r="Y27" s="594"/>
      <c r="Z27" s="597">
        <v>0.7</v>
      </c>
      <c r="AA27" s="598"/>
      <c r="AB27" s="598"/>
      <c r="AC27" s="603"/>
      <c r="AD27" s="601">
        <v>503908</v>
      </c>
      <c r="AE27" s="593"/>
      <c r="AF27" s="593"/>
      <c r="AG27" s="593"/>
      <c r="AH27" s="593"/>
      <c r="AI27" s="593"/>
      <c r="AJ27" s="593"/>
      <c r="AK27" s="594"/>
      <c r="AL27" s="597">
        <v>0.1</v>
      </c>
      <c r="AM27" s="598"/>
      <c r="AN27" s="598"/>
      <c r="AO27" s="599"/>
      <c r="AP27" s="607" t="s">
        <v>269</v>
      </c>
      <c r="AQ27" s="610"/>
      <c r="AR27" s="610"/>
      <c r="AS27" s="610"/>
      <c r="AT27" s="610"/>
      <c r="AU27" s="610"/>
      <c r="AV27" s="610"/>
      <c r="AW27" s="610"/>
      <c r="AX27" s="610"/>
      <c r="AY27" s="610"/>
      <c r="AZ27" s="610"/>
      <c r="BA27" s="610"/>
      <c r="BB27" s="610"/>
      <c r="BC27" s="611"/>
      <c r="BD27" s="592">
        <v>269096</v>
      </c>
      <c r="BE27" s="593"/>
      <c r="BF27" s="593"/>
      <c r="BG27" s="593"/>
      <c r="BH27" s="593"/>
      <c r="BI27" s="593"/>
      <c r="BJ27" s="593"/>
      <c r="BK27" s="594"/>
      <c r="BL27" s="595">
        <v>0.1</v>
      </c>
      <c r="BM27" s="595"/>
      <c r="BN27" s="595"/>
      <c r="BO27" s="595"/>
      <c r="BP27" s="596" t="s">
        <v>206</v>
      </c>
      <c r="BQ27" s="596"/>
      <c r="BR27" s="596"/>
      <c r="BS27" s="596"/>
      <c r="BT27" s="596"/>
      <c r="BU27" s="596"/>
      <c r="BV27" s="596"/>
      <c r="BW27" s="600"/>
      <c r="BY27" s="607" t="s">
        <v>270</v>
      </c>
      <c r="BZ27" s="608"/>
      <c r="CA27" s="608"/>
      <c r="CB27" s="608"/>
      <c r="CC27" s="608"/>
      <c r="CD27" s="608"/>
      <c r="CE27" s="608"/>
      <c r="CF27" s="608"/>
      <c r="CG27" s="608"/>
      <c r="CH27" s="608"/>
      <c r="CI27" s="608"/>
      <c r="CJ27" s="608"/>
      <c r="CK27" s="608"/>
      <c r="CL27" s="609"/>
      <c r="CM27" s="592" t="s">
        <v>206</v>
      </c>
      <c r="CN27" s="593"/>
      <c r="CO27" s="593"/>
      <c r="CP27" s="593"/>
      <c r="CQ27" s="593"/>
      <c r="CR27" s="593"/>
      <c r="CS27" s="593"/>
      <c r="CT27" s="594"/>
      <c r="CU27" s="597" t="s">
        <v>211</v>
      </c>
      <c r="CV27" s="598"/>
      <c r="CW27" s="598"/>
      <c r="CX27" s="603"/>
      <c r="CY27" s="601" t="s">
        <v>206</v>
      </c>
      <c r="CZ27" s="593"/>
      <c r="DA27" s="593"/>
      <c r="DB27" s="593"/>
      <c r="DC27" s="593"/>
      <c r="DD27" s="593"/>
      <c r="DE27" s="593"/>
      <c r="DF27" s="593"/>
      <c r="DG27" s="593"/>
      <c r="DH27" s="593"/>
      <c r="DI27" s="593"/>
      <c r="DJ27" s="593"/>
      <c r="DK27" s="594"/>
      <c r="DL27" s="601" t="s">
        <v>206</v>
      </c>
      <c r="DM27" s="593"/>
      <c r="DN27" s="593"/>
      <c r="DO27" s="593"/>
      <c r="DP27" s="593"/>
      <c r="DQ27" s="593"/>
      <c r="DR27" s="593"/>
      <c r="DS27" s="593"/>
      <c r="DT27" s="593"/>
      <c r="DU27" s="593"/>
      <c r="DV27" s="593"/>
      <c r="DW27" s="593"/>
      <c r="DX27" s="602"/>
    </row>
    <row r="28" spans="2:128" ht="11.25" customHeight="1" x14ac:dyDescent="0.2">
      <c r="B28" s="589" t="s">
        <v>271</v>
      </c>
      <c r="C28" s="590"/>
      <c r="D28" s="590"/>
      <c r="E28" s="590"/>
      <c r="F28" s="590"/>
      <c r="G28" s="590"/>
      <c r="H28" s="590"/>
      <c r="I28" s="590"/>
      <c r="J28" s="590"/>
      <c r="K28" s="590"/>
      <c r="L28" s="590"/>
      <c r="M28" s="590"/>
      <c r="N28" s="590"/>
      <c r="O28" s="590"/>
      <c r="P28" s="590"/>
      <c r="Q28" s="591"/>
      <c r="R28" s="592">
        <v>2011419</v>
      </c>
      <c r="S28" s="593"/>
      <c r="T28" s="593"/>
      <c r="U28" s="593"/>
      <c r="V28" s="593"/>
      <c r="W28" s="593"/>
      <c r="X28" s="593"/>
      <c r="Y28" s="594"/>
      <c r="Z28" s="597">
        <v>0.3</v>
      </c>
      <c r="AA28" s="598"/>
      <c r="AB28" s="598"/>
      <c r="AC28" s="603"/>
      <c r="AD28" s="601" t="s">
        <v>206</v>
      </c>
      <c r="AE28" s="593"/>
      <c r="AF28" s="593"/>
      <c r="AG28" s="593"/>
      <c r="AH28" s="593"/>
      <c r="AI28" s="593"/>
      <c r="AJ28" s="593"/>
      <c r="AK28" s="594"/>
      <c r="AL28" s="597" t="s">
        <v>206</v>
      </c>
      <c r="AM28" s="598"/>
      <c r="AN28" s="598"/>
      <c r="AO28" s="599"/>
      <c r="AP28" s="607" t="s">
        <v>272</v>
      </c>
      <c r="AQ28" s="610"/>
      <c r="AR28" s="610"/>
      <c r="AS28" s="610"/>
      <c r="AT28" s="610"/>
      <c r="AU28" s="610"/>
      <c r="AV28" s="610"/>
      <c r="AW28" s="610"/>
      <c r="AX28" s="610"/>
      <c r="AY28" s="610"/>
      <c r="AZ28" s="610"/>
      <c r="BA28" s="610"/>
      <c r="BB28" s="610"/>
      <c r="BC28" s="611"/>
      <c r="BD28" s="592">
        <v>24521</v>
      </c>
      <c r="BE28" s="593"/>
      <c r="BF28" s="593"/>
      <c r="BG28" s="593"/>
      <c r="BH28" s="593"/>
      <c r="BI28" s="593"/>
      <c r="BJ28" s="593"/>
      <c r="BK28" s="594"/>
      <c r="BL28" s="595">
        <v>0</v>
      </c>
      <c r="BM28" s="595"/>
      <c r="BN28" s="595"/>
      <c r="BO28" s="595"/>
      <c r="BP28" s="596" t="s">
        <v>206</v>
      </c>
      <c r="BQ28" s="596"/>
      <c r="BR28" s="596"/>
      <c r="BS28" s="596"/>
      <c r="BT28" s="596"/>
      <c r="BU28" s="596"/>
      <c r="BV28" s="596"/>
      <c r="BW28" s="600"/>
      <c r="BY28" s="607" t="s">
        <v>273</v>
      </c>
      <c r="BZ28" s="608"/>
      <c r="CA28" s="608"/>
      <c r="CB28" s="608"/>
      <c r="CC28" s="608"/>
      <c r="CD28" s="608"/>
      <c r="CE28" s="608"/>
      <c r="CF28" s="608"/>
      <c r="CG28" s="608"/>
      <c r="CH28" s="608"/>
      <c r="CI28" s="608"/>
      <c r="CJ28" s="608"/>
      <c r="CK28" s="608"/>
      <c r="CL28" s="609"/>
      <c r="CM28" s="592" t="s">
        <v>206</v>
      </c>
      <c r="CN28" s="593"/>
      <c r="CO28" s="593"/>
      <c r="CP28" s="593"/>
      <c r="CQ28" s="593"/>
      <c r="CR28" s="593"/>
      <c r="CS28" s="593"/>
      <c r="CT28" s="594"/>
      <c r="CU28" s="597" t="s">
        <v>129</v>
      </c>
      <c r="CV28" s="598"/>
      <c r="CW28" s="598"/>
      <c r="CX28" s="603"/>
      <c r="CY28" s="601" t="s">
        <v>211</v>
      </c>
      <c r="CZ28" s="593"/>
      <c r="DA28" s="593"/>
      <c r="DB28" s="593"/>
      <c r="DC28" s="593"/>
      <c r="DD28" s="593"/>
      <c r="DE28" s="593"/>
      <c r="DF28" s="593"/>
      <c r="DG28" s="593"/>
      <c r="DH28" s="593"/>
      <c r="DI28" s="593"/>
      <c r="DJ28" s="593"/>
      <c r="DK28" s="594"/>
      <c r="DL28" s="601" t="s">
        <v>211</v>
      </c>
      <c r="DM28" s="593"/>
      <c r="DN28" s="593"/>
      <c r="DO28" s="593"/>
      <c r="DP28" s="593"/>
      <c r="DQ28" s="593"/>
      <c r="DR28" s="593"/>
      <c r="DS28" s="593"/>
      <c r="DT28" s="593"/>
      <c r="DU28" s="593"/>
      <c r="DV28" s="593"/>
      <c r="DW28" s="593"/>
      <c r="DX28" s="602"/>
    </row>
    <row r="29" spans="2:128" ht="11.25" customHeight="1" x14ac:dyDescent="0.2">
      <c r="B29" s="589" t="s">
        <v>274</v>
      </c>
      <c r="C29" s="590"/>
      <c r="D29" s="590"/>
      <c r="E29" s="590"/>
      <c r="F29" s="590"/>
      <c r="G29" s="590"/>
      <c r="H29" s="590"/>
      <c r="I29" s="590"/>
      <c r="J29" s="590"/>
      <c r="K29" s="590"/>
      <c r="L29" s="590"/>
      <c r="M29" s="590"/>
      <c r="N29" s="590"/>
      <c r="O29" s="590"/>
      <c r="P29" s="590"/>
      <c r="Q29" s="591"/>
      <c r="R29" s="592">
        <v>141912196</v>
      </c>
      <c r="S29" s="593"/>
      <c r="T29" s="593"/>
      <c r="U29" s="593"/>
      <c r="V29" s="593"/>
      <c r="W29" s="593"/>
      <c r="X29" s="593"/>
      <c r="Y29" s="594"/>
      <c r="Z29" s="597">
        <v>18.600000000000001</v>
      </c>
      <c r="AA29" s="598"/>
      <c r="AB29" s="598"/>
      <c r="AC29" s="603"/>
      <c r="AD29" s="601" t="s">
        <v>206</v>
      </c>
      <c r="AE29" s="593"/>
      <c r="AF29" s="593"/>
      <c r="AG29" s="593"/>
      <c r="AH29" s="593"/>
      <c r="AI29" s="593"/>
      <c r="AJ29" s="593"/>
      <c r="AK29" s="594"/>
      <c r="AL29" s="597" t="s">
        <v>211</v>
      </c>
      <c r="AM29" s="598"/>
      <c r="AN29" s="598"/>
      <c r="AO29" s="599"/>
      <c r="AP29" s="607" t="s">
        <v>275</v>
      </c>
      <c r="AQ29" s="610"/>
      <c r="AR29" s="610"/>
      <c r="AS29" s="610"/>
      <c r="AT29" s="610"/>
      <c r="AU29" s="610"/>
      <c r="AV29" s="610"/>
      <c r="AW29" s="610"/>
      <c r="AX29" s="610"/>
      <c r="AY29" s="610"/>
      <c r="AZ29" s="610"/>
      <c r="BA29" s="610"/>
      <c r="BB29" s="610"/>
      <c r="BC29" s="611"/>
      <c r="BD29" s="592">
        <v>24521</v>
      </c>
      <c r="BE29" s="593"/>
      <c r="BF29" s="593"/>
      <c r="BG29" s="593"/>
      <c r="BH29" s="593"/>
      <c r="BI29" s="593"/>
      <c r="BJ29" s="593"/>
      <c r="BK29" s="594"/>
      <c r="BL29" s="595">
        <v>0</v>
      </c>
      <c r="BM29" s="595"/>
      <c r="BN29" s="595"/>
      <c r="BO29" s="595"/>
      <c r="BP29" s="596" t="s">
        <v>206</v>
      </c>
      <c r="BQ29" s="596"/>
      <c r="BR29" s="596"/>
      <c r="BS29" s="596"/>
      <c r="BT29" s="596"/>
      <c r="BU29" s="596"/>
      <c r="BV29" s="596"/>
      <c r="BW29" s="600"/>
      <c r="BY29" s="607" t="s">
        <v>276</v>
      </c>
      <c r="BZ29" s="612"/>
      <c r="CA29" s="612"/>
      <c r="CB29" s="612"/>
      <c r="CC29" s="612"/>
      <c r="CD29" s="612"/>
      <c r="CE29" s="612"/>
      <c r="CF29" s="612"/>
      <c r="CG29" s="612"/>
      <c r="CH29" s="612"/>
      <c r="CI29" s="612"/>
      <c r="CJ29" s="612"/>
      <c r="CK29" s="612"/>
      <c r="CL29" s="609"/>
      <c r="CM29" s="592" t="s">
        <v>211</v>
      </c>
      <c r="CN29" s="593"/>
      <c r="CO29" s="593"/>
      <c r="CP29" s="593"/>
      <c r="CQ29" s="593"/>
      <c r="CR29" s="593"/>
      <c r="CS29" s="593"/>
      <c r="CT29" s="594"/>
      <c r="CU29" s="597" t="s">
        <v>206</v>
      </c>
      <c r="CV29" s="598"/>
      <c r="CW29" s="598"/>
      <c r="CX29" s="603"/>
      <c r="CY29" s="601" t="s">
        <v>211</v>
      </c>
      <c r="CZ29" s="593"/>
      <c r="DA29" s="593"/>
      <c r="DB29" s="593"/>
      <c r="DC29" s="593"/>
      <c r="DD29" s="593"/>
      <c r="DE29" s="593"/>
      <c r="DF29" s="593"/>
      <c r="DG29" s="593"/>
      <c r="DH29" s="593"/>
      <c r="DI29" s="593"/>
      <c r="DJ29" s="593"/>
      <c r="DK29" s="594"/>
      <c r="DL29" s="601" t="s">
        <v>206</v>
      </c>
      <c r="DM29" s="593"/>
      <c r="DN29" s="593"/>
      <c r="DO29" s="593"/>
      <c r="DP29" s="593"/>
      <c r="DQ29" s="593"/>
      <c r="DR29" s="593"/>
      <c r="DS29" s="593"/>
      <c r="DT29" s="593"/>
      <c r="DU29" s="593"/>
      <c r="DV29" s="593"/>
      <c r="DW29" s="593"/>
      <c r="DX29" s="602"/>
    </row>
    <row r="30" spans="2:128" ht="11.25" customHeight="1" x14ac:dyDescent="0.2">
      <c r="B30" s="589" t="s">
        <v>277</v>
      </c>
      <c r="C30" s="590"/>
      <c r="D30" s="590"/>
      <c r="E30" s="590"/>
      <c r="F30" s="590"/>
      <c r="G30" s="590"/>
      <c r="H30" s="590"/>
      <c r="I30" s="590"/>
      <c r="J30" s="590"/>
      <c r="K30" s="590"/>
      <c r="L30" s="590"/>
      <c r="M30" s="590"/>
      <c r="N30" s="590"/>
      <c r="O30" s="590"/>
      <c r="P30" s="590"/>
      <c r="Q30" s="591"/>
      <c r="R30" s="592" t="s">
        <v>206</v>
      </c>
      <c r="S30" s="593"/>
      <c r="T30" s="593"/>
      <c r="U30" s="593"/>
      <c r="V30" s="593"/>
      <c r="W30" s="593"/>
      <c r="X30" s="593"/>
      <c r="Y30" s="594"/>
      <c r="Z30" s="597" t="s">
        <v>206</v>
      </c>
      <c r="AA30" s="598"/>
      <c r="AB30" s="598"/>
      <c r="AC30" s="603"/>
      <c r="AD30" s="601" t="s">
        <v>206</v>
      </c>
      <c r="AE30" s="593"/>
      <c r="AF30" s="593"/>
      <c r="AG30" s="593"/>
      <c r="AH30" s="593"/>
      <c r="AI30" s="593"/>
      <c r="AJ30" s="593"/>
      <c r="AK30" s="594"/>
      <c r="AL30" s="597" t="s">
        <v>206</v>
      </c>
      <c r="AM30" s="598"/>
      <c r="AN30" s="598"/>
      <c r="AO30" s="599"/>
      <c r="AP30" s="607" t="s">
        <v>278</v>
      </c>
      <c r="AQ30" s="610"/>
      <c r="AR30" s="610"/>
      <c r="AS30" s="610"/>
      <c r="AT30" s="610"/>
      <c r="AU30" s="610"/>
      <c r="AV30" s="610"/>
      <c r="AW30" s="610"/>
      <c r="AX30" s="610"/>
      <c r="AY30" s="610"/>
      <c r="AZ30" s="610"/>
      <c r="BA30" s="610"/>
      <c r="BB30" s="610"/>
      <c r="BC30" s="611"/>
      <c r="BD30" s="592">
        <v>244575</v>
      </c>
      <c r="BE30" s="593"/>
      <c r="BF30" s="593"/>
      <c r="BG30" s="593"/>
      <c r="BH30" s="593"/>
      <c r="BI30" s="593"/>
      <c r="BJ30" s="593"/>
      <c r="BK30" s="594"/>
      <c r="BL30" s="595">
        <v>0.1</v>
      </c>
      <c r="BM30" s="595"/>
      <c r="BN30" s="595"/>
      <c r="BO30" s="595"/>
      <c r="BP30" s="596" t="s">
        <v>206</v>
      </c>
      <c r="BQ30" s="596"/>
      <c r="BR30" s="596"/>
      <c r="BS30" s="596"/>
      <c r="BT30" s="596"/>
      <c r="BU30" s="596"/>
      <c r="BV30" s="596"/>
      <c r="BW30" s="600"/>
      <c r="BY30" s="607" t="s">
        <v>279</v>
      </c>
      <c r="BZ30" s="612"/>
      <c r="CA30" s="612"/>
      <c r="CB30" s="612"/>
      <c r="CC30" s="612"/>
      <c r="CD30" s="612"/>
      <c r="CE30" s="612"/>
      <c r="CF30" s="612"/>
      <c r="CG30" s="612"/>
      <c r="CH30" s="612"/>
      <c r="CI30" s="612"/>
      <c r="CJ30" s="612"/>
      <c r="CK30" s="612"/>
      <c r="CL30" s="609"/>
      <c r="CM30" s="592">
        <v>352783</v>
      </c>
      <c r="CN30" s="593"/>
      <c r="CO30" s="593"/>
      <c r="CP30" s="593"/>
      <c r="CQ30" s="593"/>
      <c r="CR30" s="593"/>
      <c r="CS30" s="593"/>
      <c r="CT30" s="594"/>
      <c r="CU30" s="597">
        <v>0</v>
      </c>
      <c r="CV30" s="598"/>
      <c r="CW30" s="598"/>
      <c r="CX30" s="603"/>
      <c r="CY30" s="601" t="s">
        <v>129</v>
      </c>
      <c r="CZ30" s="593"/>
      <c r="DA30" s="593"/>
      <c r="DB30" s="593"/>
      <c r="DC30" s="593"/>
      <c r="DD30" s="593"/>
      <c r="DE30" s="593"/>
      <c r="DF30" s="593"/>
      <c r="DG30" s="593"/>
      <c r="DH30" s="593"/>
      <c r="DI30" s="593"/>
      <c r="DJ30" s="593"/>
      <c r="DK30" s="594"/>
      <c r="DL30" s="601">
        <v>352783</v>
      </c>
      <c r="DM30" s="593"/>
      <c r="DN30" s="593"/>
      <c r="DO30" s="593"/>
      <c r="DP30" s="593"/>
      <c r="DQ30" s="593"/>
      <c r="DR30" s="593"/>
      <c r="DS30" s="593"/>
      <c r="DT30" s="593"/>
      <c r="DU30" s="593"/>
      <c r="DV30" s="593"/>
      <c r="DW30" s="593"/>
      <c r="DX30" s="602"/>
    </row>
    <row r="31" spans="2:128" ht="11.25" customHeight="1" x14ac:dyDescent="0.2">
      <c r="B31" s="589" t="s">
        <v>280</v>
      </c>
      <c r="C31" s="590"/>
      <c r="D31" s="590"/>
      <c r="E31" s="590"/>
      <c r="F31" s="590"/>
      <c r="G31" s="590"/>
      <c r="H31" s="590"/>
      <c r="I31" s="590"/>
      <c r="J31" s="590"/>
      <c r="K31" s="590"/>
      <c r="L31" s="590"/>
      <c r="M31" s="590"/>
      <c r="N31" s="590"/>
      <c r="O31" s="590"/>
      <c r="P31" s="590"/>
      <c r="Q31" s="591"/>
      <c r="R31" s="592">
        <v>1713767</v>
      </c>
      <c r="S31" s="593"/>
      <c r="T31" s="593"/>
      <c r="U31" s="593"/>
      <c r="V31" s="593"/>
      <c r="W31" s="593"/>
      <c r="X31" s="593"/>
      <c r="Y31" s="594"/>
      <c r="Z31" s="597">
        <v>0.2</v>
      </c>
      <c r="AA31" s="598"/>
      <c r="AB31" s="598"/>
      <c r="AC31" s="603"/>
      <c r="AD31" s="601" t="s">
        <v>206</v>
      </c>
      <c r="AE31" s="593"/>
      <c r="AF31" s="593"/>
      <c r="AG31" s="593"/>
      <c r="AH31" s="593"/>
      <c r="AI31" s="593"/>
      <c r="AJ31" s="593"/>
      <c r="AK31" s="594"/>
      <c r="AL31" s="597" t="s">
        <v>206</v>
      </c>
      <c r="AM31" s="598"/>
      <c r="AN31" s="598"/>
      <c r="AO31" s="599"/>
      <c r="AP31" s="607" t="s">
        <v>281</v>
      </c>
      <c r="AQ31" s="610"/>
      <c r="AR31" s="610"/>
      <c r="AS31" s="610"/>
      <c r="AT31" s="610"/>
      <c r="AU31" s="610"/>
      <c r="AV31" s="610"/>
      <c r="AW31" s="610"/>
      <c r="AX31" s="610"/>
      <c r="AY31" s="610"/>
      <c r="AZ31" s="610"/>
      <c r="BA31" s="610"/>
      <c r="BB31" s="610"/>
      <c r="BC31" s="611"/>
      <c r="BD31" s="592" t="s">
        <v>206</v>
      </c>
      <c r="BE31" s="593"/>
      <c r="BF31" s="593"/>
      <c r="BG31" s="593"/>
      <c r="BH31" s="593"/>
      <c r="BI31" s="593"/>
      <c r="BJ31" s="593"/>
      <c r="BK31" s="594"/>
      <c r="BL31" s="595" t="s">
        <v>206</v>
      </c>
      <c r="BM31" s="595"/>
      <c r="BN31" s="595"/>
      <c r="BO31" s="595"/>
      <c r="BP31" s="596" t="s">
        <v>206</v>
      </c>
      <c r="BQ31" s="596"/>
      <c r="BR31" s="596"/>
      <c r="BS31" s="596"/>
      <c r="BT31" s="596"/>
      <c r="BU31" s="596"/>
      <c r="BV31" s="596"/>
      <c r="BW31" s="600"/>
      <c r="BY31" s="607" t="s">
        <v>282</v>
      </c>
      <c r="BZ31" s="612"/>
      <c r="CA31" s="612"/>
      <c r="CB31" s="612"/>
      <c r="CC31" s="612"/>
      <c r="CD31" s="612"/>
      <c r="CE31" s="612"/>
      <c r="CF31" s="612"/>
      <c r="CG31" s="612"/>
      <c r="CH31" s="612"/>
      <c r="CI31" s="612"/>
      <c r="CJ31" s="612"/>
      <c r="CK31" s="612"/>
      <c r="CL31" s="609"/>
      <c r="CM31" s="592">
        <v>2951907</v>
      </c>
      <c r="CN31" s="593"/>
      <c r="CO31" s="593"/>
      <c r="CP31" s="593"/>
      <c r="CQ31" s="593"/>
      <c r="CR31" s="593"/>
      <c r="CS31" s="593"/>
      <c r="CT31" s="594"/>
      <c r="CU31" s="597">
        <v>0.4</v>
      </c>
      <c r="CV31" s="598"/>
      <c r="CW31" s="598"/>
      <c r="CX31" s="603"/>
      <c r="CY31" s="601" t="s">
        <v>211</v>
      </c>
      <c r="CZ31" s="593"/>
      <c r="DA31" s="593"/>
      <c r="DB31" s="593"/>
      <c r="DC31" s="593"/>
      <c r="DD31" s="593"/>
      <c r="DE31" s="593"/>
      <c r="DF31" s="593"/>
      <c r="DG31" s="593"/>
      <c r="DH31" s="593"/>
      <c r="DI31" s="593"/>
      <c r="DJ31" s="593"/>
      <c r="DK31" s="594"/>
      <c r="DL31" s="601">
        <v>2951907</v>
      </c>
      <c r="DM31" s="593"/>
      <c r="DN31" s="593"/>
      <c r="DO31" s="593"/>
      <c r="DP31" s="593"/>
      <c r="DQ31" s="593"/>
      <c r="DR31" s="593"/>
      <c r="DS31" s="593"/>
      <c r="DT31" s="593"/>
      <c r="DU31" s="593"/>
      <c r="DV31" s="593"/>
      <c r="DW31" s="593"/>
      <c r="DX31" s="602"/>
    </row>
    <row r="32" spans="2:128" ht="11.25" customHeight="1" x14ac:dyDescent="0.2">
      <c r="B32" s="589" t="s">
        <v>283</v>
      </c>
      <c r="C32" s="590"/>
      <c r="D32" s="590"/>
      <c r="E32" s="590"/>
      <c r="F32" s="590"/>
      <c r="G32" s="590"/>
      <c r="H32" s="590"/>
      <c r="I32" s="590"/>
      <c r="J32" s="590"/>
      <c r="K32" s="590"/>
      <c r="L32" s="590"/>
      <c r="M32" s="590"/>
      <c r="N32" s="590"/>
      <c r="O32" s="590"/>
      <c r="P32" s="590"/>
      <c r="Q32" s="591"/>
      <c r="R32" s="592">
        <v>304501</v>
      </c>
      <c r="S32" s="593"/>
      <c r="T32" s="593"/>
      <c r="U32" s="593"/>
      <c r="V32" s="593"/>
      <c r="W32" s="593"/>
      <c r="X32" s="593"/>
      <c r="Y32" s="594"/>
      <c r="Z32" s="597">
        <v>0</v>
      </c>
      <c r="AA32" s="598"/>
      <c r="AB32" s="598"/>
      <c r="AC32" s="603"/>
      <c r="AD32" s="601" t="s">
        <v>206</v>
      </c>
      <c r="AE32" s="593"/>
      <c r="AF32" s="593"/>
      <c r="AG32" s="593"/>
      <c r="AH32" s="593"/>
      <c r="AI32" s="593"/>
      <c r="AJ32" s="593"/>
      <c r="AK32" s="594"/>
      <c r="AL32" s="597" t="s">
        <v>206</v>
      </c>
      <c r="AM32" s="598"/>
      <c r="AN32" s="598"/>
      <c r="AO32" s="599"/>
      <c r="AP32" s="589" t="s">
        <v>155</v>
      </c>
      <c r="AQ32" s="590"/>
      <c r="AR32" s="590"/>
      <c r="AS32" s="590"/>
      <c r="AT32" s="590"/>
      <c r="AU32" s="590"/>
      <c r="AV32" s="590"/>
      <c r="AW32" s="590"/>
      <c r="AX32" s="590"/>
      <c r="AY32" s="590"/>
      <c r="AZ32" s="590"/>
      <c r="BA32" s="590"/>
      <c r="BB32" s="590"/>
      <c r="BC32" s="591"/>
      <c r="BD32" s="592">
        <v>187589745</v>
      </c>
      <c r="BE32" s="593"/>
      <c r="BF32" s="593"/>
      <c r="BG32" s="593"/>
      <c r="BH32" s="593"/>
      <c r="BI32" s="593"/>
      <c r="BJ32" s="593"/>
      <c r="BK32" s="594"/>
      <c r="BL32" s="595">
        <v>100</v>
      </c>
      <c r="BM32" s="595"/>
      <c r="BN32" s="595"/>
      <c r="BO32" s="595"/>
      <c r="BP32" s="596">
        <v>1640902</v>
      </c>
      <c r="BQ32" s="596"/>
      <c r="BR32" s="596"/>
      <c r="BS32" s="596"/>
      <c r="BT32" s="596"/>
      <c r="BU32" s="596"/>
      <c r="BV32" s="596"/>
      <c r="BW32" s="600"/>
      <c r="BY32" s="589" t="s">
        <v>284</v>
      </c>
      <c r="BZ32" s="590"/>
      <c r="CA32" s="590"/>
      <c r="CB32" s="590"/>
      <c r="CC32" s="590"/>
      <c r="CD32" s="590"/>
      <c r="CE32" s="590"/>
      <c r="CF32" s="590"/>
      <c r="CG32" s="590"/>
      <c r="CH32" s="590"/>
      <c r="CI32" s="590"/>
      <c r="CJ32" s="590"/>
      <c r="CK32" s="590"/>
      <c r="CL32" s="591"/>
      <c r="CM32" s="592" t="s">
        <v>206</v>
      </c>
      <c r="CN32" s="593"/>
      <c r="CO32" s="593"/>
      <c r="CP32" s="593"/>
      <c r="CQ32" s="593"/>
      <c r="CR32" s="593"/>
      <c r="CS32" s="593"/>
      <c r="CT32" s="594"/>
      <c r="CU32" s="597" t="s">
        <v>211</v>
      </c>
      <c r="CV32" s="598"/>
      <c r="CW32" s="598"/>
      <c r="CX32" s="603"/>
      <c r="CY32" s="601" t="s">
        <v>206</v>
      </c>
      <c r="CZ32" s="593"/>
      <c r="DA32" s="593"/>
      <c r="DB32" s="593"/>
      <c r="DC32" s="593"/>
      <c r="DD32" s="593"/>
      <c r="DE32" s="593"/>
      <c r="DF32" s="593"/>
      <c r="DG32" s="593"/>
      <c r="DH32" s="593"/>
      <c r="DI32" s="593"/>
      <c r="DJ32" s="593"/>
      <c r="DK32" s="594"/>
      <c r="DL32" s="601" t="s">
        <v>206</v>
      </c>
      <c r="DM32" s="593"/>
      <c r="DN32" s="593"/>
      <c r="DO32" s="593"/>
      <c r="DP32" s="593"/>
      <c r="DQ32" s="593"/>
      <c r="DR32" s="593"/>
      <c r="DS32" s="593"/>
      <c r="DT32" s="593"/>
      <c r="DU32" s="593"/>
      <c r="DV32" s="593"/>
      <c r="DW32" s="593"/>
      <c r="DX32" s="602"/>
    </row>
    <row r="33" spans="2:128" ht="11.25" customHeight="1" x14ac:dyDescent="0.2">
      <c r="B33" s="589" t="s">
        <v>285</v>
      </c>
      <c r="C33" s="590"/>
      <c r="D33" s="590"/>
      <c r="E33" s="590"/>
      <c r="F33" s="590"/>
      <c r="G33" s="590"/>
      <c r="H33" s="590"/>
      <c r="I33" s="590"/>
      <c r="J33" s="590"/>
      <c r="K33" s="590"/>
      <c r="L33" s="590"/>
      <c r="M33" s="590"/>
      <c r="N33" s="590"/>
      <c r="O33" s="590"/>
      <c r="P33" s="590"/>
      <c r="Q33" s="591"/>
      <c r="R33" s="592">
        <v>8635097</v>
      </c>
      <c r="S33" s="593"/>
      <c r="T33" s="593"/>
      <c r="U33" s="593"/>
      <c r="V33" s="593"/>
      <c r="W33" s="593"/>
      <c r="X33" s="593"/>
      <c r="Y33" s="594"/>
      <c r="Z33" s="597">
        <v>1.1000000000000001</v>
      </c>
      <c r="AA33" s="598"/>
      <c r="AB33" s="598"/>
      <c r="AC33" s="603"/>
      <c r="AD33" s="601" t="s">
        <v>206</v>
      </c>
      <c r="AE33" s="593"/>
      <c r="AF33" s="593"/>
      <c r="AG33" s="593"/>
      <c r="AH33" s="593"/>
      <c r="AI33" s="593"/>
      <c r="AJ33" s="593"/>
      <c r="AK33" s="594"/>
      <c r="AL33" s="597" t="s">
        <v>206</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286</v>
      </c>
      <c r="BZ33" s="614"/>
      <c r="CA33" s="614"/>
      <c r="CB33" s="614"/>
      <c r="CC33" s="614"/>
      <c r="CD33" s="614"/>
      <c r="CE33" s="614"/>
      <c r="CF33" s="614"/>
      <c r="CG33" s="614"/>
      <c r="CH33" s="614"/>
      <c r="CI33" s="614"/>
      <c r="CJ33" s="614"/>
      <c r="CK33" s="614"/>
      <c r="CL33" s="615"/>
      <c r="CM33" s="592">
        <v>742593857</v>
      </c>
      <c r="CN33" s="593"/>
      <c r="CO33" s="593"/>
      <c r="CP33" s="593"/>
      <c r="CQ33" s="593"/>
      <c r="CR33" s="593"/>
      <c r="CS33" s="593"/>
      <c r="CT33" s="594"/>
      <c r="CU33" s="616">
        <v>100</v>
      </c>
      <c r="CV33" s="617"/>
      <c r="CW33" s="617"/>
      <c r="CX33" s="618"/>
      <c r="CY33" s="601">
        <v>121702026</v>
      </c>
      <c r="CZ33" s="593"/>
      <c r="DA33" s="593"/>
      <c r="DB33" s="593"/>
      <c r="DC33" s="593"/>
      <c r="DD33" s="593"/>
      <c r="DE33" s="593"/>
      <c r="DF33" s="593"/>
      <c r="DG33" s="593"/>
      <c r="DH33" s="593"/>
      <c r="DI33" s="593"/>
      <c r="DJ33" s="593"/>
      <c r="DK33" s="594"/>
      <c r="DL33" s="601">
        <v>453546288</v>
      </c>
      <c r="DM33" s="593"/>
      <c r="DN33" s="593"/>
      <c r="DO33" s="593"/>
      <c r="DP33" s="593"/>
      <c r="DQ33" s="593"/>
      <c r="DR33" s="593"/>
      <c r="DS33" s="593"/>
      <c r="DT33" s="593"/>
      <c r="DU33" s="593"/>
      <c r="DV33" s="593"/>
      <c r="DW33" s="593"/>
      <c r="DX33" s="602"/>
    </row>
    <row r="34" spans="2:128" ht="11.25" customHeight="1" x14ac:dyDescent="0.2">
      <c r="B34" s="589" t="s">
        <v>287</v>
      </c>
      <c r="C34" s="590"/>
      <c r="D34" s="590"/>
      <c r="E34" s="590"/>
      <c r="F34" s="590"/>
      <c r="G34" s="590"/>
      <c r="H34" s="590"/>
      <c r="I34" s="590"/>
      <c r="J34" s="590"/>
      <c r="K34" s="590"/>
      <c r="L34" s="590"/>
      <c r="M34" s="590"/>
      <c r="N34" s="590"/>
      <c r="O34" s="590"/>
      <c r="P34" s="590"/>
      <c r="Q34" s="591"/>
      <c r="R34" s="592">
        <v>17573398</v>
      </c>
      <c r="S34" s="593"/>
      <c r="T34" s="593"/>
      <c r="U34" s="593"/>
      <c r="V34" s="593"/>
      <c r="W34" s="593"/>
      <c r="X34" s="593"/>
      <c r="Y34" s="594"/>
      <c r="Z34" s="597">
        <v>2.2999999999999998</v>
      </c>
      <c r="AA34" s="598"/>
      <c r="AB34" s="598"/>
      <c r="AC34" s="603"/>
      <c r="AD34" s="601" t="s">
        <v>206</v>
      </c>
      <c r="AE34" s="593"/>
      <c r="AF34" s="593"/>
      <c r="AG34" s="593"/>
      <c r="AH34" s="593"/>
      <c r="AI34" s="593"/>
      <c r="AJ34" s="593"/>
      <c r="AK34" s="594"/>
      <c r="AL34" s="597" t="s">
        <v>206</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288</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289</v>
      </c>
      <c r="C35" s="590"/>
      <c r="D35" s="590"/>
      <c r="E35" s="590"/>
      <c r="F35" s="590"/>
      <c r="G35" s="590"/>
      <c r="H35" s="590"/>
      <c r="I35" s="590"/>
      <c r="J35" s="590"/>
      <c r="K35" s="590"/>
      <c r="L35" s="590"/>
      <c r="M35" s="590"/>
      <c r="N35" s="590"/>
      <c r="O35" s="590"/>
      <c r="P35" s="590"/>
      <c r="Q35" s="591"/>
      <c r="R35" s="592">
        <v>94306618</v>
      </c>
      <c r="S35" s="593"/>
      <c r="T35" s="593"/>
      <c r="U35" s="593"/>
      <c r="V35" s="593"/>
      <c r="W35" s="593"/>
      <c r="X35" s="593"/>
      <c r="Y35" s="594"/>
      <c r="Z35" s="597">
        <v>12.4</v>
      </c>
      <c r="AA35" s="598"/>
      <c r="AB35" s="598"/>
      <c r="AC35" s="603"/>
      <c r="AD35" s="601">
        <v>12036</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194</v>
      </c>
      <c r="BZ35" s="575"/>
      <c r="CA35" s="575"/>
      <c r="CB35" s="575"/>
      <c r="CC35" s="575"/>
      <c r="CD35" s="575"/>
      <c r="CE35" s="575"/>
      <c r="CF35" s="575"/>
      <c r="CG35" s="575"/>
      <c r="CH35" s="575"/>
      <c r="CI35" s="575"/>
      <c r="CJ35" s="575"/>
      <c r="CK35" s="575"/>
      <c r="CL35" s="576"/>
      <c r="CM35" s="574" t="s">
        <v>290</v>
      </c>
      <c r="CN35" s="575"/>
      <c r="CO35" s="575"/>
      <c r="CP35" s="575"/>
      <c r="CQ35" s="575"/>
      <c r="CR35" s="575"/>
      <c r="CS35" s="575"/>
      <c r="CT35" s="576"/>
      <c r="CU35" s="574" t="s">
        <v>291</v>
      </c>
      <c r="CV35" s="575"/>
      <c r="CW35" s="575"/>
      <c r="CX35" s="576"/>
      <c r="CY35" s="574" t="s">
        <v>292</v>
      </c>
      <c r="CZ35" s="575"/>
      <c r="DA35" s="575"/>
      <c r="DB35" s="575"/>
      <c r="DC35" s="575"/>
      <c r="DD35" s="575"/>
      <c r="DE35" s="575"/>
      <c r="DF35" s="576"/>
      <c r="DG35" s="619" t="s">
        <v>293</v>
      </c>
      <c r="DH35" s="620"/>
      <c r="DI35" s="620"/>
      <c r="DJ35" s="620"/>
      <c r="DK35" s="620"/>
      <c r="DL35" s="620"/>
      <c r="DM35" s="620"/>
      <c r="DN35" s="620"/>
      <c r="DO35" s="620"/>
      <c r="DP35" s="620"/>
      <c r="DQ35" s="621"/>
      <c r="DR35" s="574" t="s">
        <v>294</v>
      </c>
      <c r="DS35" s="575"/>
      <c r="DT35" s="575"/>
      <c r="DU35" s="575"/>
      <c r="DV35" s="575"/>
      <c r="DW35" s="575"/>
      <c r="DX35" s="576"/>
    </row>
    <row r="36" spans="2:128" ht="11.25" customHeight="1" x14ac:dyDescent="0.2">
      <c r="B36" s="589" t="s">
        <v>295</v>
      </c>
      <c r="C36" s="590"/>
      <c r="D36" s="590"/>
      <c r="E36" s="590"/>
      <c r="F36" s="590"/>
      <c r="G36" s="590"/>
      <c r="H36" s="590"/>
      <c r="I36" s="590"/>
      <c r="J36" s="590"/>
      <c r="K36" s="590"/>
      <c r="L36" s="590"/>
      <c r="M36" s="590"/>
      <c r="N36" s="590"/>
      <c r="O36" s="590"/>
      <c r="P36" s="590"/>
      <c r="Q36" s="591"/>
      <c r="R36" s="592">
        <v>76601000</v>
      </c>
      <c r="S36" s="593"/>
      <c r="T36" s="593"/>
      <c r="U36" s="593"/>
      <c r="V36" s="593"/>
      <c r="W36" s="593"/>
      <c r="X36" s="593"/>
      <c r="Y36" s="594"/>
      <c r="Z36" s="597">
        <v>10.1</v>
      </c>
      <c r="AA36" s="598"/>
      <c r="AB36" s="598"/>
      <c r="AC36" s="603"/>
      <c r="AD36" s="601" t="s">
        <v>206</v>
      </c>
      <c r="AE36" s="593"/>
      <c r="AF36" s="593"/>
      <c r="AG36" s="593"/>
      <c r="AH36" s="593"/>
      <c r="AI36" s="593"/>
      <c r="AJ36" s="593"/>
      <c r="AK36" s="594"/>
      <c r="AL36" s="597" t="s">
        <v>129</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296</v>
      </c>
      <c r="BZ36" s="579"/>
      <c r="CA36" s="579"/>
      <c r="CB36" s="579"/>
      <c r="CC36" s="579"/>
      <c r="CD36" s="579"/>
      <c r="CE36" s="579"/>
      <c r="CF36" s="579"/>
      <c r="CG36" s="579"/>
      <c r="CH36" s="579"/>
      <c r="CI36" s="579"/>
      <c r="CJ36" s="579"/>
      <c r="CK36" s="579"/>
      <c r="CL36" s="580"/>
      <c r="CM36" s="581">
        <v>284701445</v>
      </c>
      <c r="CN36" s="582"/>
      <c r="CO36" s="582"/>
      <c r="CP36" s="582"/>
      <c r="CQ36" s="582"/>
      <c r="CR36" s="582"/>
      <c r="CS36" s="582"/>
      <c r="CT36" s="583"/>
      <c r="CU36" s="586">
        <v>38.299999999999997</v>
      </c>
      <c r="CV36" s="587"/>
      <c r="CW36" s="587"/>
      <c r="CX36" s="623"/>
      <c r="CY36" s="622">
        <v>252767490</v>
      </c>
      <c r="CZ36" s="582"/>
      <c r="DA36" s="582"/>
      <c r="DB36" s="582"/>
      <c r="DC36" s="582"/>
      <c r="DD36" s="582"/>
      <c r="DE36" s="582"/>
      <c r="DF36" s="583"/>
      <c r="DG36" s="622">
        <v>250807151</v>
      </c>
      <c r="DH36" s="582"/>
      <c r="DI36" s="582"/>
      <c r="DJ36" s="582"/>
      <c r="DK36" s="582"/>
      <c r="DL36" s="582"/>
      <c r="DM36" s="582"/>
      <c r="DN36" s="582"/>
      <c r="DO36" s="582"/>
      <c r="DP36" s="582"/>
      <c r="DQ36" s="583"/>
      <c r="DR36" s="586">
        <v>64.3</v>
      </c>
      <c r="DS36" s="587"/>
      <c r="DT36" s="587"/>
      <c r="DU36" s="587"/>
      <c r="DV36" s="587"/>
      <c r="DW36" s="587"/>
      <c r="DX36" s="588"/>
    </row>
    <row r="37" spans="2:128" ht="11.25" customHeight="1" x14ac:dyDescent="0.2">
      <c r="B37" s="589" t="s">
        <v>297</v>
      </c>
      <c r="C37" s="590"/>
      <c r="D37" s="590"/>
      <c r="E37" s="590"/>
      <c r="F37" s="590"/>
      <c r="G37" s="590"/>
      <c r="H37" s="590"/>
      <c r="I37" s="590"/>
      <c r="J37" s="590"/>
      <c r="K37" s="590"/>
      <c r="L37" s="590"/>
      <c r="M37" s="590"/>
      <c r="N37" s="590"/>
      <c r="O37" s="590"/>
      <c r="P37" s="590"/>
      <c r="Q37" s="591"/>
      <c r="R37" s="592" t="s">
        <v>211</v>
      </c>
      <c r="S37" s="593"/>
      <c r="T37" s="593"/>
      <c r="U37" s="593"/>
      <c r="V37" s="593"/>
      <c r="W37" s="593"/>
      <c r="X37" s="593"/>
      <c r="Y37" s="594"/>
      <c r="Z37" s="597" t="s">
        <v>206</v>
      </c>
      <c r="AA37" s="598"/>
      <c r="AB37" s="598"/>
      <c r="AC37" s="603"/>
      <c r="AD37" s="601" t="s">
        <v>206</v>
      </c>
      <c r="AE37" s="593"/>
      <c r="AF37" s="593"/>
      <c r="AG37" s="593"/>
      <c r="AH37" s="593"/>
      <c r="AI37" s="593"/>
      <c r="AJ37" s="593"/>
      <c r="AK37" s="594"/>
      <c r="AL37" s="597" t="s">
        <v>206</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298</v>
      </c>
      <c r="BZ37" s="590"/>
      <c r="CA37" s="590"/>
      <c r="CB37" s="590"/>
      <c r="CC37" s="590"/>
      <c r="CD37" s="590"/>
      <c r="CE37" s="590"/>
      <c r="CF37" s="590"/>
      <c r="CG37" s="590"/>
      <c r="CH37" s="590"/>
      <c r="CI37" s="590"/>
      <c r="CJ37" s="590"/>
      <c r="CK37" s="590"/>
      <c r="CL37" s="591"/>
      <c r="CM37" s="592">
        <v>162142906</v>
      </c>
      <c r="CN37" s="624"/>
      <c r="CO37" s="624"/>
      <c r="CP37" s="624"/>
      <c r="CQ37" s="624"/>
      <c r="CR37" s="624"/>
      <c r="CS37" s="624"/>
      <c r="CT37" s="625"/>
      <c r="CU37" s="597">
        <v>21.8</v>
      </c>
      <c r="CV37" s="626"/>
      <c r="CW37" s="626"/>
      <c r="CX37" s="628"/>
      <c r="CY37" s="601">
        <v>139142397</v>
      </c>
      <c r="CZ37" s="624"/>
      <c r="DA37" s="624"/>
      <c r="DB37" s="624"/>
      <c r="DC37" s="624"/>
      <c r="DD37" s="624"/>
      <c r="DE37" s="624"/>
      <c r="DF37" s="625"/>
      <c r="DG37" s="601">
        <v>137182058</v>
      </c>
      <c r="DH37" s="624"/>
      <c r="DI37" s="624"/>
      <c r="DJ37" s="624"/>
      <c r="DK37" s="624"/>
      <c r="DL37" s="624"/>
      <c r="DM37" s="624"/>
      <c r="DN37" s="624"/>
      <c r="DO37" s="624"/>
      <c r="DP37" s="624"/>
      <c r="DQ37" s="625"/>
      <c r="DR37" s="597">
        <v>35.1</v>
      </c>
      <c r="DS37" s="626"/>
      <c r="DT37" s="626"/>
      <c r="DU37" s="626"/>
      <c r="DV37" s="626"/>
      <c r="DW37" s="626"/>
      <c r="DX37" s="627"/>
    </row>
    <row r="38" spans="2:128" ht="11.25" customHeight="1" x14ac:dyDescent="0.2">
      <c r="B38" s="589" t="s">
        <v>299</v>
      </c>
      <c r="C38" s="590"/>
      <c r="D38" s="590"/>
      <c r="E38" s="590"/>
      <c r="F38" s="590"/>
      <c r="G38" s="590"/>
      <c r="H38" s="590"/>
      <c r="I38" s="590"/>
      <c r="J38" s="590"/>
      <c r="K38" s="590"/>
      <c r="L38" s="590"/>
      <c r="M38" s="590"/>
      <c r="N38" s="590"/>
      <c r="O38" s="590"/>
      <c r="P38" s="590"/>
      <c r="Q38" s="591"/>
      <c r="R38" s="592" t="s">
        <v>206</v>
      </c>
      <c r="S38" s="593"/>
      <c r="T38" s="593"/>
      <c r="U38" s="593"/>
      <c r="V38" s="593"/>
      <c r="W38" s="593"/>
      <c r="X38" s="593"/>
      <c r="Y38" s="594"/>
      <c r="Z38" s="597" t="s">
        <v>206</v>
      </c>
      <c r="AA38" s="598"/>
      <c r="AB38" s="598"/>
      <c r="AC38" s="603"/>
      <c r="AD38" s="601" t="s">
        <v>129</v>
      </c>
      <c r="AE38" s="593"/>
      <c r="AF38" s="593"/>
      <c r="AG38" s="593"/>
      <c r="AH38" s="593"/>
      <c r="AI38" s="593"/>
      <c r="AJ38" s="593"/>
      <c r="AK38" s="594"/>
      <c r="AL38" s="597" t="s">
        <v>206</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300</v>
      </c>
      <c r="BZ38" s="590"/>
      <c r="CA38" s="590"/>
      <c r="CB38" s="590"/>
      <c r="CC38" s="590"/>
      <c r="CD38" s="590"/>
      <c r="CE38" s="590"/>
      <c r="CF38" s="590"/>
      <c r="CG38" s="590"/>
      <c r="CH38" s="590"/>
      <c r="CI38" s="590"/>
      <c r="CJ38" s="590"/>
      <c r="CK38" s="590"/>
      <c r="CL38" s="591"/>
      <c r="CM38" s="592">
        <v>116926140</v>
      </c>
      <c r="CN38" s="593"/>
      <c r="CO38" s="593"/>
      <c r="CP38" s="593"/>
      <c r="CQ38" s="593"/>
      <c r="CR38" s="593"/>
      <c r="CS38" s="593"/>
      <c r="CT38" s="594"/>
      <c r="CU38" s="597">
        <v>15.7</v>
      </c>
      <c r="CV38" s="626"/>
      <c r="CW38" s="626"/>
      <c r="CX38" s="628"/>
      <c r="CY38" s="601">
        <v>95205978</v>
      </c>
      <c r="CZ38" s="624"/>
      <c r="DA38" s="624"/>
      <c r="DB38" s="624"/>
      <c r="DC38" s="624"/>
      <c r="DD38" s="624"/>
      <c r="DE38" s="624"/>
      <c r="DF38" s="625"/>
      <c r="DG38" s="601">
        <v>95200527</v>
      </c>
      <c r="DH38" s="624"/>
      <c r="DI38" s="624"/>
      <c r="DJ38" s="624"/>
      <c r="DK38" s="624"/>
      <c r="DL38" s="624"/>
      <c r="DM38" s="624"/>
      <c r="DN38" s="624"/>
      <c r="DO38" s="624"/>
      <c r="DP38" s="624"/>
      <c r="DQ38" s="625"/>
      <c r="DR38" s="597">
        <v>24.4</v>
      </c>
      <c r="DS38" s="626"/>
      <c r="DT38" s="626"/>
      <c r="DU38" s="626"/>
      <c r="DV38" s="626"/>
      <c r="DW38" s="626"/>
      <c r="DX38" s="627"/>
    </row>
    <row r="39" spans="2:128" ht="11.25" customHeight="1" x14ac:dyDescent="0.2">
      <c r="B39" s="589" t="s">
        <v>301</v>
      </c>
      <c r="C39" s="590"/>
      <c r="D39" s="590"/>
      <c r="E39" s="590"/>
      <c r="F39" s="590"/>
      <c r="G39" s="590"/>
      <c r="H39" s="590"/>
      <c r="I39" s="590"/>
      <c r="J39" s="590"/>
      <c r="K39" s="590"/>
      <c r="L39" s="590"/>
      <c r="M39" s="590"/>
      <c r="N39" s="590"/>
      <c r="O39" s="590"/>
      <c r="P39" s="590"/>
      <c r="Q39" s="591"/>
      <c r="R39" s="592">
        <v>26023000</v>
      </c>
      <c r="S39" s="593"/>
      <c r="T39" s="593"/>
      <c r="U39" s="593"/>
      <c r="V39" s="593"/>
      <c r="W39" s="593"/>
      <c r="X39" s="593"/>
      <c r="Y39" s="594"/>
      <c r="Z39" s="597">
        <v>3.4</v>
      </c>
      <c r="AA39" s="598"/>
      <c r="AB39" s="598"/>
      <c r="AC39" s="603"/>
      <c r="AD39" s="601" t="s">
        <v>129</v>
      </c>
      <c r="AE39" s="593"/>
      <c r="AF39" s="593"/>
      <c r="AG39" s="593"/>
      <c r="AH39" s="593"/>
      <c r="AI39" s="593"/>
      <c r="AJ39" s="593"/>
      <c r="AK39" s="594"/>
      <c r="AL39" s="597" t="s">
        <v>129</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302</v>
      </c>
      <c r="BZ39" s="590"/>
      <c r="CA39" s="590"/>
      <c r="CB39" s="590"/>
      <c r="CC39" s="590"/>
      <c r="CD39" s="590"/>
      <c r="CE39" s="590"/>
      <c r="CF39" s="590"/>
      <c r="CG39" s="590"/>
      <c r="CH39" s="590"/>
      <c r="CI39" s="590"/>
      <c r="CJ39" s="590"/>
      <c r="CK39" s="590"/>
      <c r="CL39" s="591"/>
      <c r="CM39" s="592">
        <v>30068001</v>
      </c>
      <c r="CN39" s="624"/>
      <c r="CO39" s="624"/>
      <c r="CP39" s="624"/>
      <c r="CQ39" s="624"/>
      <c r="CR39" s="624"/>
      <c r="CS39" s="624"/>
      <c r="CT39" s="625"/>
      <c r="CU39" s="597">
        <v>4</v>
      </c>
      <c r="CV39" s="626"/>
      <c r="CW39" s="626"/>
      <c r="CX39" s="628"/>
      <c r="CY39" s="601">
        <v>23004755</v>
      </c>
      <c r="CZ39" s="624"/>
      <c r="DA39" s="624"/>
      <c r="DB39" s="624"/>
      <c r="DC39" s="624"/>
      <c r="DD39" s="624"/>
      <c r="DE39" s="624"/>
      <c r="DF39" s="625"/>
      <c r="DG39" s="601">
        <v>23004755</v>
      </c>
      <c r="DH39" s="624"/>
      <c r="DI39" s="624"/>
      <c r="DJ39" s="624"/>
      <c r="DK39" s="624"/>
      <c r="DL39" s="624"/>
      <c r="DM39" s="624"/>
      <c r="DN39" s="624"/>
      <c r="DO39" s="624"/>
      <c r="DP39" s="624"/>
      <c r="DQ39" s="625"/>
      <c r="DR39" s="597">
        <v>5.9</v>
      </c>
      <c r="DS39" s="626"/>
      <c r="DT39" s="626"/>
      <c r="DU39" s="626"/>
      <c r="DV39" s="626"/>
      <c r="DW39" s="626"/>
      <c r="DX39" s="627"/>
    </row>
    <row r="40" spans="2:128" ht="11.25" customHeight="1" x14ac:dyDescent="0.2">
      <c r="B40" s="613" t="s">
        <v>303</v>
      </c>
      <c r="C40" s="614"/>
      <c r="D40" s="614"/>
      <c r="E40" s="614"/>
      <c r="F40" s="614"/>
      <c r="G40" s="614"/>
      <c r="H40" s="614"/>
      <c r="I40" s="614"/>
      <c r="J40" s="614"/>
      <c r="K40" s="614"/>
      <c r="L40" s="614"/>
      <c r="M40" s="614"/>
      <c r="N40" s="614"/>
      <c r="O40" s="614"/>
      <c r="P40" s="614"/>
      <c r="Q40" s="615"/>
      <c r="R40" s="592">
        <v>761665355</v>
      </c>
      <c r="S40" s="593"/>
      <c r="T40" s="593"/>
      <c r="U40" s="593"/>
      <c r="V40" s="593"/>
      <c r="W40" s="593"/>
      <c r="X40" s="593"/>
      <c r="Y40" s="594"/>
      <c r="Z40" s="595">
        <v>100</v>
      </c>
      <c r="AA40" s="595"/>
      <c r="AB40" s="595"/>
      <c r="AC40" s="595"/>
      <c r="AD40" s="596">
        <v>364293082</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304</v>
      </c>
      <c r="BZ40" s="590"/>
      <c r="CA40" s="590"/>
      <c r="CB40" s="590"/>
      <c r="CC40" s="590"/>
      <c r="CD40" s="590"/>
      <c r="CE40" s="590"/>
      <c r="CF40" s="590"/>
      <c r="CG40" s="590"/>
      <c r="CH40" s="590"/>
      <c r="CI40" s="590"/>
      <c r="CJ40" s="590"/>
      <c r="CK40" s="590"/>
      <c r="CL40" s="591"/>
      <c r="CM40" s="592">
        <v>92490538</v>
      </c>
      <c r="CN40" s="593"/>
      <c r="CO40" s="593"/>
      <c r="CP40" s="593"/>
      <c r="CQ40" s="593"/>
      <c r="CR40" s="593"/>
      <c r="CS40" s="593"/>
      <c r="CT40" s="594"/>
      <c r="CU40" s="597">
        <v>12.5</v>
      </c>
      <c r="CV40" s="626"/>
      <c r="CW40" s="626"/>
      <c r="CX40" s="628"/>
      <c r="CY40" s="601">
        <v>90620338</v>
      </c>
      <c r="CZ40" s="624"/>
      <c r="DA40" s="624"/>
      <c r="DB40" s="624"/>
      <c r="DC40" s="624"/>
      <c r="DD40" s="624"/>
      <c r="DE40" s="624"/>
      <c r="DF40" s="625"/>
      <c r="DG40" s="601">
        <v>90620338</v>
      </c>
      <c r="DH40" s="624"/>
      <c r="DI40" s="624"/>
      <c r="DJ40" s="624"/>
      <c r="DK40" s="624"/>
      <c r="DL40" s="624"/>
      <c r="DM40" s="624"/>
      <c r="DN40" s="624"/>
      <c r="DO40" s="624"/>
      <c r="DP40" s="624"/>
      <c r="DQ40" s="625"/>
      <c r="DR40" s="597">
        <v>23.2</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305</v>
      </c>
      <c r="BZ41" s="630"/>
      <c r="CA41" s="589" t="s">
        <v>68</v>
      </c>
      <c r="CB41" s="590"/>
      <c r="CC41" s="590"/>
      <c r="CD41" s="590"/>
      <c r="CE41" s="590"/>
      <c r="CF41" s="590"/>
      <c r="CG41" s="590"/>
      <c r="CH41" s="590"/>
      <c r="CI41" s="590"/>
      <c r="CJ41" s="590"/>
      <c r="CK41" s="590"/>
      <c r="CL41" s="591"/>
      <c r="CM41" s="592">
        <v>92483658</v>
      </c>
      <c r="CN41" s="624"/>
      <c r="CO41" s="624"/>
      <c r="CP41" s="624"/>
      <c r="CQ41" s="624"/>
      <c r="CR41" s="624"/>
      <c r="CS41" s="624"/>
      <c r="CT41" s="625"/>
      <c r="CU41" s="597">
        <v>12.5</v>
      </c>
      <c r="CV41" s="626"/>
      <c r="CW41" s="626"/>
      <c r="CX41" s="628"/>
      <c r="CY41" s="601">
        <v>90613458</v>
      </c>
      <c r="CZ41" s="624"/>
      <c r="DA41" s="624"/>
      <c r="DB41" s="624"/>
      <c r="DC41" s="624"/>
      <c r="DD41" s="624"/>
      <c r="DE41" s="624"/>
      <c r="DF41" s="625"/>
      <c r="DG41" s="601">
        <v>90613458</v>
      </c>
      <c r="DH41" s="624"/>
      <c r="DI41" s="624"/>
      <c r="DJ41" s="624"/>
      <c r="DK41" s="624"/>
      <c r="DL41" s="624"/>
      <c r="DM41" s="624"/>
      <c r="DN41" s="624"/>
      <c r="DO41" s="624"/>
      <c r="DP41" s="624"/>
      <c r="DQ41" s="625"/>
      <c r="DR41" s="597">
        <v>23.2</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306</v>
      </c>
      <c r="CB42" s="590"/>
      <c r="CC42" s="590"/>
      <c r="CD42" s="590"/>
      <c r="CE42" s="590"/>
      <c r="CF42" s="590"/>
      <c r="CG42" s="590"/>
      <c r="CH42" s="590"/>
      <c r="CI42" s="590"/>
      <c r="CJ42" s="590"/>
      <c r="CK42" s="590"/>
      <c r="CL42" s="591"/>
      <c r="CM42" s="592">
        <v>88335312</v>
      </c>
      <c r="CN42" s="593"/>
      <c r="CO42" s="593"/>
      <c r="CP42" s="593"/>
      <c r="CQ42" s="593"/>
      <c r="CR42" s="593"/>
      <c r="CS42" s="593"/>
      <c r="CT42" s="594"/>
      <c r="CU42" s="597">
        <v>11.9</v>
      </c>
      <c r="CV42" s="626"/>
      <c r="CW42" s="626"/>
      <c r="CX42" s="628"/>
      <c r="CY42" s="601">
        <v>86475757</v>
      </c>
      <c r="CZ42" s="624"/>
      <c r="DA42" s="624"/>
      <c r="DB42" s="624"/>
      <c r="DC42" s="624"/>
      <c r="DD42" s="624"/>
      <c r="DE42" s="624"/>
      <c r="DF42" s="625"/>
      <c r="DG42" s="601">
        <v>86475757</v>
      </c>
      <c r="DH42" s="624"/>
      <c r="DI42" s="624"/>
      <c r="DJ42" s="624"/>
      <c r="DK42" s="624"/>
      <c r="DL42" s="624"/>
      <c r="DM42" s="624"/>
      <c r="DN42" s="624"/>
      <c r="DO42" s="624"/>
      <c r="DP42" s="624"/>
      <c r="DQ42" s="625"/>
      <c r="DR42" s="597">
        <v>22.2</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307</v>
      </c>
      <c r="AQ43" s="575"/>
      <c r="AR43" s="575"/>
      <c r="AS43" s="575"/>
      <c r="AT43" s="575"/>
      <c r="AU43" s="575"/>
      <c r="AV43" s="575"/>
      <c r="AW43" s="575"/>
      <c r="AX43" s="575"/>
      <c r="AY43" s="575"/>
      <c r="AZ43" s="575"/>
      <c r="BA43" s="575"/>
      <c r="BB43" s="575"/>
      <c r="BC43" s="576"/>
      <c r="BD43" s="574" t="s">
        <v>308</v>
      </c>
      <c r="BE43" s="575"/>
      <c r="BF43" s="575"/>
      <c r="BG43" s="575"/>
      <c r="BH43" s="575"/>
      <c r="BI43" s="575"/>
      <c r="BJ43" s="575"/>
      <c r="BK43" s="575"/>
      <c r="BL43" s="575"/>
      <c r="BM43" s="576"/>
      <c r="BN43" s="574" t="s">
        <v>309</v>
      </c>
      <c r="BO43" s="575"/>
      <c r="BP43" s="575"/>
      <c r="BQ43" s="575"/>
      <c r="BR43" s="575"/>
      <c r="BS43" s="575"/>
      <c r="BT43" s="575"/>
      <c r="BU43" s="575"/>
      <c r="BV43" s="575"/>
      <c r="BW43" s="576"/>
      <c r="BY43" s="631"/>
      <c r="BZ43" s="632"/>
      <c r="CA43" s="589" t="s">
        <v>310</v>
      </c>
      <c r="CB43" s="590"/>
      <c r="CC43" s="590"/>
      <c r="CD43" s="590"/>
      <c r="CE43" s="590"/>
      <c r="CF43" s="590"/>
      <c r="CG43" s="590"/>
      <c r="CH43" s="590"/>
      <c r="CI43" s="590"/>
      <c r="CJ43" s="590"/>
      <c r="CK43" s="590"/>
      <c r="CL43" s="591"/>
      <c r="CM43" s="592">
        <v>4148346</v>
      </c>
      <c r="CN43" s="624"/>
      <c r="CO43" s="624"/>
      <c r="CP43" s="624"/>
      <c r="CQ43" s="624"/>
      <c r="CR43" s="624"/>
      <c r="CS43" s="624"/>
      <c r="CT43" s="625"/>
      <c r="CU43" s="597">
        <v>0.6</v>
      </c>
      <c r="CV43" s="626"/>
      <c r="CW43" s="626"/>
      <c r="CX43" s="628"/>
      <c r="CY43" s="601">
        <v>4137701</v>
      </c>
      <c r="CZ43" s="624"/>
      <c r="DA43" s="624"/>
      <c r="DB43" s="624"/>
      <c r="DC43" s="624"/>
      <c r="DD43" s="624"/>
      <c r="DE43" s="624"/>
      <c r="DF43" s="625"/>
      <c r="DG43" s="601">
        <v>4137701</v>
      </c>
      <c r="DH43" s="624"/>
      <c r="DI43" s="624"/>
      <c r="DJ43" s="624"/>
      <c r="DK43" s="624"/>
      <c r="DL43" s="624"/>
      <c r="DM43" s="624"/>
      <c r="DN43" s="624"/>
      <c r="DO43" s="624"/>
      <c r="DP43" s="624"/>
      <c r="DQ43" s="625"/>
      <c r="DR43" s="597">
        <v>1.1000000000000001</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311</v>
      </c>
      <c r="AQ44" s="636"/>
      <c r="AR44" s="636"/>
      <c r="AS44" s="636"/>
      <c r="AT44" s="641" t="s">
        <v>312</v>
      </c>
      <c r="AU44" s="221"/>
      <c r="AV44" s="221"/>
      <c r="AW44" s="221"/>
      <c r="AX44" s="578" t="s">
        <v>155</v>
      </c>
      <c r="AY44" s="579"/>
      <c r="AZ44" s="579"/>
      <c r="BA44" s="579"/>
      <c r="BB44" s="579"/>
      <c r="BC44" s="580"/>
      <c r="BD44" s="644">
        <v>99.7</v>
      </c>
      <c r="BE44" s="645"/>
      <c r="BF44" s="645"/>
      <c r="BG44" s="645"/>
      <c r="BH44" s="645"/>
      <c r="BI44" s="645">
        <v>99.5</v>
      </c>
      <c r="BJ44" s="645"/>
      <c r="BK44" s="645"/>
      <c r="BL44" s="645"/>
      <c r="BM44" s="646"/>
      <c r="BN44" s="644">
        <v>99.5</v>
      </c>
      <c r="BO44" s="645"/>
      <c r="BP44" s="645"/>
      <c r="BQ44" s="645"/>
      <c r="BR44" s="645"/>
      <c r="BS44" s="645">
        <v>99.2</v>
      </c>
      <c r="BT44" s="645"/>
      <c r="BU44" s="645"/>
      <c r="BV44" s="645"/>
      <c r="BW44" s="646"/>
      <c r="BY44" s="633"/>
      <c r="BZ44" s="634"/>
      <c r="CA44" s="589" t="s">
        <v>313</v>
      </c>
      <c r="CB44" s="590"/>
      <c r="CC44" s="590"/>
      <c r="CD44" s="590"/>
      <c r="CE44" s="590"/>
      <c r="CF44" s="590"/>
      <c r="CG44" s="590"/>
      <c r="CH44" s="590"/>
      <c r="CI44" s="590"/>
      <c r="CJ44" s="590"/>
      <c r="CK44" s="590"/>
      <c r="CL44" s="591"/>
      <c r="CM44" s="592">
        <v>6880</v>
      </c>
      <c r="CN44" s="593"/>
      <c r="CO44" s="593"/>
      <c r="CP44" s="593"/>
      <c r="CQ44" s="593"/>
      <c r="CR44" s="593"/>
      <c r="CS44" s="593"/>
      <c r="CT44" s="594"/>
      <c r="CU44" s="597">
        <v>0</v>
      </c>
      <c r="CV44" s="626"/>
      <c r="CW44" s="626"/>
      <c r="CX44" s="628"/>
      <c r="CY44" s="601">
        <v>6880</v>
      </c>
      <c r="CZ44" s="624"/>
      <c r="DA44" s="624"/>
      <c r="DB44" s="624"/>
      <c r="DC44" s="624"/>
      <c r="DD44" s="624"/>
      <c r="DE44" s="624"/>
      <c r="DF44" s="625"/>
      <c r="DG44" s="601">
        <v>6880</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314</v>
      </c>
      <c r="AV45" s="210"/>
      <c r="AW45" s="210"/>
      <c r="AX45" s="589" t="s">
        <v>315</v>
      </c>
      <c r="AY45" s="590"/>
      <c r="AZ45" s="590"/>
      <c r="BA45" s="590"/>
      <c r="BB45" s="590"/>
      <c r="BC45" s="591"/>
      <c r="BD45" s="650">
        <v>99.5</v>
      </c>
      <c r="BE45" s="651"/>
      <c r="BF45" s="651"/>
      <c r="BG45" s="651"/>
      <c r="BH45" s="651"/>
      <c r="BI45" s="651">
        <v>98.8</v>
      </c>
      <c r="BJ45" s="651"/>
      <c r="BK45" s="651"/>
      <c r="BL45" s="651"/>
      <c r="BM45" s="652"/>
      <c r="BN45" s="650">
        <v>99.4</v>
      </c>
      <c r="BO45" s="651"/>
      <c r="BP45" s="651"/>
      <c r="BQ45" s="651"/>
      <c r="BR45" s="651"/>
      <c r="BS45" s="651">
        <v>98.6</v>
      </c>
      <c r="BT45" s="651"/>
      <c r="BU45" s="651"/>
      <c r="BV45" s="651"/>
      <c r="BW45" s="652"/>
      <c r="BY45" s="589" t="s">
        <v>316</v>
      </c>
      <c r="BZ45" s="590"/>
      <c r="CA45" s="590"/>
      <c r="CB45" s="590"/>
      <c r="CC45" s="590"/>
      <c r="CD45" s="590"/>
      <c r="CE45" s="590"/>
      <c r="CF45" s="590"/>
      <c r="CG45" s="590"/>
      <c r="CH45" s="590"/>
      <c r="CI45" s="590"/>
      <c r="CJ45" s="590"/>
      <c r="CK45" s="590"/>
      <c r="CL45" s="591"/>
      <c r="CM45" s="592">
        <v>326547186</v>
      </c>
      <c r="CN45" s="624"/>
      <c r="CO45" s="624"/>
      <c r="CP45" s="624"/>
      <c r="CQ45" s="624"/>
      <c r="CR45" s="624"/>
      <c r="CS45" s="624"/>
      <c r="CT45" s="625"/>
      <c r="CU45" s="597">
        <v>44</v>
      </c>
      <c r="CV45" s="626"/>
      <c r="CW45" s="626"/>
      <c r="CX45" s="628"/>
      <c r="CY45" s="601">
        <v>185994632</v>
      </c>
      <c r="CZ45" s="624"/>
      <c r="DA45" s="624"/>
      <c r="DB45" s="624"/>
      <c r="DC45" s="624"/>
      <c r="DD45" s="624"/>
      <c r="DE45" s="624"/>
      <c r="DF45" s="625"/>
      <c r="DG45" s="601">
        <v>79837989</v>
      </c>
      <c r="DH45" s="624"/>
      <c r="DI45" s="624"/>
      <c r="DJ45" s="624"/>
      <c r="DK45" s="624"/>
      <c r="DL45" s="624"/>
      <c r="DM45" s="624"/>
      <c r="DN45" s="624"/>
      <c r="DO45" s="624"/>
      <c r="DP45" s="624"/>
      <c r="DQ45" s="625"/>
      <c r="DR45" s="597">
        <v>20.5</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317</v>
      </c>
      <c r="AY46" s="614"/>
      <c r="AZ46" s="614"/>
      <c r="BA46" s="614"/>
      <c r="BB46" s="614"/>
      <c r="BC46" s="615"/>
      <c r="BD46" s="647">
        <v>99.9</v>
      </c>
      <c r="BE46" s="648"/>
      <c r="BF46" s="648"/>
      <c r="BG46" s="648"/>
      <c r="BH46" s="648"/>
      <c r="BI46" s="648">
        <v>99.7</v>
      </c>
      <c r="BJ46" s="648"/>
      <c r="BK46" s="648"/>
      <c r="BL46" s="648"/>
      <c r="BM46" s="649"/>
      <c r="BN46" s="647">
        <v>99.3</v>
      </c>
      <c r="BO46" s="648"/>
      <c r="BP46" s="648"/>
      <c r="BQ46" s="648"/>
      <c r="BR46" s="648"/>
      <c r="BS46" s="648">
        <v>99.1</v>
      </c>
      <c r="BT46" s="648"/>
      <c r="BU46" s="648"/>
      <c r="BV46" s="648"/>
      <c r="BW46" s="649"/>
      <c r="BY46" s="589" t="s">
        <v>318</v>
      </c>
      <c r="BZ46" s="590"/>
      <c r="CA46" s="590"/>
      <c r="CB46" s="590"/>
      <c r="CC46" s="590"/>
      <c r="CD46" s="590"/>
      <c r="CE46" s="590"/>
      <c r="CF46" s="590"/>
      <c r="CG46" s="590"/>
      <c r="CH46" s="590"/>
      <c r="CI46" s="590"/>
      <c r="CJ46" s="590"/>
      <c r="CK46" s="590"/>
      <c r="CL46" s="591"/>
      <c r="CM46" s="592">
        <v>29546894</v>
      </c>
      <c r="CN46" s="593"/>
      <c r="CO46" s="593"/>
      <c r="CP46" s="593"/>
      <c r="CQ46" s="593"/>
      <c r="CR46" s="593"/>
      <c r="CS46" s="593"/>
      <c r="CT46" s="594"/>
      <c r="CU46" s="597">
        <v>4</v>
      </c>
      <c r="CV46" s="626"/>
      <c r="CW46" s="626"/>
      <c r="CX46" s="628"/>
      <c r="CY46" s="601">
        <v>16965971</v>
      </c>
      <c r="CZ46" s="624"/>
      <c r="DA46" s="624"/>
      <c r="DB46" s="624"/>
      <c r="DC46" s="624"/>
      <c r="DD46" s="624"/>
      <c r="DE46" s="624"/>
      <c r="DF46" s="625"/>
      <c r="DG46" s="601">
        <v>11117866</v>
      </c>
      <c r="DH46" s="624"/>
      <c r="DI46" s="624"/>
      <c r="DJ46" s="624"/>
      <c r="DK46" s="624"/>
      <c r="DL46" s="624"/>
      <c r="DM46" s="624"/>
      <c r="DN46" s="624"/>
      <c r="DO46" s="624"/>
      <c r="DP46" s="624"/>
      <c r="DQ46" s="625"/>
      <c r="DR46" s="597">
        <v>2.8</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319</v>
      </c>
      <c r="AQ47" s="661"/>
      <c r="AR47" s="661"/>
      <c r="AS47" s="661"/>
      <c r="AT47" s="661"/>
      <c r="AU47" s="661"/>
      <c r="AV47" s="661"/>
      <c r="AW47" s="662"/>
      <c r="AX47" s="663" t="s">
        <v>320</v>
      </c>
      <c r="AY47" s="663"/>
      <c r="AZ47" s="663"/>
      <c r="BA47" s="663"/>
      <c r="BB47" s="663"/>
      <c r="BC47" s="663"/>
      <c r="BD47" s="664">
        <v>9835094</v>
      </c>
      <c r="BE47" s="665"/>
      <c r="BF47" s="665"/>
      <c r="BG47" s="665"/>
      <c r="BH47" s="665"/>
      <c r="BI47" s="665"/>
      <c r="BJ47" s="665"/>
      <c r="BK47" s="665"/>
      <c r="BL47" s="665"/>
      <c r="BM47" s="666"/>
      <c r="BN47" s="664">
        <v>7260164</v>
      </c>
      <c r="BO47" s="665"/>
      <c r="BP47" s="665"/>
      <c r="BQ47" s="665"/>
      <c r="BR47" s="665"/>
      <c r="BS47" s="665"/>
      <c r="BT47" s="665"/>
      <c r="BU47" s="665"/>
      <c r="BV47" s="665"/>
      <c r="BW47" s="666"/>
      <c r="BY47" s="589" t="s">
        <v>321</v>
      </c>
      <c r="BZ47" s="590"/>
      <c r="CA47" s="590"/>
      <c r="CB47" s="590"/>
      <c r="CC47" s="590"/>
      <c r="CD47" s="590"/>
      <c r="CE47" s="590"/>
      <c r="CF47" s="590"/>
      <c r="CG47" s="590"/>
      <c r="CH47" s="590"/>
      <c r="CI47" s="590"/>
      <c r="CJ47" s="590"/>
      <c r="CK47" s="590"/>
      <c r="CL47" s="591"/>
      <c r="CM47" s="592">
        <v>3582756</v>
      </c>
      <c r="CN47" s="624"/>
      <c r="CO47" s="624"/>
      <c r="CP47" s="624"/>
      <c r="CQ47" s="624"/>
      <c r="CR47" s="624"/>
      <c r="CS47" s="624"/>
      <c r="CT47" s="625"/>
      <c r="CU47" s="597">
        <v>0.5</v>
      </c>
      <c r="CV47" s="626"/>
      <c r="CW47" s="626"/>
      <c r="CX47" s="628"/>
      <c r="CY47" s="601">
        <v>3271400</v>
      </c>
      <c r="CZ47" s="624"/>
      <c r="DA47" s="624"/>
      <c r="DB47" s="624"/>
      <c r="DC47" s="624"/>
      <c r="DD47" s="624"/>
      <c r="DE47" s="624"/>
      <c r="DF47" s="625"/>
      <c r="DG47" s="601">
        <v>3265785</v>
      </c>
      <c r="DH47" s="624"/>
      <c r="DI47" s="624"/>
      <c r="DJ47" s="624"/>
      <c r="DK47" s="624"/>
      <c r="DL47" s="624"/>
      <c r="DM47" s="624"/>
      <c r="DN47" s="624"/>
      <c r="DO47" s="624"/>
      <c r="DP47" s="624"/>
      <c r="DQ47" s="625"/>
      <c r="DR47" s="597">
        <v>0.8</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322</v>
      </c>
      <c r="AQ48" s="654"/>
      <c r="AR48" s="654"/>
      <c r="AS48" s="654"/>
      <c r="AT48" s="654"/>
      <c r="AU48" s="654"/>
      <c r="AV48" s="654"/>
      <c r="AW48" s="655"/>
      <c r="AX48" s="656" t="s">
        <v>323</v>
      </c>
      <c r="AY48" s="656"/>
      <c r="AZ48" s="656"/>
      <c r="BA48" s="656"/>
      <c r="BB48" s="656"/>
      <c r="BC48" s="656"/>
      <c r="BD48" s="657">
        <v>9835094</v>
      </c>
      <c r="BE48" s="658"/>
      <c r="BF48" s="658"/>
      <c r="BG48" s="658"/>
      <c r="BH48" s="658"/>
      <c r="BI48" s="658"/>
      <c r="BJ48" s="658"/>
      <c r="BK48" s="658"/>
      <c r="BL48" s="658"/>
      <c r="BM48" s="659"/>
      <c r="BN48" s="657">
        <v>7260164</v>
      </c>
      <c r="BO48" s="658"/>
      <c r="BP48" s="658"/>
      <c r="BQ48" s="658"/>
      <c r="BR48" s="658"/>
      <c r="BS48" s="658"/>
      <c r="BT48" s="658"/>
      <c r="BU48" s="658"/>
      <c r="BV48" s="658"/>
      <c r="BW48" s="659"/>
      <c r="BY48" s="589" t="s">
        <v>324</v>
      </c>
      <c r="BZ48" s="590"/>
      <c r="CA48" s="590"/>
      <c r="CB48" s="590"/>
      <c r="CC48" s="590"/>
      <c r="CD48" s="590"/>
      <c r="CE48" s="590"/>
      <c r="CF48" s="590"/>
      <c r="CG48" s="590"/>
      <c r="CH48" s="590"/>
      <c r="CI48" s="590"/>
      <c r="CJ48" s="590"/>
      <c r="CK48" s="590"/>
      <c r="CL48" s="591"/>
      <c r="CM48" s="592">
        <v>170733702</v>
      </c>
      <c r="CN48" s="593"/>
      <c r="CO48" s="593"/>
      <c r="CP48" s="593"/>
      <c r="CQ48" s="593"/>
      <c r="CR48" s="593"/>
      <c r="CS48" s="593"/>
      <c r="CT48" s="594"/>
      <c r="CU48" s="597">
        <v>23</v>
      </c>
      <c r="CV48" s="626"/>
      <c r="CW48" s="626"/>
      <c r="CX48" s="628"/>
      <c r="CY48" s="601">
        <v>128075102</v>
      </c>
      <c r="CZ48" s="624"/>
      <c r="DA48" s="624"/>
      <c r="DB48" s="624"/>
      <c r="DC48" s="624"/>
      <c r="DD48" s="624"/>
      <c r="DE48" s="624"/>
      <c r="DF48" s="625"/>
      <c r="DG48" s="601">
        <v>65453988</v>
      </c>
      <c r="DH48" s="624"/>
      <c r="DI48" s="624"/>
      <c r="DJ48" s="624"/>
      <c r="DK48" s="624"/>
      <c r="DL48" s="624"/>
      <c r="DM48" s="624"/>
      <c r="DN48" s="624"/>
      <c r="DO48" s="624"/>
      <c r="DP48" s="624"/>
      <c r="DQ48" s="625"/>
      <c r="DR48" s="597">
        <v>16.8</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325</v>
      </c>
      <c r="BZ49" s="590"/>
      <c r="CA49" s="590"/>
      <c r="CB49" s="590"/>
      <c r="CC49" s="590"/>
      <c r="CD49" s="590"/>
      <c r="CE49" s="590"/>
      <c r="CF49" s="590"/>
      <c r="CG49" s="590"/>
      <c r="CH49" s="590"/>
      <c r="CI49" s="590"/>
      <c r="CJ49" s="590"/>
      <c r="CK49" s="590"/>
      <c r="CL49" s="591"/>
      <c r="CM49" s="592">
        <v>7524347</v>
      </c>
      <c r="CN49" s="624"/>
      <c r="CO49" s="624"/>
      <c r="CP49" s="624"/>
      <c r="CQ49" s="624"/>
      <c r="CR49" s="624"/>
      <c r="CS49" s="624"/>
      <c r="CT49" s="625"/>
      <c r="CU49" s="597">
        <v>1</v>
      </c>
      <c r="CV49" s="626"/>
      <c r="CW49" s="626"/>
      <c r="CX49" s="628"/>
      <c r="CY49" s="601">
        <v>7522089</v>
      </c>
      <c r="CZ49" s="624"/>
      <c r="DA49" s="624"/>
      <c r="DB49" s="624"/>
      <c r="DC49" s="624"/>
      <c r="DD49" s="624"/>
      <c r="DE49" s="624"/>
      <c r="DF49" s="625"/>
      <c r="DG49" s="601" t="s">
        <v>129</v>
      </c>
      <c r="DH49" s="624"/>
      <c r="DI49" s="624"/>
      <c r="DJ49" s="624"/>
      <c r="DK49" s="624"/>
      <c r="DL49" s="624"/>
      <c r="DM49" s="624"/>
      <c r="DN49" s="624"/>
      <c r="DO49" s="624"/>
      <c r="DP49" s="624"/>
      <c r="DQ49" s="625"/>
      <c r="DR49" s="597" t="s">
        <v>206</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326</v>
      </c>
      <c r="BZ50" s="590"/>
      <c r="CA50" s="590"/>
      <c r="CB50" s="590"/>
      <c r="CC50" s="590"/>
      <c r="CD50" s="590"/>
      <c r="CE50" s="590"/>
      <c r="CF50" s="590"/>
      <c r="CG50" s="590"/>
      <c r="CH50" s="590"/>
      <c r="CI50" s="590"/>
      <c r="CJ50" s="590"/>
      <c r="CK50" s="590"/>
      <c r="CL50" s="591"/>
      <c r="CM50" s="592">
        <v>31673819</v>
      </c>
      <c r="CN50" s="593"/>
      <c r="CO50" s="593"/>
      <c r="CP50" s="593"/>
      <c r="CQ50" s="593"/>
      <c r="CR50" s="593"/>
      <c r="CS50" s="593"/>
      <c r="CT50" s="594"/>
      <c r="CU50" s="597">
        <v>4.3</v>
      </c>
      <c r="CV50" s="626"/>
      <c r="CW50" s="626"/>
      <c r="CX50" s="628"/>
      <c r="CY50" s="601">
        <v>29962372</v>
      </c>
      <c r="CZ50" s="624"/>
      <c r="DA50" s="624"/>
      <c r="DB50" s="624"/>
      <c r="DC50" s="624"/>
      <c r="DD50" s="624"/>
      <c r="DE50" s="624"/>
      <c r="DF50" s="625"/>
      <c r="DG50" s="601" t="s">
        <v>206</v>
      </c>
      <c r="DH50" s="624"/>
      <c r="DI50" s="624"/>
      <c r="DJ50" s="624"/>
      <c r="DK50" s="624"/>
      <c r="DL50" s="624"/>
      <c r="DM50" s="624"/>
      <c r="DN50" s="624"/>
      <c r="DO50" s="624"/>
      <c r="DP50" s="624"/>
      <c r="DQ50" s="625"/>
      <c r="DR50" s="597" t="s">
        <v>129</v>
      </c>
      <c r="DS50" s="626"/>
      <c r="DT50" s="626"/>
      <c r="DU50" s="626"/>
      <c r="DV50" s="626"/>
      <c r="DW50" s="626"/>
      <c r="DX50" s="627"/>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328</v>
      </c>
      <c r="BZ51" s="590"/>
      <c r="CA51" s="590"/>
      <c r="CB51" s="590"/>
      <c r="CC51" s="590"/>
      <c r="CD51" s="590"/>
      <c r="CE51" s="590"/>
      <c r="CF51" s="590"/>
      <c r="CG51" s="590"/>
      <c r="CH51" s="590"/>
      <c r="CI51" s="590"/>
      <c r="CJ51" s="590"/>
      <c r="CK51" s="590"/>
      <c r="CL51" s="591"/>
      <c r="CM51" s="592" t="s">
        <v>206</v>
      </c>
      <c r="CN51" s="624"/>
      <c r="CO51" s="624"/>
      <c r="CP51" s="624"/>
      <c r="CQ51" s="624"/>
      <c r="CR51" s="624"/>
      <c r="CS51" s="624"/>
      <c r="CT51" s="625"/>
      <c r="CU51" s="597" t="s">
        <v>129</v>
      </c>
      <c r="CV51" s="626"/>
      <c r="CW51" s="626"/>
      <c r="CX51" s="628"/>
      <c r="CY51" s="601" t="s">
        <v>206</v>
      </c>
      <c r="CZ51" s="624"/>
      <c r="DA51" s="624"/>
      <c r="DB51" s="624"/>
      <c r="DC51" s="624"/>
      <c r="DD51" s="624"/>
      <c r="DE51" s="624"/>
      <c r="DF51" s="625"/>
      <c r="DG51" s="601" t="s">
        <v>206</v>
      </c>
      <c r="DH51" s="624"/>
      <c r="DI51" s="624"/>
      <c r="DJ51" s="624"/>
      <c r="DK51" s="624"/>
      <c r="DL51" s="624"/>
      <c r="DM51" s="624"/>
      <c r="DN51" s="624"/>
      <c r="DO51" s="624"/>
      <c r="DP51" s="624"/>
      <c r="DQ51" s="625"/>
      <c r="DR51" s="597" t="s">
        <v>129</v>
      </c>
      <c r="DS51" s="626"/>
      <c r="DT51" s="626"/>
      <c r="DU51" s="626"/>
      <c r="DV51" s="626"/>
      <c r="DW51" s="626"/>
      <c r="DX51" s="627"/>
    </row>
    <row r="52" spans="2:128" ht="11.25" customHeight="1" x14ac:dyDescent="0.2">
      <c r="B52" s="674" t="s">
        <v>329</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330</v>
      </c>
      <c r="BZ52" s="590"/>
      <c r="CA52" s="590"/>
      <c r="CB52" s="590"/>
      <c r="CC52" s="590"/>
      <c r="CD52" s="590"/>
      <c r="CE52" s="590"/>
      <c r="CF52" s="590"/>
      <c r="CG52" s="590"/>
      <c r="CH52" s="590"/>
      <c r="CI52" s="590"/>
      <c r="CJ52" s="590"/>
      <c r="CK52" s="590"/>
      <c r="CL52" s="591"/>
      <c r="CM52" s="592">
        <v>83485668</v>
      </c>
      <c r="CN52" s="593"/>
      <c r="CO52" s="593"/>
      <c r="CP52" s="593"/>
      <c r="CQ52" s="593"/>
      <c r="CR52" s="593"/>
      <c r="CS52" s="593"/>
      <c r="CT52" s="594"/>
      <c r="CU52" s="597">
        <v>11.2</v>
      </c>
      <c r="CV52" s="626"/>
      <c r="CW52" s="626"/>
      <c r="CX52" s="628"/>
      <c r="CY52" s="601">
        <v>197698</v>
      </c>
      <c r="CZ52" s="624"/>
      <c r="DA52" s="624"/>
      <c r="DB52" s="624"/>
      <c r="DC52" s="624"/>
      <c r="DD52" s="624"/>
      <c r="DE52" s="624"/>
      <c r="DF52" s="625"/>
      <c r="DG52" s="601">
        <v>350</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331</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332</v>
      </c>
      <c r="BZ53" s="590"/>
      <c r="CA53" s="590"/>
      <c r="CB53" s="590"/>
      <c r="CC53" s="590"/>
      <c r="CD53" s="590"/>
      <c r="CE53" s="590"/>
      <c r="CF53" s="590"/>
      <c r="CG53" s="590"/>
      <c r="CH53" s="590"/>
      <c r="CI53" s="590"/>
      <c r="CJ53" s="590"/>
      <c r="CK53" s="590"/>
      <c r="CL53" s="591"/>
      <c r="CM53" s="592" t="s">
        <v>206</v>
      </c>
      <c r="CN53" s="593"/>
      <c r="CO53" s="593"/>
      <c r="CP53" s="593"/>
      <c r="CQ53" s="593"/>
      <c r="CR53" s="593"/>
      <c r="CS53" s="593"/>
      <c r="CT53" s="594"/>
      <c r="CU53" s="597" t="s">
        <v>206</v>
      </c>
      <c r="CV53" s="626"/>
      <c r="CW53" s="626"/>
      <c r="CX53" s="628"/>
      <c r="CY53" s="601" t="s">
        <v>206</v>
      </c>
      <c r="CZ53" s="624"/>
      <c r="DA53" s="624"/>
      <c r="DB53" s="624"/>
      <c r="DC53" s="624"/>
      <c r="DD53" s="624"/>
      <c r="DE53" s="624"/>
      <c r="DF53" s="625"/>
      <c r="DG53" s="601" t="s">
        <v>206</v>
      </c>
      <c r="DH53" s="624"/>
      <c r="DI53" s="624"/>
      <c r="DJ53" s="624"/>
      <c r="DK53" s="624"/>
      <c r="DL53" s="624"/>
      <c r="DM53" s="624"/>
      <c r="DN53" s="624"/>
      <c r="DO53" s="624"/>
      <c r="DP53" s="624"/>
      <c r="DQ53" s="625"/>
      <c r="DR53" s="597" t="s">
        <v>206</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333</v>
      </c>
      <c r="BZ54" s="590"/>
      <c r="CA54" s="590"/>
      <c r="CB54" s="590"/>
      <c r="CC54" s="590"/>
      <c r="CD54" s="590"/>
      <c r="CE54" s="590"/>
      <c r="CF54" s="590"/>
      <c r="CG54" s="590"/>
      <c r="CH54" s="590"/>
      <c r="CI54" s="590"/>
      <c r="CJ54" s="590"/>
      <c r="CK54" s="590"/>
      <c r="CL54" s="591"/>
      <c r="CM54" s="592">
        <v>131345226</v>
      </c>
      <c r="CN54" s="593"/>
      <c r="CO54" s="593"/>
      <c r="CP54" s="593"/>
      <c r="CQ54" s="593"/>
      <c r="CR54" s="593"/>
      <c r="CS54" s="593"/>
      <c r="CT54" s="594"/>
      <c r="CU54" s="597">
        <v>17.7</v>
      </c>
      <c r="CV54" s="626"/>
      <c r="CW54" s="626"/>
      <c r="CX54" s="628"/>
      <c r="CY54" s="601">
        <v>14784166</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334</v>
      </c>
      <c r="BZ55" s="590"/>
      <c r="CA55" s="590"/>
      <c r="CB55" s="590"/>
      <c r="CC55" s="590"/>
      <c r="CD55" s="590"/>
      <c r="CE55" s="590"/>
      <c r="CF55" s="590"/>
      <c r="CG55" s="590"/>
      <c r="CH55" s="590"/>
      <c r="CI55" s="590"/>
      <c r="CJ55" s="590"/>
      <c r="CK55" s="590"/>
      <c r="CL55" s="591"/>
      <c r="CM55" s="592">
        <v>4904313</v>
      </c>
      <c r="CN55" s="593"/>
      <c r="CO55" s="593"/>
      <c r="CP55" s="593"/>
      <c r="CQ55" s="593"/>
      <c r="CR55" s="593"/>
      <c r="CS55" s="593"/>
      <c r="CT55" s="594"/>
      <c r="CU55" s="597">
        <v>0.7</v>
      </c>
      <c r="CV55" s="626"/>
      <c r="CW55" s="626"/>
      <c r="CX55" s="628"/>
      <c r="CY55" s="601">
        <v>4814192</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305</v>
      </c>
      <c r="BZ56" s="630"/>
      <c r="CA56" s="589" t="s">
        <v>335</v>
      </c>
      <c r="CB56" s="590"/>
      <c r="CC56" s="590"/>
      <c r="CD56" s="590"/>
      <c r="CE56" s="590"/>
      <c r="CF56" s="590"/>
      <c r="CG56" s="590"/>
      <c r="CH56" s="590"/>
      <c r="CI56" s="590"/>
      <c r="CJ56" s="590"/>
      <c r="CK56" s="590"/>
      <c r="CL56" s="591"/>
      <c r="CM56" s="592">
        <v>121702026</v>
      </c>
      <c r="CN56" s="593"/>
      <c r="CO56" s="593"/>
      <c r="CP56" s="593"/>
      <c r="CQ56" s="593"/>
      <c r="CR56" s="593"/>
      <c r="CS56" s="593"/>
      <c r="CT56" s="594"/>
      <c r="CU56" s="597">
        <v>16.399999999999999</v>
      </c>
      <c r="CV56" s="626"/>
      <c r="CW56" s="626"/>
      <c r="CX56" s="628"/>
      <c r="CY56" s="601">
        <v>14400555</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336</v>
      </c>
      <c r="CB57" s="590"/>
      <c r="CC57" s="590"/>
      <c r="CD57" s="590"/>
      <c r="CE57" s="590"/>
      <c r="CF57" s="590"/>
      <c r="CG57" s="590"/>
      <c r="CH57" s="590"/>
      <c r="CI57" s="590"/>
      <c r="CJ57" s="590"/>
      <c r="CK57" s="590"/>
      <c r="CL57" s="591"/>
      <c r="CM57" s="592">
        <v>86001416</v>
      </c>
      <c r="CN57" s="593"/>
      <c r="CO57" s="593"/>
      <c r="CP57" s="593"/>
      <c r="CQ57" s="593"/>
      <c r="CR57" s="593"/>
      <c r="CS57" s="593"/>
      <c r="CT57" s="594"/>
      <c r="CU57" s="597">
        <v>11.6</v>
      </c>
      <c r="CV57" s="626"/>
      <c r="CW57" s="626"/>
      <c r="CX57" s="628"/>
      <c r="CY57" s="601">
        <v>3922859</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337</v>
      </c>
      <c r="CB58" s="590"/>
      <c r="CC58" s="590"/>
      <c r="CD58" s="590"/>
      <c r="CE58" s="590"/>
      <c r="CF58" s="590"/>
      <c r="CG58" s="590"/>
      <c r="CH58" s="590"/>
      <c r="CI58" s="590"/>
      <c r="CJ58" s="590"/>
      <c r="CK58" s="590"/>
      <c r="CL58" s="591"/>
      <c r="CM58" s="592">
        <v>24551009</v>
      </c>
      <c r="CN58" s="593"/>
      <c r="CO58" s="593"/>
      <c r="CP58" s="593"/>
      <c r="CQ58" s="593"/>
      <c r="CR58" s="593"/>
      <c r="CS58" s="593"/>
      <c r="CT58" s="594"/>
      <c r="CU58" s="597">
        <v>3.3</v>
      </c>
      <c r="CV58" s="626"/>
      <c r="CW58" s="626"/>
      <c r="CX58" s="628"/>
      <c r="CY58" s="601">
        <v>10306849</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338</v>
      </c>
      <c r="CB59" s="590"/>
      <c r="CC59" s="590"/>
      <c r="CD59" s="590"/>
      <c r="CE59" s="590"/>
      <c r="CF59" s="590"/>
      <c r="CG59" s="590"/>
      <c r="CH59" s="590"/>
      <c r="CI59" s="590"/>
      <c r="CJ59" s="590"/>
      <c r="CK59" s="590"/>
      <c r="CL59" s="591"/>
      <c r="CM59" s="592">
        <v>9643200</v>
      </c>
      <c r="CN59" s="593"/>
      <c r="CO59" s="593"/>
      <c r="CP59" s="593"/>
      <c r="CQ59" s="593"/>
      <c r="CR59" s="593"/>
      <c r="CS59" s="593"/>
      <c r="CT59" s="594"/>
      <c r="CU59" s="597">
        <v>1.3</v>
      </c>
      <c r="CV59" s="626"/>
      <c r="CW59" s="626"/>
      <c r="CX59" s="628"/>
      <c r="CY59" s="601">
        <v>383611</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339</v>
      </c>
      <c r="CB60" s="590"/>
      <c r="CC60" s="590"/>
      <c r="CD60" s="590"/>
      <c r="CE60" s="590"/>
      <c r="CF60" s="590"/>
      <c r="CG60" s="590"/>
      <c r="CH60" s="590"/>
      <c r="CI60" s="590"/>
      <c r="CJ60" s="590"/>
      <c r="CK60" s="590"/>
      <c r="CL60" s="591"/>
      <c r="CM60" s="592" t="s">
        <v>206</v>
      </c>
      <c r="CN60" s="593"/>
      <c r="CO60" s="593"/>
      <c r="CP60" s="593"/>
      <c r="CQ60" s="593"/>
      <c r="CR60" s="593"/>
      <c r="CS60" s="593"/>
      <c r="CT60" s="594"/>
      <c r="CU60" s="597" t="s">
        <v>211</v>
      </c>
      <c r="CV60" s="626"/>
      <c r="CW60" s="626"/>
      <c r="CX60" s="628"/>
      <c r="CY60" s="601" t="s">
        <v>206</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340</v>
      </c>
      <c r="BZ61" s="614"/>
      <c r="CA61" s="614"/>
      <c r="CB61" s="614"/>
      <c r="CC61" s="614"/>
      <c r="CD61" s="614"/>
      <c r="CE61" s="614"/>
      <c r="CF61" s="614"/>
      <c r="CG61" s="614"/>
      <c r="CH61" s="614"/>
      <c r="CI61" s="614"/>
      <c r="CJ61" s="614"/>
      <c r="CK61" s="614"/>
      <c r="CL61" s="615"/>
      <c r="CM61" s="675">
        <v>742593857</v>
      </c>
      <c r="CN61" s="676"/>
      <c r="CO61" s="676"/>
      <c r="CP61" s="676"/>
      <c r="CQ61" s="676"/>
      <c r="CR61" s="676"/>
      <c r="CS61" s="676"/>
      <c r="CT61" s="677"/>
      <c r="CU61" s="616">
        <v>100</v>
      </c>
      <c r="CV61" s="678"/>
      <c r="CW61" s="678"/>
      <c r="CX61" s="679"/>
      <c r="CY61" s="680">
        <v>453546288</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Omr0VwbU9SGNvSx98m/vXf5PyssZxqIoxbYy3bA3JQch3Tzm6v26MzDIKQDSeBJ7R4FCuQua8bqgiElNQ0qAYg==" saltValue="YfOZoLUxxgIYNBqfNuYWu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341</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342</v>
      </c>
      <c r="DK2" s="691"/>
      <c r="DL2" s="691"/>
      <c r="DM2" s="691"/>
      <c r="DN2" s="691"/>
      <c r="DO2" s="692"/>
      <c r="DP2" s="229"/>
      <c r="DQ2" s="690" t="s">
        <v>343</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344</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345</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346</v>
      </c>
      <c r="B5" s="696"/>
      <c r="C5" s="696"/>
      <c r="D5" s="696"/>
      <c r="E5" s="696"/>
      <c r="F5" s="696"/>
      <c r="G5" s="696"/>
      <c r="H5" s="696"/>
      <c r="I5" s="696"/>
      <c r="J5" s="696"/>
      <c r="K5" s="696"/>
      <c r="L5" s="696"/>
      <c r="M5" s="696"/>
      <c r="N5" s="696"/>
      <c r="O5" s="696"/>
      <c r="P5" s="697"/>
      <c r="Q5" s="701" t="s">
        <v>347</v>
      </c>
      <c r="R5" s="702"/>
      <c r="S5" s="702"/>
      <c r="T5" s="702"/>
      <c r="U5" s="703"/>
      <c r="V5" s="701" t="s">
        <v>348</v>
      </c>
      <c r="W5" s="702"/>
      <c r="X5" s="702"/>
      <c r="Y5" s="702"/>
      <c r="Z5" s="703"/>
      <c r="AA5" s="701" t="s">
        <v>349</v>
      </c>
      <c r="AB5" s="702"/>
      <c r="AC5" s="702"/>
      <c r="AD5" s="702"/>
      <c r="AE5" s="702"/>
      <c r="AF5" s="707" t="s">
        <v>350</v>
      </c>
      <c r="AG5" s="702"/>
      <c r="AH5" s="702"/>
      <c r="AI5" s="702"/>
      <c r="AJ5" s="708"/>
      <c r="AK5" s="702" t="s">
        <v>351</v>
      </c>
      <c r="AL5" s="702"/>
      <c r="AM5" s="702"/>
      <c r="AN5" s="702"/>
      <c r="AO5" s="703"/>
      <c r="AP5" s="701" t="s">
        <v>352</v>
      </c>
      <c r="AQ5" s="702"/>
      <c r="AR5" s="702"/>
      <c r="AS5" s="702"/>
      <c r="AT5" s="703"/>
      <c r="AU5" s="701" t="s">
        <v>353</v>
      </c>
      <c r="AV5" s="702"/>
      <c r="AW5" s="702"/>
      <c r="AX5" s="702"/>
      <c r="AY5" s="708"/>
      <c r="AZ5" s="233"/>
      <c r="BA5" s="233"/>
      <c r="BB5" s="233"/>
      <c r="BC5" s="233"/>
      <c r="BD5" s="233"/>
      <c r="BE5" s="234"/>
      <c r="BF5" s="234"/>
      <c r="BG5" s="234"/>
      <c r="BH5" s="234"/>
      <c r="BI5" s="234"/>
      <c r="BJ5" s="234"/>
      <c r="BK5" s="234"/>
      <c r="BL5" s="234"/>
      <c r="BM5" s="234"/>
      <c r="BN5" s="234"/>
      <c r="BO5" s="234"/>
      <c r="BP5" s="234"/>
      <c r="BQ5" s="695" t="s">
        <v>354</v>
      </c>
      <c r="BR5" s="696"/>
      <c r="BS5" s="696"/>
      <c r="BT5" s="696"/>
      <c r="BU5" s="696"/>
      <c r="BV5" s="696"/>
      <c r="BW5" s="696"/>
      <c r="BX5" s="696"/>
      <c r="BY5" s="696"/>
      <c r="BZ5" s="696"/>
      <c r="CA5" s="696"/>
      <c r="CB5" s="696"/>
      <c r="CC5" s="696"/>
      <c r="CD5" s="696"/>
      <c r="CE5" s="696"/>
      <c r="CF5" s="696"/>
      <c r="CG5" s="697"/>
      <c r="CH5" s="701" t="s">
        <v>355</v>
      </c>
      <c r="CI5" s="702"/>
      <c r="CJ5" s="702"/>
      <c r="CK5" s="702"/>
      <c r="CL5" s="703"/>
      <c r="CM5" s="701" t="s">
        <v>356</v>
      </c>
      <c r="CN5" s="702"/>
      <c r="CO5" s="702"/>
      <c r="CP5" s="702"/>
      <c r="CQ5" s="703"/>
      <c r="CR5" s="701" t="s">
        <v>357</v>
      </c>
      <c r="CS5" s="702"/>
      <c r="CT5" s="702"/>
      <c r="CU5" s="702"/>
      <c r="CV5" s="703"/>
      <c r="CW5" s="701" t="s">
        <v>358</v>
      </c>
      <c r="CX5" s="702"/>
      <c r="CY5" s="702"/>
      <c r="CZ5" s="702"/>
      <c r="DA5" s="703"/>
      <c r="DB5" s="701" t="s">
        <v>359</v>
      </c>
      <c r="DC5" s="702"/>
      <c r="DD5" s="702"/>
      <c r="DE5" s="702"/>
      <c r="DF5" s="703"/>
      <c r="DG5" s="731" t="s">
        <v>360</v>
      </c>
      <c r="DH5" s="732"/>
      <c r="DI5" s="732"/>
      <c r="DJ5" s="732"/>
      <c r="DK5" s="733"/>
      <c r="DL5" s="731" t="s">
        <v>361</v>
      </c>
      <c r="DM5" s="732"/>
      <c r="DN5" s="732"/>
      <c r="DO5" s="732"/>
      <c r="DP5" s="733"/>
      <c r="DQ5" s="701" t="s">
        <v>362</v>
      </c>
      <c r="DR5" s="702"/>
      <c r="DS5" s="702"/>
      <c r="DT5" s="702"/>
      <c r="DU5" s="703"/>
      <c r="DV5" s="701" t="s">
        <v>353</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363</v>
      </c>
      <c r="C7" s="718"/>
      <c r="D7" s="718"/>
      <c r="E7" s="718"/>
      <c r="F7" s="718"/>
      <c r="G7" s="718"/>
      <c r="H7" s="718"/>
      <c r="I7" s="718"/>
      <c r="J7" s="718"/>
      <c r="K7" s="718"/>
      <c r="L7" s="718"/>
      <c r="M7" s="718"/>
      <c r="N7" s="718"/>
      <c r="O7" s="718"/>
      <c r="P7" s="719"/>
      <c r="Q7" s="720">
        <v>792449</v>
      </c>
      <c r="R7" s="721"/>
      <c r="S7" s="721"/>
      <c r="T7" s="721"/>
      <c r="U7" s="721"/>
      <c r="V7" s="721">
        <v>779418</v>
      </c>
      <c r="W7" s="721"/>
      <c r="X7" s="721"/>
      <c r="Y7" s="721"/>
      <c r="Z7" s="721"/>
      <c r="AA7" s="721">
        <v>13031</v>
      </c>
      <c r="AB7" s="721"/>
      <c r="AC7" s="721"/>
      <c r="AD7" s="721"/>
      <c r="AE7" s="722"/>
      <c r="AF7" s="723">
        <v>4715</v>
      </c>
      <c r="AG7" s="724"/>
      <c r="AH7" s="724"/>
      <c r="AI7" s="724"/>
      <c r="AJ7" s="725"/>
      <c r="AK7" s="726">
        <v>31</v>
      </c>
      <c r="AL7" s="727"/>
      <c r="AM7" s="727"/>
      <c r="AN7" s="727"/>
      <c r="AO7" s="727"/>
      <c r="AP7" s="727">
        <v>1004224</v>
      </c>
      <c r="AQ7" s="727"/>
      <c r="AR7" s="727"/>
      <c r="AS7" s="727"/>
      <c r="AT7" s="727"/>
      <c r="AU7" s="728" t="s">
        <v>573</v>
      </c>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575</v>
      </c>
      <c r="BT7" s="715"/>
      <c r="BU7" s="715"/>
      <c r="BV7" s="715"/>
      <c r="BW7" s="715"/>
      <c r="BX7" s="715"/>
      <c r="BY7" s="715"/>
      <c r="BZ7" s="715"/>
      <c r="CA7" s="715"/>
      <c r="CB7" s="715"/>
      <c r="CC7" s="715"/>
      <c r="CD7" s="715"/>
      <c r="CE7" s="715"/>
      <c r="CF7" s="715"/>
      <c r="CG7" s="730"/>
      <c r="CH7" s="711">
        <v>-5</v>
      </c>
      <c r="CI7" s="712"/>
      <c r="CJ7" s="712"/>
      <c r="CK7" s="712"/>
      <c r="CL7" s="713"/>
      <c r="CM7" s="711">
        <v>1695</v>
      </c>
      <c r="CN7" s="712"/>
      <c r="CO7" s="712"/>
      <c r="CP7" s="712"/>
      <c r="CQ7" s="713"/>
      <c r="CR7" s="711">
        <v>1200</v>
      </c>
      <c r="CS7" s="712"/>
      <c r="CT7" s="712"/>
      <c r="CU7" s="712"/>
      <c r="CV7" s="713"/>
      <c r="CW7" s="711" t="s">
        <v>498</v>
      </c>
      <c r="CX7" s="712"/>
      <c r="CY7" s="712"/>
      <c r="CZ7" s="712"/>
      <c r="DA7" s="713"/>
      <c r="DB7" s="711">
        <v>51</v>
      </c>
      <c r="DC7" s="712"/>
      <c r="DD7" s="712"/>
      <c r="DE7" s="712"/>
      <c r="DF7" s="713"/>
      <c r="DG7" s="711" t="s">
        <v>498</v>
      </c>
      <c r="DH7" s="712"/>
      <c r="DI7" s="712"/>
      <c r="DJ7" s="712"/>
      <c r="DK7" s="713"/>
      <c r="DL7" s="711" t="s">
        <v>498</v>
      </c>
      <c r="DM7" s="712"/>
      <c r="DN7" s="712"/>
      <c r="DO7" s="712"/>
      <c r="DP7" s="713"/>
      <c r="DQ7" s="711" t="s">
        <v>498</v>
      </c>
      <c r="DR7" s="712"/>
      <c r="DS7" s="712"/>
      <c r="DT7" s="712"/>
      <c r="DU7" s="713"/>
      <c r="DV7" s="714"/>
      <c r="DW7" s="715"/>
      <c r="DX7" s="715"/>
      <c r="DY7" s="715"/>
      <c r="DZ7" s="716"/>
      <c r="EA7" s="235"/>
    </row>
    <row r="8" spans="1:131" s="236" customFormat="1" ht="26.25" customHeight="1" x14ac:dyDescent="0.2">
      <c r="A8" s="239">
        <v>2</v>
      </c>
      <c r="B8" s="748" t="s">
        <v>364</v>
      </c>
      <c r="C8" s="749"/>
      <c r="D8" s="749"/>
      <c r="E8" s="749"/>
      <c r="F8" s="749"/>
      <c r="G8" s="749"/>
      <c r="H8" s="749"/>
      <c r="I8" s="749"/>
      <c r="J8" s="749"/>
      <c r="K8" s="749"/>
      <c r="L8" s="749"/>
      <c r="M8" s="749"/>
      <c r="N8" s="749"/>
      <c r="O8" s="749"/>
      <c r="P8" s="750"/>
      <c r="Q8" s="751">
        <v>31</v>
      </c>
      <c r="R8" s="752"/>
      <c r="S8" s="752"/>
      <c r="T8" s="752"/>
      <c r="U8" s="752"/>
      <c r="V8" s="752">
        <v>31</v>
      </c>
      <c r="W8" s="752"/>
      <c r="X8" s="752"/>
      <c r="Y8" s="752"/>
      <c r="Z8" s="752"/>
      <c r="AA8" s="752">
        <v>0</v>
      </c>
      <c r="AB8" s="752"/>
      <c r="AC8" s="752"/>
      <c r="AD8" s="752"/>
      <c r="AE8" s="753"/>
      <c r="AF8" s="754" t="s">
        <v>206</v>
      </c>
      <c r="AG8" s="755"/>
      <c r="AH8" s="755"/>
      <c r="AI8" s="755"/>
      <c r="AJ8" s="756"/>
      <c r="AK8" s="737" t="s">
        <v>498</v>
      </c>
      <c r="AL8" s="738"/>
      <c r="AM8" s="738"/>
      <c r="AN8" s="738"/>
      <c r="AO8" s="738"/>
      <c r="AP8" s="738" t="s">
        <v>597</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576</v>
      </c>
      <c r="BT8" s="742"/>
      <c r="BU8" s="742"/>
      <c r="BV8" s="742"/>
      <c r="BW8" s="742"/>
      <c r="BX8" s="742"/>
      <c r="BY8" s="742"/>
      <c r="BZ8" s="742"/>
      <c r="CA8" s="742"/>
      <c r="CB8" s="742"/>
      <c r="CC8" s="742"/>
      <c r="CD8" s="742"/>
      <c r="CE8" s="742"/>
      <c r="CF8" s="742"/>
      <c r="CG8" s="743"/>
      <c r="CH8" s="744">
        <v>0</v>
      </c>
      <c r="CI8" s="745"/>
      <c r="CJ8" s="745"/>
      <c r="CK8" s="745"/>
      <c r="CL8" s="746"/>
      <c r="CM8" s="744">
        <v>1006</v>
      </c>
      <c r="CN8" s="745"/>
      <c r="CO8" s="745"/>
      <c r="CP8" s="745"/>
      <c r="CQ8" s="746"/>
      <c r="CR8" s="744">
        <v>500</v>
      </c>
      <c r="CS8" s="745"/>
      <c r="CT8" s="745"/>
      <c r="CU8" s="745"/>
      <c r="CV8" s="746"/>
      <c r="CW8" s="744" t="s">
        <v>498</v>
      </c>
      <c r="CX8" s="745"/>
      <c r="CY8" s="745"/>
      <c r="CZ8" s="745"/>
      <c r="DA8" s="746"/>
      <c r="DB8" s="744" t="s">
        <v>498</v>
      </c>
      <c r="DC8" s="745"/>
      <c r="DD8" s="745"/>
      <c r="DE8" s="745"/>
      <c r="DF8" s="746"/>
      <c r="DG8" s="744" t="s">
        <v>498</v>
      </c>
      <c r="DH8" s="745"/>
      <c r="DI8" s="745"/>
      <c r="DJ8" s="745"/>
      <c r="DK8" s="746"/>
      <c r="DL8" s="744" t="s">
        <v>498</v>
      </c>
      <c r="DM8" s="745"/>
      <c r="DN8" s="745"/>
      <c r="DO8" s="745"/>
      <c r="DP8" s="746"/>
      <c r="DQ8" s="744" t="s">
        <v>498</v>
      </c>
      <c r="DR8" s="745"/>
      <c r="DS8" s="745"/>
      <c r="DT8" s="745"/>
      <c r="DU8" s="746"/>
      <c r="DV8" s="741"/>
      <c r="DW8" s="742"/>
      <c r="DX8" s="742"/>
      <c r="DY8" s="742"/>
      <c r="DZ8" s="747"/>
      <c r="EA8" s="235"/>
    </row>
    <row r="9" spans="1:131" s="236" customFormat="1" ht="26.25" customHeight="1" x14ac:dyDescent="0.2">
      <c r="A9" s="239">
        <v>3</v>
      </c>
      <c r="B9" s="748" t="s">
        <v>365</v>
      </c>
      <c r="C9" s="749"/>
      <c r="D9" s="749"/>
      <c r="E9" s="749"/>
      <c r="F9" s="749"/>
      <c r="G9" s="749"/>
      <c r="H9" s="749"/>
      <c r="I9" s="749"/>
      <c r="J9" s="749"/>
      <c r="K9" s="749"/>
      <c r="L9" s="749"/>
      <c r="M9" s="749"/>
      <c r="N9" s="749"/>
      <c r="O9" s="749"/>
      <c r="P9" s="750"/>
      <c r="Q9" s="751">
        <v>753</v>
      </c>
      <c r="R9" s="752"/>
      <c r="S9" s="752"/>
      <c r="T9" s="752"/>
      <c r="U9" s="752"/>
      <c r="V9" s="752">
        <v>112</v>
      </c>
      <c r="W9" s="752"/>
      <c r="X9" s="752"/>
      <c r="Y9" s="752"/>
      <c r="Z9" s="752"/>
      <c r="AA9" s="752">
        <v>641</v>
      </c>
      <c r="AB9" s="752"/>
      <c r="AC9" s="752"/>
      <c r="AD9" s="752"/>
      <c r="AE9" s="753"/>
      <c r="AF9" s="754" t="s">
        <v>366</v>
      </c>
      <c r="AG9" s="755"/>
      <c r="AH9" s="755"/>
      <c r="AI9" s="755"/>
      <c r="AJ9" s="756"/>
      <c r="AK9" s="737">
        <v>8</v>
      </c>
      <c r="AL9" s="738"/>
      <c r="AM9" s="738"/>
      <c r="AN9" s="738"/>
      <c r="AO9" s="738"/>
      <c r="AP9" s="738" t="s">
        <v>597</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577</v>
      </c>
      <c r="BT9" s="742"/>
      <c r="BU9" s="742"/>
      <c r="BV9" s="742"/>
      <c r="BW9" s="742"/>
      <c r="BX9" s="742"/>
      <c r="BY9" s="742"/>
      <c r="BZ9" s="742"/>
      <c r="CA9" s="742"/>
      <c r="CB9" s="742"/>
      <c r="CC9" s="742"/>
      <c r="CD9" s="742"/>
      <c r="CE9" s="742"/>
      <c r="CF9" s="742"/>
      <c r="CG9" s="743"/>
      <c r="CH9" s="744">
        <v>3</v>
      </c>
      <c r="CI9" s="745"/>
      <c r="CJ9" s="745"/>
      <c r="CK9" s="745"/>
      <c r="CL9" s="746"/>
      <c r="CM9" s="744">
        <v>1051</v>
      </c>
      <c r="CN9" s="745"/>
      <c r="CO9" s="745"/>
      <c r="CP9" s="745"/>
      <c r="CQ9" s="746"/>
      <c r="CR9" s="744">
        <v>1000</v>
      </c>
      <c r="CS9" s="745"/>
      <c r="CT9" s="745"/>
      <c r="CU9" s="745"/>
      <c r="CV9" s="746"/>
      <c r="CW9" s="744" t="s">
        <v>498</v>
      </c>
      <c r="CX9" s="745"/>
      <c r="CY9" s="745"/>
      <c r="CZ9" s="745"/>
      <c r="DA9" s="746"/>
      <c r="DB9" s="744" t="s">
        <v>498</v>
      </c>
      <c r="DC9" s="745"/>
      <c r="DD9" s="745"/>
      <c r="DE9" s="745"/>
      <c r="DF9" s="746"/>
      <c r="DG9" s="744" t="s">
        <v>498</v>
      </c>
      <c r="DH9" s="745"/>
      <c r="DI9" s="745"/>
      <c r="DJ9" s="745"/>
      <c r="DK9" s="746"/>
      <c r="DL9" s="744" t="s">
        <v>498</v>
      </c>
      <c r="DM9" s="745"/>
      <c r="DN9" s="745"/>
      <c r="DO9" s="745"/>
      <c r="DP9" s="746"/>
      <c r="DQ9" s="744" t="s">
        <v>498</v>
      </c>
      <c r="DR9" s="745"/>
      <c r="DS9" s="745"/>
      <c r="DT9" s="745"/>
      <c r="DU9" s="746"/>
      <c r="DV9" s="741"/>
      <c r="DW9" s="742"/>
      <c r="DX9" s="742"/>
      <c r="DY9" s="742"/>
      <c r="DZ9" s="747"/>
      <c r="EA9" s="235"/>
    </row>
    <row r="10" spans="1:131" s="236" customFormat="1" ht="26.25" customHeight="1" x14ac:dyDescent="0.2">
      <c r="A10" s="239">
        <v>4</v>
      </c>
      <c r="B10" s="748" t="s">
        <v>367</v>
      </c>
      <c r="C10" s="749"/>
      <c r="D10" s="749"/>
      <c r="E10" s="749"/>
      <c r="F10" s="749"/>
      <c r="G10" s="749"/>
      <c r="H10" s="749"/>
      <c r="I10" s="749"/>
      <c r="J10" s="749"/>
      <c r="K10" s="749"/>
      <c r="L10" s="749"/>
      <c r="M10" s="749"/>
      <c r="N10" s="749"/>
      <c r="O10" s="749"/>
      <c r="P10" s="750"/>
      <c r="Q10" s="751">
        <v>1551</v>
      </c>
      <c r="R10" s="752"/>
      <c r="S10" s="752"/>
      <c r="T10" s="752"/>
      <c r="U10" s="752"/>
      <c r="V10" s="752">
        <v>1505</v>
      </c>
      <c r="W10" s="752"/>
      <c r="X10" s="752"/>
      <c r="Y10" s="752"/>
      <c r="Z10" s="752"/>
      <c r="AA10" s="752">
        <v>46</v>
      </c>
      <c r="AB10" s="752"/>
      <c r="AC10" s="752"/>
      <c r="AD10" s="752"/>
      <c r="AE10" s="753"/>
      <c r="AF10" s="754" t="s">
        <v>206</v>
      </c>
      <c r="AG10" s="755"/>
      <c r="AH10" s="755"/>
      <c r="AI10" s="755"/>
      <c r="AJ10" s="756"/>
      <c r="AK10" s="737">
        <v>1</v>
      </c>
      <c r="AL10" s="738"/>
      <c r="AM10" s="738"/>
      <c r="AN10" s="738"/>
      <c r="AO10" s="738"/>
      <c r="AP10" s="738">
        <v>13389</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t="s">
        <v>574</v>
      </c>
      <c r="BS10" s="741" t="s">
        <v>578</v>
      </c>
      <c r="BT10" s="742"/>
      <c r="BU10" s="742"/>
      <c r="BV10" s="742"/>
      <c r="BW10" s="742"/>
      <c r="BX10" s="742"/>
      <c r="BY10" s="742"/>
      <c r="BZ10" s="742"/>
      <c r="CA10" s="742"/>
      <c r="CB10" s="742"/>
      <c r="CC10" s="742"/>
      <c r="CD10" s="742"/>
      <c r="CE10" s="742"/>
      <c r="CF10" s="742"/>
      <c r="CG10" s="743"/>
      <c r="CH10" s="744">
        <v>-6</v>
      </c>
      <c r="CI10" s="745"/>
      <c r="CJ10" s="745"/>
      <c r="CK10" s="745"/>
      <c r="CL10" s="746"/>
      <c r="CM10" s="744">
        <v>96</v>
      </c>
      <c r="CN10" s="745"/>
      <c r="CO10" s="745"/>
      <c r="CP10" s="745"/>
      <c r="CQ10" s="746"/>
      <c r="CR10" s="744">
        <v>3</v>
      </c>
      <c r="CS10" s="745"/>
      <c r="CT10" s="745"/>
      <c r="CU10" s="745"/>
      <c r="CV10" s="746"/>
      <c r="CW10" s="744">
        <v>184</v>
      </c>
      <c r="CX10" s="745"/>
      <c r="CY10" s="745"/>
      <c r="CZ10" s="745"/>
      <c r="DA10" s="746"/>
      <c r="DB10" s="744" t="s">
        <v>498</v>
      </c>
      <c r="DC10" s="745"/>
      <c r="DD10" s="745"/>
      <c r="DE10" s="745"/>
      <c r="DF10" s="746"/>
      <c r="DG10" s="744" t="s">
        <v>498</v>
      </c>
      <c r="DH10" s="745"/>
      <c r="DI10" s="745"/>
      <c r="DJ10" s="745"/>
      <c r="DK10" s="746"/>
      <c r="DL10" s="744" t="s">
        <v>498</v>
      </c>
      <c r="DM10" s="745"/>
      <c r="DN10" s="745"/>
      <c r="DO10" s="745"/>
      <c r="DP10" s="746"/>
      <c r="DQ10" s="744" t="s">
        <v>498</v>
      </c>
      <c r="DR10" s="745"/>
      <c r="DS10" s="745"/>
      <c r="DT10" s="745"/>
      <c r="DU10" s="746"/>
      <c r="DV10" s="741"/>
      <c r="DW10" s="742"/>
      <c r="DX10" s="742"/>
      <c r="DY10" s="742"/>
      <c r="DZ10" s="747"/>
      <c r="EA10" s="235"/>
    </row>
    <row r="11" spans="1:131" s="236" customFormat="1" ht="26.25" customHeight="1" x14ac:dyDescent="0.2">
      <c r="A11" s="239">
        <v>5</v>
      </c>
      <c r="B11" s="748" t="s">
        <v>368</v>
      </c>
      <c r="C11" s="749"/>
      <c r="D11" s="749"/>
      <c r="E11" s="749"/>
      <c r="F11" s="749"/>
      <c r="G11" s="749"/>
      <c r="H11" s="749"/>
      <c r="I11" s="749"/>
      <c r="J11" s="749"/>
      <c r="K11" s="749"/>
      <c r="L11" s="749"/>
      <c r="M11" s="749"/>
      <c r="N11" s="749"/>
      <c r="O11" s="749"/>
      <c r="P11" s="750"/>
      <c r="Q11" s="751">
        <v>55</v>
      </c>
      <c r="R11" s="752"/>
      <c r="S11" s="752"/>
      <c r="T11" s="752"/>
      <c r="U11" s="752"/>
      <c r="V11" s="752">
        <v>12</v>
      </c>
      <c r="W11" s="752"/>
      <c r="X11" s="752"/>
      <c r="Y11" s="752"/>
      <c r="Z11" s="752"/>
      <c r="AA11" s="752">
        <v>43</v>
      </c>
      <c r="AB11" s="752"/>
      <c r="AC11" s="752"/>
      <c r="AD11" s="752"/>
      <c r="AE11" s="753"/>
      <c r="AF11" s="754" t="s">
        <v>366</v>
      </c>
      <c r="AG11" s="755"/>
      <c r="AH11" s="755"/>
      <c r="AI11" s="755"/>
      <c r="AJ11" s="756"/>
      <c r="AK11" s="737" t="s">
        <v>498</v>
      </c>
      <c r="AL11" s="738"/>
      <c r="AM11" s="738"/>
      <c r="AN11" s="738"/>
      <c r="AO11" s="738"/>
      <c r="AP11" s="738">
        <v>50</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579</v>
      </c>
      <c r="BT11" s="742"/>
      <c r="BU11" s="742"/>
      <c r="BV11" s="742"/>
      <c r="BW11" s="742"/>
      <c r="BX11" s="742"/>
      <c r="BY11" s="742"/>
      <c r="BZ11" s="742"/>
      <c r="CA11" s="742"/>
      <c r="CB11" s="742"/>
      <c r="CC11" s="742"/>
      <c r="CD11" s="742"/>
      <c r="CE11" s="742"/>
      <c r="CF11" s="742"/>
      <c r="CG11" s="743"/>
      <c r="CH11" s="744">
        <v>0</v>
      </c>
      <c r="CI11" s="745"/>
      <c r="CJ11" s="745"/>
      <c r="CK11" s="745"/>
      <c r="CL11" s="746"/>
      <c r="CM11" s="744">
        <v>44</v>
      </c>
      <c r="CN11" s="745"/>
      <c r="CO11" s="745"/>
      <c r="CP11" s="745"/>
      <c r="CQ11" s="746"/>
      <c r="CR11" s="744">
        <v>2</v>
      </c>
      <c r="CS11" s="745"/>
      <c r="CT11" s="745"/>
      <c r="CU11" s="745"/>
      <c r="CV11" s="746"/>
      <c r="CW11" s="744" t="s">
        <v>498</v>
      </c>
      <c r="CX11" s="745"/>
      <c r="CY11" s="745"/>
      <c r="CZ11" s="745"/>
      <c r="DA11" s="746"/>
      <c r="DB11" s="744" t="s">
        <v>498</v>
      </c>
      <c r="DC11" s="745"/>
      <c r="DD11" s="745"/>
      <c r="DE11" s="745"/>
      <c r="DF11" s="746"/>
      <c r="DG11" s="744" t="s">
        <v>498</v>
      </c>
      <c r="DH11" s="745"/>
      <c r="DI11" s="745"/>
      <c r="DJ11" s="745"/>
      <c r="DK11" s="746"/>
      <c r="DL11" s="744" t="s">
        <v>498</v>
      </c>
      <c r="DM11" s="745"/>
      <c r="DN11" s="745"/>
      <c r="DO11" s="745"/>
      <c r="DP11" s="746"/>
      <c r="DQ11" s="744" t="s">
        <v>498</v>
      </c>
      <c r="DR11" s="745"/>
      <c r="DS11" s="745"/>
      <c r="DT11" s="745"/>
      <c r="DU11" s="746"/>
      <c r="DV11" s="741"/>
      <c r="DW11" s="742"/>
      <c r="DX11" s="742"/>
      <c r="DY11" s="742"/>
      <c r="DZ11" s="747"/>
      <c r="EA11" s="235"/>
    </row>
    <row r="12" spans="1:131" s="236" customFormat="1" ht="26.25" customHeight="1" x14ac:dyDescent="0.2">
      <c r="A12" s="239">
        <v>6</v>
      </c>
      <c r="B12" s="748" t="s">
        <v>369</v>
      </c>
      <c r="C12" s="749"/>
      <c r="D12" s="749"/>
      <c r="E12" s="749"/>
      <c r="F12" s="749"/>
      <c r="G12" s="749"/>
      <c r="H12" s="749"/>
      <c r="I12" s="749"/>
      <c r="J12" s="749"/>
      <c r="K12" s="749"/>
      <c r="L12" s="749"/>
      <c r="M12" s="749"/>
      <c r="N12" s="749"/>
      <c r="O12" s="749"/>
      <c r="P12" s="750"/>
      <c r="Q12" s="751">
        <v>113</v>
      </c>
      <c r="R12" s="752"/>
      <c r="S12" s="752"/>
      <c r="T12" s="752"/>
      <c r="U12" s="752"/>
      <c r="V12" s="752">
        <v>113</v>
      </c>
      <c r="W12" s="752"/>
      <c r="X12" s="752"/>
      <c r="Y12" s="752"/>
      <c r="Z12" s="752"/>
      <c r="AA12" s="752">
        <v>0</v>
      </c>
      <c r="AB12" s="752"/>
      <c r="AC12" s="752"/>
      <c r="AD12" s="752"/>
      <c r="AE12" s="753"/>
      <c r="AF12" s="754" t="s">
        <v>206</v>
      </c>
      <c r="AG12" s="755"/>
      <c r="AH12" s="755"/>
      <c r="AI12" s="755"/>
      <c r="AJ12" s="756"/>
      <c r="AK12" s="737">
        <v>93</v>
      </c>
      <c r="AL12" s="738"/>
      <c r="AM12" s="738"/>
      <c r="AN12" s="738"/>
      <c r="AO12" s="738"/>
      <c r="AP12" s="738" t="s">
        <v>597</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580</v>
      </c>
      <c r="BT12" s="742"/>
      <c r="BU12" s="742"/>
      <c r="BV12" s="742"/>
      <c r="BW12" s="742"/>
      <c r="BX12" s="742"/>
      <c r="BY12" s="742"/>
      <c r="BZ12" s="742"/>
      <c r="CA12" s="742"/>
      <c r="CB12" s="742"/>
      <c r="CC12" s="742"/>
      <c r="CD12" s="742"/>
      <c r="CE12" s="742"/>
      <c r="CF12" s="742"/>
      <c r="CG12" s="743"/>
      <c r="CH12" s="744">
        <v>-29</v>
      </c>
      <c r="CI12" s="745"/>
      <c r="CJ12" s="745"/>
      <c r="CK12" s="745"/>
      <c r="CL12" s="746"/>
      <c r="CM12" s="744">
        <v>2175</v>
      </c>
      <c r="CN12" s="745"/>
      <c r="CO12" s="745"/>
      <c r="CP12" s="745"/>
      <c r="CQ12" s="746"/>
      <c r="CR12" s="744">
        <v>640</v>
      </c>
      <c r="CS12" s="745"/>
      <c r="CT12" s="745"/>
      <c r="CU12" s="745"/>
      <c r="CV12" s="746"/>
      <c r="CW12" s="744">
        <v>103</v>
      </c>
      <c r="CX12" s="745"/>
      <c r="CY12" s="745"/>
      <c r="CZ12" s="745"/>
      <c r="DA12" s="746"/>
      <c r="DB12" s="744">
        <v>13504</v>
      </c>
      <c r="DC12" s="745"/>
      <c r="DD12" s="745"/>
      <c r="DE12" s="745"/>
      <c r="DF12" s="746"/>
      <c r="DG12" s="744" t="s">
        <v>498</v>
      </c>
      <c r="DH12" s="745"/>
      <c r="DI12" s="745"/>
      <c r="DJ12" s="745"/>
      <c r="DK12" s="746"/>
      <c r="DL12" s="744" t="s">
        <v>498</v>
      </c>
      <c r="DM12" s="745"/>
      <c r="DN12" s="745"/>
      <c r="DO12" s="745"/>
      <c r="DP12" s="746"/>
      <c r="DQ12" s="744" t="s">
        <v>498</v>
      </c>
      <c r="DR12" s="745"/>
      <c r="DS12" s="745"/>
      <c r="DT12" s="745"/>
      <c r="DU12" s="746"/>
      <c r="DV12" s="741"/>
      <c r="DW12" s="742"/>
      <c r="DX12" s="742"/>
      <c r="DY12" s="742"/>
      <c r="DZ12" s="747"/>
      <c r="EA12" s="235"/>
    </row>
    <row r="13" spans="1:131" s="236" customFormat="1" ht="26.25" customHeight="1" x14ac:dyDescent="0.2">
      <c r="A13" s="239">
        <v>7</v>
      </c>
      <c r="B13" s="748" t="s">
        <v>370</v>
      </c>
      <c r="C13" s="749"/>
      <c r="D13" s="749"/>
      <c r="E13" s="749"/>
      <c r="F13" s="749"/>
      <c r="G13" s="749"/>
      <c r="H13" s="749"/>
      <c r="I13" s="749"/>
      <c r="J13" s="749"/>
      <c r="K13" s="749"/>
      <c r="L13" s="749"/>
      <c r="M13" s="749"/>
      <c r="N13" s="749"/>
      <c r="O13" s="749"/>
      <c r="P13" s="750"/>
      <c r="Q13" s="751">
        <v>224</v>
      </c>
      <c r="R13" s="752"/>
      <c r="S13" s="752"/>
      <c r="T13" s="752"/>
      <c r="U13" s="752"/>
      <c r="V13" s="752">
        <v>2361</v>
      </c>
      <c r="W13" s="752"/>
      <c r="X13" s="752"/>
      <c r="Y13" s="752"/>
      <c r="Z13" s="752"/>
      <c r="AA13" s="752">
        <v>-2137</v>
      </c>
      <c r="AB13" s="752"/>
      <c r="AC13" s="752"/>
      <c r="AD13" s="752"/>
      <c r="AE13" s="753"/>
      <c r="AF13" s="754">
        <v>-2136</v>
      </c>
      <c r="AG13" s="755"/>
      <c r="AH13" s="755"/>
      <c r="AI13" s="755"/>
      <c r="AJ13" s="756"/>
      <c r="AK13" s="737">
        <v>142</v>
      </c>
      <c r="AL13" s="738"/>
      <c r="AM13" s="738"/>
      <c r="AN13" s="738"/>
      <c r="AO13" s="738"/>
      <c r="AP13" s="738">
        <v>527</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581</v>
      </c>
      <c r="BT13" s="742"/>
      <c r="BU13" s="742"/>
      <c r="BV13" s="742"/>
      <c r="BW13" s="742"/>
      <c r="BX13" s="742"/>
      <c r="BY13" s="742"/>
      <c r="BZ13" s="742"/>
      <c r="CA13" s="742"/>
      <c r="CB13" s="742"/>
      <c r="CC13" s="742"/>
      <c r="CD13" s="742"/>
      <c r="CE13" s="742"/>
      <c r="CF13" s="742"/>
      <c r="CG13" s="743"/>
      <c r="CH13" s="744">
        <v>2</v>
      </c>
      <c r="CI13" s="745"/>
      <c r="CJ13" s="745"/>
      <c r="CK13" s="745"/>
      <c r="CL13" s="746"/>
      <c r="CM13" s="744">
        <v>511</v>
      </c>
      <c r="CN13" s="745"/>
      <c r="CO13" s="745"/>
      <c r="CP13" s="745"/>
      <c r="CQ13" s="746"/>
      <c r="CR13" s="744">
        <v>150</v>
      </c>
      <c r="CS13" s="745"/>
      <c r="CT13" s="745"/>
      <c r="CU13" s="745"/>
      <c r="CV13" s="746"/>
      <c r="CW13" s="744" t="s">
        <v>498</v>
      </c>
      <c r="CX13" s="745"/>
      <c r="CY13" s="745"/>
      <c r="CZ13" s="745"/>
      <c r="DA13" s="746"/>
      <c r="DB13" s="744" t="s">
        <v>498</v>
      </c>
      <c r="DC13" s="745"/>
      <c r="DD13" s="745"/>
      <c r="DE13" s="745"/>
      <c r="DF13" s="746"/>
      <c r="DG13" s="744" t="s">
        <v>498</v>
      </c>
      <c r="DH13" s="745"/>
      <c r="DI13" s="745"/>
      <c r="DJ13" s="745"/>
      <c r="DK13" s="746"/>
      <c r="DL13" s="744" t="s">
        <v>498</v>
      </c>
      <c r="DM13" s="745"/>
      <c r="DN13" s="745"/>
      <c r="DO13" s="745"/>
      <c r="DP13" s="746"/>
      <c r="DQ13" s="744" t="s">
        <v>498</v>
      </c>
      <c r="DR13" s="745"/>
      <c r="DS13" s="745"/>
      <c r="DT13" s="745"/>
      <c r="DU13" s="746"/>
      <c r="DV13" s="741"/>
      <c r="DW13" s="742"/>
      <c r="DX13" s="742"/>
      <c r="DY13" s="742"/>
      <c r="DZ13" s="747"/>
      <c r="EA13" s="235"/>
    </row>
    <row r="14" spans="1:131" s="236" customFormat="1" ht="26.25" customHeight="1" x14ac:dyDescent="0.2">
      <c r="A14" s="239">
        <v>8</v>
      </c>
      <c r="B14" s="748" t="s">
        <v>371</v>
      </c>
      <c r="C14" s="749"/>
      <c r="D14" s="749"/>
      <c r="E14" s="749"/>
      <c r="F14" s="749"/>
      <c r="G14" s="749"/>
      <c r="H14" s="749"/>
      <c r="I14" s="749"/>
      <c r="J14" s="749"/>
      <c r="K14" s="749"/>
      <c r="L14" s="749"/>
      <c r="M14" s="749"/>
      <c r="N14" s="749"/>
      <c r="O14" s="749"/>
      <c r="P14" s="750"/>
      <c r="Q14" s="751">
        <v>556</v>
      </c>
      <c r="R14" s="752"/>
      <c r="S14" s="752"/>
      <c r="T14" s="752"/>
      <c r="U14" s="752"/>
      <c r="V14" s="752">
        <v>30</v>
      </c>
      <c r="W14" s="752"/>
      <c r="X14" s="752"/>
      <c r="Y14" s="752"/>
      <c r="Z14" s="752"/>
      <c r="AA14" s="752">
        <v>526</v>
      </c>
      <c r="AB14" s="752"/>
      <c r="AC14" s="752"/>
      <c r="AD14" s="752"/>
      <c r="AE14" s="753"/>
      <c r="AF14" s="754" t="s">
        <v>206</v>
      </c>
      <c r="AG14" s="755"/>
      <c r="AH14" s="755"/>
      <c r="AI14" s="755"/>
      <c r="AJ14" s="756"/>
      <c r="AK14" s="737">
        <v>1</v>
      </c>
      <c r="AL14" s="738"/>
      <c r="AM14" s="738"/>
      <c r="AN14" s="738"/>
      <c r="AO14" s="738"/>
      <c r="AP14" s="738" t="s">
        <v>597</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582</v>
      </c>
      <c r="BT14" s="742"/>
      <c r="BU14" s="742"/>
      <c r="BV14" s="742"/>
      <c r="BW14" s="742"/>
      <c r="BX14" s="742"/>
      <c r="BY14" s="742"/>
      <c r="BZ14" s="742"/>
      <c r="CA14" s="742"/>
      <c r="CB14" s="742"/>
      <c r="CC14" s="742"/>
      <c r="CD14" s="742"/>
      <c r="CE14" s="742"/>
      <c r="CF14" s="742"/>
      <c r="CG14" s="743"/>
      <c r="CH14" s="744">
        <v>-6</v>
      </c>
      <c r="CI14" s="745"/>
      <c r="CJ14" s="745"/>
      <c r="CK14" s="745"/>
      <c r="CL14" s="746"/>
      <c r="CM14" s="744">
        <v>1617</v>
      </c>
      <c r="CN14" s="745"/>
      <c r="CO14" s="745"/>
      <c r="CP14" s="745"/>
      <c r="CQ14" s="746"/>
      <c r="CR14" s="744">
        <v>1000</v>
      </c>
      <c r="CS14" s="745"/>
      <c r="CT14" s="745"/>
      <c r="CU14" s="745"/>
      <c r="CV14" s="746"/>
      <c r="CW14" s="744">
        <v>14</v>
      </c>
      <c r="CX14" s="745"/>
      <c r="CY14" s="745"/>
      <c r="CZ14" s="745"/>
      <c r="DA14" s="746"/>
      <c r="DB14" s="744" t="s">
        <v>498</v>
      </c>
      <c r="DC14" s="745"/>
      <c r="DD14" s="745"/>
      <c r="DE14" s="745"/>
      <c r="DF14" s="746"/>
      <c r="DG14" s="744" t="s">
        <v>498</v>
      </c>
      <c r="DH14" s="745"/>
      <c r="DI14" s="745"/>
      <c r="DJ14" s="745"/>
      <c r="DK14" s="746"/>
      <c r="DL14" s="744" t="s">
        <v>498</v>
      </c>
      <c r="DM14" s="745"/>
      <c r="DN14" s="745"/>
      <c r="DO14" s="745"/>
      <c r="DP14" s="746"/>
      <c r="DQ14" s="744" t="s">
        <v>498</v>
      </c>
      <c r="DR14" s="745"/>
      <c r="DS14" s="745"/>
      <c r="DT14" s="745"/>
      <c r="DU14" s="746"/>
      <c r="DV14" s="741"/>
      <c r="DW14" s="742"/>
      <c r="DX14" s="742"/>
      <c r="DY14" s="742"/>
      <c r="DZ14" s="747"/>
      <c r="EA14" s="235"/>
    </row>
    <row r="15" spans="1:131" s="236" customFormat="1" ht="26.25" customHeight="1" x14ac:dyDescent="0.2">
      <c r="A15" s="239">
        <v>9</v>
      </c>
      <c r="B15" s="748" t="s">
        <v>372</v>
      </c>
      <c r="C15" s="749"/>
      <c r="D15" s="749"/>
      <c r="E15" s="749"/>
      <c r="F15" s="749"/>
      <c r="G15" s="749"/>
      <c r="H15" s="749"/>
      <c r="I15" s="749"/>
      <c r="J15" s="749"/>
      <c r="K15" s="749"/>
      <c r="L15" s="749"/>
      <c r="M15" s="749"/>
      <c r="N15" s="749"/>
      <c r="O15" s="749"/>
      <c r="P15" s="750"/>
      <c r="Q15" s="751">
        <v>251</v>
      </c>
      <c r="R15" s="752"/>
      <c r="S15" s="752"/>
      <c r="T15" s="752"/>
      <c r="U15" s="752"/>
      <c r="V15" s="752">
        <v>0</v>
      </c>
      <c r="W15" s="752"/>
      <c r="X15" s="752"/>
      <c r="Y15" s="752"/>
      <c r="Z15" s="752"/>
      <c r="AA15" s="752">
        <v>251</v>
      </c>
      <c r="AB15" s="752"/>
      <c r="AC15" s="752"/>
      <c r="AD15" s="752"/>
      <c r="AE15" s="753"/>
      <c r="AF15" s="754" t="s">
        <v>206</v>
      </c>
      <c r="AG15" s="755"/>
      <c r="AH15" s="755"/>
      <c r="AI15" s="755"/>
      <c r="AJ15" s="756"/>
      <c r="AK15" s="737" t="s">
        <v>498</v>
      </c>
      <c r="AL15" s="738"/>
      <c r="AM15" s="738"/>
      <c r="AN15" s="738"/>
      <c r="AO15" s="738"/>
      <c r="AP15" s="738" t="s">
        <v>597</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t="s">
        <v>574</v>
      </c>
      <c r="BS15" s="741" t="s">
        <v>583</v>
      </c>
      <c r="BT15" s="742"/>
      <c r="BU15" s="742"/>
      <c r="BV15" s="742"/>
      <c r="BW15" s="742"/>
      <c r="BX15" s="742"/>
      <c r="BY15" s="742"/>
      <c r="BZ15" s="742"/>
      <c r="CA15" s="742"/>
      <c r="CB15" s="742"/>
      <c r="CC15" s="742"/>
      <c r="CD15" s="742"/>
      <c r="CE15" s="742"/>
      <c r="CF15" s="742"/>
      <c r="CG15" s="743"/>
      <c r="CH15" s="744">
        <v>18</v>
      </c>
      <c r="CI15" s="745"/>
      <c r="CJ15" s="745"/>
      <c r="CK15" s="745"/>
      <c r="CL15" s="746"/>
      <c r="CM15" s="744">
        <v>1152</v>
      </c>
      <c r="CN15" s="745"/>
      <c r="CO15" s="745"/>
      <c r="CP15" s="745"/>
      <c r="CQ15" s="746"/>
      <c r="CR15" s="744">
        <v>11</v>
      </c>
      <c r="CS15" s="745"/>
      <c r="CT15" s="745"/>
      <c r="CU15" s="745"/>
      <c r="CV15" s="746"/>
      <c r="CW15" s="744">
        <v>190</v>
      </c>
      <c r="CX15" s="745"/>
      <c r="CY15" s="745"/>
      <c r="CZ15" s="745"/>
      <c r="DA15" s="746"/>
      <c r="DB15" s="744">
        <v>27</v>
      </c>
      <c r="DC15" s="745"/>
      <c r="DD15" s="745"/>
      <c r="DE15" s="745"/>
      <c r="DF15" s="746"/>
      <c r="DG15" s="744" t="s">
        <v>498</v>
      </c>
      <c r="DH15" s="745"/>
      <c r="DI15" s="745"/>
      <c r="DJ15" s="745"/>
      <c r="DK15" s="746"/>
      <c r="DL15" s="744" t="s">
        <v>498</v>
      </c>
      <c r="DM15" s="745"/>
      <c r="DN15" s="745"/>
      <c r="DO15" s="745"/>
      <c r="DP15" s="746"/>
      <c r="DQ15" s="744" t="s">
        <v>498</v>
      </c>
      <c r="DR15" s="745"/>
      <c r="DS15" s="745"/>
      <c r="DT15" s="745"/>
      <c r="DU15" s="746"/>
      <c r="DV15" s="741"/>
      <c r="DW15" s="742"/>
      <c r="DX15" s="742"/>
      <c r="DY15" s="742"/>
      <c r="DZ15" s="747"/>
      <c r="EA15" s="235"/>
    </row>
    <row r="16" spans="1:131" s="236" customFormat="1" ht="26.25" customHeight="1" x14ac:dyDescent="0.2">
      <c r="A16" s="239">
        <v>10</v>
      </c>
      <c r="B16" s="748" t="s">
        <v>373</v>
      </c>
      <c r="C16" s="749"/>
      <c r="D16" s="749"/>
      <c r="E16" s="749"/>
      <c r="F16" s="749"/>
      <c r="G16" s="749"/>
      <c r="H16" s="749"/>
      <c r="I16" s="749"/>
      <c r="J16" s="749"/>
      <c r="K16" s="749"/>
      <c r="L16" s="749"/>
      <c r="M16" s="749"/>
      <c r="N16" s="749"/>
      <c r="O16" s="749"/>
      <c r="P16" s="750"/>
      <c r="Q16" s="751">
        <v>4263</v>
      </c>
      <c r="R16" s="752"/>
      <c r="S16" s="752"/>
      <c r="T16" s="752"/>
      <c r="U16" s="752"/>
      <c r="V16" s="752">
        <v>342</v>
      </c>
      <c r="W16" s="752"/>
      <c r="X16" s="752"/>
      <c r="Y16" s="752"/>
      <c r="Z16" s="752"/>
      <c r="AA16" s="752">
        <v>3921</v>
      </c>
      <c r="AB16" s="752"/>
      <c r="AC16" s="752"/>
      <c r="AD16" s="752"/>
      <c r="AE16" s="753"/>
      <c r="AF16" s="754" t="s">
        <v>206</v>
      </c>
      <c r="AG16" s="755"/>
      <c r="AH16" s="755"/>
      <c r="AI16" s="755"/>
      <c r="AJ16" s="756"/>
      <c r="AK16" s="737" t="s">
        <v>498</v>
      </c>
      <c r="AL16" s="738"/>
      <c r="AM16" s="738"/>
      <c r="AN16" s="738"/>
      <c r="AO16" s="738"/>
      <c r="AP16" s="738">
        <v>141</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584</v>
      </c>
      <c r="BT16" s="742"/>
      <c r="BU16" s="742"/>
      <c r="BV16" s="742"/>
      <c r="BW16" s="742"/>
      <c r="BX16" s="742"/>
      <c r="BY16" s="742"/>
      <c r="BZ16" s="742"/>
      <c r="CA16" s="742"/>
      <c r="CB16" s="742"/>
      <c r="CC16" s="742"/>
      <c r="CD16" s="742"/>
      <c r="CE16" s="742"/>
      <c r="CF16" s="742"/>
      <c r="CG16" s="743"/>
      <c r="CH16" s="744">
        <v>7</v>
      </c>
      <c r="CI16" s="745"/>
      <c r="CJ16" s="745"/>
      <c r="CK16" s="745"/>
      <c r="CL16" s="746"/>
      <c r="CM16" s="744">
        <v>1103</v>
      </c>
      <c r="CN16" s="745"/>
      <c r="CO16" s="745"/>
      <c r="CP16" s="745"/>
      <c r="CQ16" s="746"/>
      <c r="CR16" s="744">
        <v>400</v>
      </c>
      <c r="CS16" s="745"/>
      <c r="CT16" s="745"/>
      <c r="CU16" s="745"/>
      <c r="CV16" s="746"/>
      <c r="CW16" s="744">
        <v>8</v>
      </c>
      <c r="CX16" s="745"/>
      <c r="CY16" s="745"/>
      <c r="CZ16" s="745"/>
      <c r="DA16" s="746"/>
      <c r="DB16" s="744" t="s">
        <v>498</v>
      </c>
      <c r="DC16" s="745"/>
      <c r="DD16" s="745"/>
      <c r="DE16" s="745"/>
      <c r="DF16" s="746"/>
      <c r="DG16" s="744" t="s">
        <v>498</v>
      </c>
      <c r="DH16" s="745"/>
      <c r="DI16" s="745"/>
      <c r="DJ16" s="745"/>
      <c r="DK16" s="746"/>
      <c r="DL16" s="744" t="s">
        <v>498</v>
      </c>
      <c r="DM16" s="745"/>
      <c r="DN16" s="745"/>
      <c r="DO16" s="745"/>
      <c r="DP16" s="746"/>
      <c r="DQ16" s="744" t="s">
        <v>498</v>
      </c>
      <c r="DR16" s="745"/>
      <c r="DS16" s="745"/>
      <c r="DT16" s="745"/>
      <c r="DU16" s="746"/>
      <c r="DV16" s="741"/>
      <c r="DW16" s="742"/>
      <c r="DX16" s="742"/>
      <c r="DY16" s="742"/>
      <c r="DZ16" s="747"/>
      <c r="EA16" s="235"/>
    </row>
    <row r="17" spans="1:131" s="236" customFormat="1" ht="26.25" customHeight="1" x14ac:dyDescent="0.2">
      <c r="A17" s="239">
        <v>11</v>
      </c>
      <c r="B17" s="748" t="s">
        <v>374</v>
      </c>
      <c r="C17" s="749"/>
      <c r="D17" s="749"/>
      <c r="E17" s="749"/>
      <c r="F17" s="749"/>
      <c r="G17" s="749"/>
      <c r="H17" s="749"/>
      <c r="I17" s="749"/>
      <c r="J17" s="749"/>
      <c r="K17" s="749"/>
      <c r="L17" s="749"/>
      <c r="M17" s="749"/>
      <c r="N17" s="749"/>
      <c r="O17" s="749"/>
      <c r="P17" s="750"/>
      <c r="Q17" s="751">
        <v>306</v>
      </c>
      <c r="R17" s="752"/>
      <c r="S17" s="752"/>
      <c r="T17" s="752"/>
      <c r="U17" s="752"/>
      <c r="V17" s="752">
        <v>306</v>
      </c>
      <c r="W17" s="752"/>
      <c r="X17" s="752"/>
      <c r="Y17" s="752"/>
      <c r="Z17" s="752"/>
      <c r="AA17" s="752">
        <v>0</v>
      </c>
      <c r="AB17" s="752"/>
      <c r="AC17" s="752"/>
      <c r="AD17" s="752"/>
      <c r="AE17" s="753"/>
      <c r="AF17" s="754" t="s">
        <v>366</v>
      </c>
      <c r="AG17" s="755"/>
      <c r="AH17" s="755"/>
      <c r="AI17" s="755"/>
      <c r="AJ17" s="756"/>
      <c r="AK17" s="737" t="s">
        <v>498</v>
      </c>
      <c r="AL17" s="738"/>
      <c r="AM17" s="738"/>
      <c r="AN17" s="738"/>
      <c r="AO17" s="738"/>
      <c r="AP17" s="738" t="s">
        <v>597</v>
      </c>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585</v>
      </c>
      <c r="BT17" s="742"/>
      <c r="BU17" s="742"/>
      <c r="BV17" s="742"/>
      <c r="BW17" s="742"/>
      <c r="BX17" s="742"/>
      <c r="BY17" s="742"/>
      <c r="BZ17" s="742"/>
      <c r="CA17" s="742"/>
      <c r="CB17" s="742"/>
      <c r="CC17" s="742"/>
      <c r="CD17" s="742"/>
      <c r="CE17" s="742"/>
      <c r="CF17" s="742"/>
      <c r="CG17" s="743"/>
      <c r="CH17" s="744">
        <v>0</v>
      </c>
      <c r="CI17" s="745"/>
      <c r="CJ17" s="745"/>
      <c r="CK17" s="745"/>
      <c r="CL17" s="746"/>
      <c r="CM17" s="744">
        <v>484</v>
      </c>
      <c r="CN17" s="745"/>
      <c r="CO17" s="745"/>
      <c r="CP17" s="745"/>
      <c r="CQ17" s="746"/>
      <c r="CR17" s="744">
        <v>45</v>
      </c>
      <c r="CS17" s="745"/>
      <c r="CT17" s="745"/>
      <c r="CU17" s="745"/>
      <c r="CV17" s="746"/>
      <c r="CW17" s="744" t="s">
        <v>498</v>
      </c>
      <c r="CX17" s="745"/>
      <c r="CY17" s="745"/>
      <c r="CZ17" s="745"/>
      <c r="DA17" s="746"/>
      <c r="DB17" s="744" t="s">
        <v>498</v>
      </c>
      <c r="DC17" s="745"/>
      <c r="DD17" s="745"/>
      <c r="DE17" s="745"/>
      <c r="DF17" s="746"/>
      <c r="DG17" s="744" t="s">
        <v>498</v>
      </c>
      <c r="DH17" s="745"/>
      <c r="DI17" s="745"/>
      <c r="DJ17" s="745"/>
      <c r="DK17" s="746"/>
      <c r="DL17" s="744" t="s">
        <v>498</v>
      </c>
      <c r="DM17" s="745"/>
      <c r="DN17" s="745"/>
      <c r="DO17" s="745"/>
      <c r="DP17" s="746"/>
      <c r="DQ17" s="744" t="s">
        <v>498</v>
      </c>
      <c r="DR17" s="745"/>
      <c r="DS17" s="745"/>
      <c r="DT17" s="745"/>
      <c r="DU17" s="746"/>
      <c r="DV17" s="741"/>
      <c r="DW17" s="742"/>
      <c r="DX17" s="742"/>
      <c r="DY17" s="742"/>
      <c r="DZ17" s="747"/>
      <c r="EA17" s="235"/>
    </row>
    <row r="18" spans="1:131" s="236" customFormat="1" ht="26.25" customHeight="1" x14ac:dyDescent="0.2">
      <c r="A18" s="239">
        <v>12</v>
      </c>
      <c r="B18" s="748" t="s">
        <v>375</v>
      </c>
      <c r="C18" s="749"/>
      <c r="D18" s="749"/>
      <c r="E18" s="749"/>
      <c r="F18" s="749"/>
      <c r="G18" s="749"/>
      <c r="H18" s="749"/>
      <c r="I18" s="749"/>
      <c r="J18" s="749"/>
      <c r="K18" s="749"/>
      <c r="L18" s="749"/>
      <c r="M18" s="749"/>
      <c r="N18" s="749"/>
      <c r="O18" s="749"/>
      <c r="P18" s="750"/>
      <c r="Q18" s="751">
        <v>11</v>
      </c>
      <c r="R18" s="752"/>
      <c r="S18" s="752"/>
      <c r="T18" s="752"/>
      <c r="U18" s="752"/>
      <c r="V18" s="752">
        <v>11</v>
      </c>
      <c r="W18" s="752"/>
      <c r="X18" s="752"/>
      <c r="Y18" s="752"/>
      <c r="Z18" s="752"/>
      <c r="AA18" s="752">
        <v>0</v>
      </c>
      <c r="AB18" s="752"/>
      <c r="AC18" s="752"/>
      <c r="AD18" s="752"/>
      <c r="AE18" s="753"/>
      <c r="AF18" s="754">
        <v>0</v>
      </c>
      <c r="AG18" s="755"/>
      <c r="AH18" s="755"/>
      <c r="AI18" s="755"/>
      <c r="AJ18" s="756"/>
      <c r="AK18" s="737" t="s">
        <v>498</v>
      </c>
      <c r="AL18" s="738"/>
      <c r="AM18" s="738"/>
      <c r="AN18" s="738"/>
      <c r="AO18" s="738"/>
      <c r="AP18" s="738" t="s">
        <v>597</v>
      </c>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586</v>
      </c>
      <c r="BT18" s="742"/>
      <c r="BU18" s="742"/>
      <c r="BV18" s="742"/>
      <c r="BW18" s="742"/>
      <c r="BX18" s="742"/>
      <c r="BY18" s="742"/>
      <c r="BZ18" s="742"/>
      <c r="CA18" s="742"/>
      <c r="CB18" s="742"/>
      <c r="CC18" s="742"/>
      <c r="CD18" s="742"/>
      <c r="CE18" s="742"/>
      <c r="CF18" s="742"/>
      <c r="CG18" s="743"/>
      <c r="CH18" s="744">
        <v>-28</v>
      </c>
      <c r="CI18" s="745"/>
      <c r="CJ18" s="745"/>
      <c r="CK18" s="745"/>
      <c r="CL18" s="746"/>
      <c r="CM18" s="744">
        <v>3014</v>
      </c>
      <c r="CN18" s="745"/>
      <c r="CO18" s="745"/>
      <c r="CP18" s="745"/>
      <c r="CQ18" s="746"/>
      <c r="CR18" s="744">
        <v>785</v>
      </c>
      <c r="CS18" s="745"/>
      <c r="CT18" s="745"/>
      <c r="CU18" s="745"/>
      <c r="CV18" s="746"/>
      <c r="CW18" s="744" t="s">
        <v>498</v>
      </c>
      <c r="CX18" s="745"/>
      <c r="CY18" s="745"/>
      <c r="CZ18" s="745"/>
      <c r="DA18" s="746"/>
      <c r="DB18" s="744" t="s">
        <v>498</v>
      </c>
      <c r="DC18" s="745"/>
      <c r="DD18" s="745"/>
      <c r="DE18" s="745"/>
      <c r="DF18" s="746"/>
      <c r="DG18" s="744" t="s">
        <v>498</v>
      </c>
      <c r="DH18" s="745"/>
      <c r="DI18" s="745"/>
      <c r="DJ18" s="745"/>
      <c r="DK18" s="746"/>
      <c r="DL18" s="744" t="s">
        <v>498</v>
      </c>
      <c r="DM18" s="745"/>
      <c r="DN18" s="745"/>
      <c r="DO18" s="745"/>
      <c r="DP18" s="746"/>
      <c r="DQ18" s="744" t="s">
        <v>498</v>
      </c>
      <c r="DR18" s="745"/>
      <c r="DS18" s="745"/>
      <c r="DT18" s="745"/>
      <c r="DU18" s="746"/>
      <c r="DV18" s="741"/>
      <c r="DW18" s="742"/>
      <c r="DX18" s="742"/>
      <c r="DY18" s="742"/>
      <c r="DZ18" s="747"/>
      <c r="EA18" s="235"/>
    </row>
    <row r="19" spans="1:131" s="236" customFormat="1" ht="26.25" customHeight="1" x14ac:dyDescent="0.2">
      <c r="A19" s="239">
        <v>13</v>
      </c>
      <c r="B19" s="748" t="s">
        <v>376</v>
      </c>
      <c r="C19" s="749"/>
      <c r="D19" s="749"/>
      <c r="E19" s="749"/>
      <c r="F19" s="749"/>
      <c r="G19" s="749"/>
      <c r="H19" s="749"/>
      <c r="I19" s="749"/>
      <c r="J19" s="749"/>
      <c r="K19" s="749"/>
      <c r="L19" s="749"/>
      <c r="M19" s="749"/>
      <c r="N19" s="749"/>
      <c r="O19" s="749"/>
      <c r="P19" s="750"/>
      <c r="Q19" s="751">
        <v>2870</v>
      </c>
      <c r="R19" s="752"/>
      <c r="S19" s="752"/>
      <c r="T19" s="752"/>
      <c r="U19" s="752"/>
      <c r="V19" s="752">
        <v>120</v>
      </c>
      <c r="W19" s="752"/>
      <c r="X19" s="752"/>
      <c r="Y19" s="752"/>
      <c r="Z19" s="752"/>
      <c r="AA19" s="752">
        <v>2750</v>
      </c>
      <c r="AB19" s="752"/>
      <c r="AC19" s="752"/>
      <c r="AD19" s="752"/>
      <c r="AE19" s="753"/>
      <c r="AF19" s="754" t="s">
        <v>206</v>
      </c>
      <c r="AG19" s="755"/>
      <c r="AH19" s="755"/>
      <c r="AI19" s="755"/>
      <c r="AJ19" s="756"/>
      <c r="AK19" s="737" t="s">
        <v>498</v>
      </c>
      <c r="AL19" s="738"/>
      <c r="AM19" s="738"/>
      <c r="AN19" s="738"/>
      <c r="AO19" s="738"/>
      <c r="AP19" s="738" t="s">
        <v>597</v>
      </c>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587</v>
      </c>
      <c r="BT19" s="742"/>
      <c r="BU19" s="742"/>
      <c r="BV19" s="742"/>
      <c r="BW19" s="742"/>
      <c r="BX19" s="742"/>
      <c r="BY19" s="742"/>
      <c r="BZ19" s="742"/>
      <c r="CA19" s="742"/>
      <c r="CB19" s="742"/>
      <c r="CC19" s="742"/>
      <c r="CD19" s="742"/>
      <c r="CE19" s="742"/>
      <c r="CF19" s="742"/>
      <c r="CG19" s="743"/>
      <c r="CH19" s="744">
        <v>-4</v>
      </c>
      <c r="CI19" s="745"/>
      <c r="CJ19" s="745"/>
      <c r="CK19" s="745"/>
      <c r="CL19" s="746"/>
      <c r="CM19" s="744">
        <v>71</v>
      </c>
      <c r="CN19" s="745"/>
      <c r="CO19" s="745"/>
      <c r="CP19" s="745"/>
      <c r="CQ19" s="746"/>
      <c r="CR19" s="744">
        <v>10</v>
      </c>
      <c r="CS19" s="745"/>
      <c r="CT19" s="745"/>
      <c r="CU19" s="745"/>
      <c r="CV19" s="746"/>
      <c r="CW19" s="744" t="s">
        <v>498</v>
      </c>
      <c r="CX19" s="745"/>
      <c r="CY19" s="745"/>
      <c r="CZ19" s="745"/>
      <c r="DA19" s="746"/>
      <c r="DB19" s="744" t="s">
        <v>498</v>
      </c>
      <c r="DC19" s="745"/>
      <c r="DD19" s="745"/>
      <c r="DE19" s="745"/>
      <c r="DF19" s="746"/>
      <c r="DG19" s="744" t="s">
        <v>498</v>
      </c>
      <c r="DH19" s="745"/>
      <c r="DI19" s="745"/>
      <c r="DJ19" s="745"/>
      <c r="DK19" s="746"/>
      <c r="DL19" s="744" t="s">
        <v>498</v>
      </c>
      <c r="DM19" s="745"/>
      <c r="DN19" s="745"/>
      <c r="DO19" s="745"/>
      <c r="DP19" s="746"/>
      <c r="DQ19" s="744" t="s">
        <v>498</v>
      </c>
      <c r="DR19" s="745"/>
      <c r="DS19" s="745"/>
      <c r="DT19" s="745"/>
      <c r="DU19" s="746"/>
      <c r="DV19" s="741"/>
      <c r="DW19" s="742"/>
      <c r="DX19" s="742"/>
      <c r="DY19" s="742"/>
      <c r="DZ19" s="747"/>
      <c r="EA19" s="235"/>
    </row>
    <row r="20" spans="1:131" s="236" customFormat="1" ht="26.25" customHeight="1" x14ac:dyDescent="0.2">
      <c r="A20" s="239">
        <v>14</v>
      </c>
      <c r="B20" s="748" t="s">
        <v>377</v>
      </c>
      <c r="C20" s="749"/>
      <c r="D20" s="749"/>
      <c r="E20" s="749"/>
      <c r="F20" s="749"/>
      <c r="G20" s="749"/>
      <c r="H20" s="749"/>
      <c r="I20" s="749"/>
      <c r="J20" s="749"/>
      <c r="K20" s="749"/>
      <c r="L20" s="749"/>
      <c r="M20" s="749"/>
      <c r="N20" s="749"/>
      <c r="O20" s="749"/>
      <c r="P20" s="750"/>
      <c r="Q20" s="751">
        <v>108329</v>
      </c>
      <c r="R20" s="752"/>
      <c r="S20" s="752"/>
      <c r="T20" s="752"/>
      <c r="U20" s="752"/>
      <c r="V20" s="752">
        <v>108329</v>
      </c>
      <c r="W20" s="752"/>
      <c r="X20" s="752"/>
      <c r="Y20" s="752"/>
      <c r="Z20" s="752"/>
      <c r="AA20" s="752">
        <v>0</v>
      </c>
      <c r="AB20" s="752"/>
      <c r="AC20" s="752"/>
      <c r="AD20" s="752"/>
      <c r="AE20" s="753"/>
      <c r="AF20" s="754" t="s">
        <v>206</v>
      </c>
      <c r="AG20" s="755"/>
      <c r="AH20" s="755"/>
      <c r="AI20" s="755"/>
      <c r="AJ20" s="756"/>
      <c r="AK20" s="737">
        <v>90728</v>
      </c>
      <c r="AL20" s="738"/>
      <c r="AM20" s="738"/>
      <c r="AN20" s="738"/>
      <c r="AO20" s="738"/>
      <c r="AP20" s="738" t="s">
        <v>597</v>
      </c>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588</v>
      </c>
      <c r="BT20" s="742"/>
      <c r="BU20" s="742"/>
      <c r="BV20" s="742"/>
      <c r="BW20" s="742"/>
      <c r="BX20" s="742"/>
      <c r="BY20" s="742"/>
      <c r="BZ20" s="742"/>
      <c r="CA20" s="742"/>
      <c r="CB20" s="742"/>
      <c r="CC20" s="742"/>
      <c r="CD20" s="742"/>
      <c r="CE20" s="742"/>
      <c r="CF20" s="742"/>
      <c r="CG20" s="743"/>
      <c r="CH20" s="744">
        <v>8</v>
      </c>
      <c r="CI20" s="745"/>
      <c r="CJ20" s="745"/>
      <c r="CK20" s="745"/>
      <c r="CL20" s="746"/>
      <c r="CM20" s="744">
        <v>214</v>
      </c>
      <c r="CN20" s="745"/>
      <c r="CO20" s="745"/>
      <c r="CP20" s="745"/>
      <c r="CQ20" s="746"/>
      <c r="CR20" s="744">
        <v>5</v>
      </c>
      <c r="CS20" s="745"/>
      <c r="CT20" s="745"/>
      <c r="CU20" s="745"/>
      <c r="CV20" s="746"/>
      <c r="CW20" s="744" t="s">
        <v>498</v>
      </c>
      <c r="CX20" s="745"/>
      <c r="CY20" s="745"/>
      <c r="CZ20" s="745"/>
      <c r="DA20" s="746"/>
      <c r="DB20" s="744" t="s">
        <v>498</v>
      </c>
      <c r="DC20" s="745"/>
      <c r="DD20" s="745"/>
      <c r="DE20" s="745"/>
      <c r="DF20" s="746"/>
      <c r="DG20" s="744" t="s">
        <v>498</v>
      </c>
      <c r="DH20" s="745"/>
      <c r="DI20" s="745"/>
      <c r="DJ20" s="745"/>
      <c r="DK20" s="746"/>
      <c r="DL20" s="744" t="s">
        <v>498</v>
      </c>
      <c r="DM20" s="745"/>
      <c r="DN20" s="745"/>
      <c r="DO20" s="745"/>
      <c r="DP20" s="746"/>
      <c r="DQ20" s="744" t="s">
        <v>498</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589</v>
      </c>
      <c r="BT21" s="742"/>
      <c r="BU21" s="742"/>
      <c r="BV21" s="742"/>
      <c r="BW21" s="742"/>
      <c r="BX21" s="742"/>
      <c r="BY21" s="742"/>
      <c r="BZ21" s="742"/>
      <c r="CA21" s="742"/>
      <c r="CB21" s="742"/>
      <c r="CC21" s="742"/>
      <c r="CD21" s="742"/>
      <c r="CE21" s="742"/>
      <c r="CF21" s="742"/>
      <c r="CG21" s="743"/>
      <c r="CH21" s="744">
        <v>1</v>
      </c>
      <c r="CI21" s="745"/>
      <c r="CJ21" s="745"/>
      <c r="CK21" s="745"/>
      <c r="CL21" s="746"/>
      <c r="CM21" s="744">
        <v>670</v>
      </c>
      <c r="CN21" s="745"/>
      <c r="CO21" s="745"/>
      <c r="CP21" s="745"/>
      <c r="CQ21" s="746"/>
      <c r="CR21" s="744">
        <v>300</v>
      </c>
      <c r="CS21" s="745"/>
      <c r="CT21" s="745"/>
      <c r="CU21" s="745"/>
      <c r="CV21" s="746"/>
      <c r="CW21" s="744" t="s">
        <v>498</v>
      </c>
      <c r="CX21" s="745"/>
      <c r="CY21" s="745"/>
      <c r="CZ21" s="745"/>
      <c r="DA21" s="746"/>
      <c r="DB21" s="744" t="s">
        <v>498</v>
      </c>
      <c r="DC21" s="745"/>
      <c r="DD21" s="745"/>
      <c r="DE21" s="745"/>
      <c r="DF21" s="746"/>
      <c r="DG21" s="744" t="s">
        <v>498</v>
      </c>
      <c r="DH21" s="745"/>
      <c r="DI21" s="745"/>
      <c r="DJ21" s="745"/>
      <c r="DK21" s="746"/>
      <c r="DL21" s="744" t="s">
        <v>498</v>
      </c>
      <c r="DM21" s="745"/>
      <c r="DN21" s="745"/>
      <c r="DO21" s="745"/>
      <c r="DP21" s="746"/>
      <c r="DQ21" s="744" t="s">
        <v>498</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378</v>
      </c>
      <c r="BA22" s="780"/>
      <c r="BB22" s="780"/>
      <c r="BC22" s="780"/>
      <c r="BD22" s="781"/>
      <c r="BE22" s="234"/>
      <c r="BF22" s="234"/>
      <c r="BG22" s="234"/>
      <c r="BH22" s="234"/>
      <c r="BI22" s="234"/>
      <c r="BJ22" s="234"/>
      <c r="BK22" s="234"/>
      <c r="BL22" s="234"/>
      <c r="BM22" s="234"/>
      <c r="BN22" s="234"/>
      <c r="BO22" s="234"/>
      <c r="BP22" s="234"/>
      <c r="BQ22" s="239">
        <v>16</v>
      </c>
      <c r="BR22" s="240"/>
      <c r="BS22" s="741" t="s">
        <v>590</v>
      </c>
      <c r="BT22" s="742"/>
      <c r="BU22" s="742"/>
      <c r="BV22" s="742"/>
      <c r="BW22" s="742"/>
      <c r="BX22" s="742"/>
      <c r="BY22" s="742"/>
      <c r="BZ22" s="742"/>
      <c r="CA22" s="742"/>
      <c r="CB22" s="742"/>
      <c r="CC22" s="742"/>
      <c r="CD22" s="742"/>
      <c r="CE22" s="742"/>
      <c r="CF22" s="742"/>
      <c r="CG22" s="743"/>
      <c r="CH22" s="744">
        <v>104</v>
      </c>
      <c r="CI22" s="745"/>
      <c r="CJ22" s="745"/>
      <c r="CK22" s="745"/>
      <c r="CL22" s="746"/>
      <c r="CM22" s="744">
        <v>5081</v>
      </c>
      <c r="CN22" s="745"/>
      <c r="CO22" s="745"/>
      <c r="CP22" s="745"/>
      <c r="CQ22" s="746"/>
      <c r="CR22" s="744">
        <v>300</v>
      </c>
      <c r="CS22" s="745"/>
      <c r="CT22" s="745"/>
      <c r="CU22" s="745"/>
      <c r="CV22" s="746"/>
      <c r="CW22" s="744" t="s">
        <v>498</v>
      </c>
      <c r="CX22" s="745"/>
      <c r="CY22" s="745"/>
      <c r="CZ22" s="745"/>
      <c r="DA22" s="746"/>
      <c r="DB22" s="744" t="s">
        <v>498</v>
      </c>
      <c r="DC22" s="745"/>
      <c r="DD22" s="745"/>
      <c r="DE22" s="745"/>
      <c r="DF22" s="746"/>
      <c r="DG22" s="744" t="s">
        <v>498</v>
      </c>
      <c r="DH22" s="745"/>
      <c r="DI22" s="745"/>
      <c r="DJ22" s="745"/>
      <c r="DK22" s="746"/>
      <c r="DL22" s="744" t="s">
        <v>498</v>
      </c>
      <c r="DM22" s="745"/>
      <c r="DN22" s="745"/>
      <c r="DO22" s="745"/>
      <c r="DP22" s="746"/>
      <c r="DQ22" s="744" t="s">
        <v>498</v>
      </c>
      <c r="DR22" s="745"/>
      <c r="DS22" s="745"/>
      <c r="DT22" s="745"/>
      <c r="DU22" s="746"/>
      <c r="DV22" s="741"/>
      <c r="DW22" s="742"/>
      <c r="DX22" s="742"/>
      <c r="DY22" s="742"/>
      <c r="DZ22" s="747"/>
      <c r="EA22" s="235"/>
    </row>
    <row r="23" spans="1:131" s="236" customFormat="1" ht="26.25" customHeight="1" thickBot="1" x14ac:dyDescent="0.25">
      <c r="A23" s="241" t="s">
        <v>379</v>
      </c>
      <c r="B23" s="757" t="s">
        <v>380</v>
      </c>
      <c r="C23" s="758"/>
      <c r="D23" s="758"/>
      <c r="E23" s="758"/>
      <c r="F23" s="758"/>
      <c r="G23" s="758"/>
      <c r="H23" s="758"/>
      <c r="I23" s="758"/>
      <c r="J23" s="758"/>
      <c r="K23" s="758"/>
      <c r="L23" s="758"/>
      <c r="M23" s="758"/>
      <c r="N23" s="758"/>
      <c r="O23" s="758"/>
      <c r="P23" s="759"/>
      <c r="Q23" s="760">
        <f>SUM(Q7:U22)</f>
        <v>911762</v>
      </c>
      <c r="R23" s="761"/>
      <c r="S23" s="761"/>
      <c r="T23" s="761"/>
      <c r="U23" s="761"/>
      <c r="V23" s="760">
        <f>SUM(V7:Z22)</f>
        <v>892690</v>
      </c>
      <c r="W23" s="761"/>
      <c r="X23" s="761"/>
      <c r="Y23" s="761"/>
      <c r="Z23" s="761"/>
      <c r="AA23" s="761">
        <f>SUM(AA7:AE22)</f>
        <v>19072</v>
      </c>
      <c r="AB23" s="761"/>
      <c r="AC23" s="761"/>
      <c r="AD23" s="761"/>
      <c r="AE23" s="762"/>
      <c r="AF23" s="763">
        <v>2578</v>
      </c>
      <c r="AG23" s="761"/>
      <c r="AH23" s="761"/>
      <c r="AI23" s="761"/>
      <c r="AJ23" s="764"/>
      <c r="AK23" s="765"/>
      <c r="AL23" s="766"/>
      <c r="AM23" s="766"/>
      <c r="AN23" s="766"/>
      <c r="AO23" s="766"/>
      <c r="AP23" s="761">
        <f>SUM(AP7:AT22)</f>
        <v>1018331</v>
      </c>
      <c r="AQ23" s="761"/>
      <c r="AR23" s="761"/>
      <c r="AS23" s="761"/>
      <c r="AT23" s="761"/>
      <c r="AU23" s="783"/>
      <c r="AV23" s="783"/>
      <c r="AW23" s="783"/>
      <c r="AX23" s="783"/>
      <c r="AY23" s="784"/>
      <c r="AZ23" s="785" t="s">
        <v>366</v>
      </c>
      <c r="BA23" s="786"/>
      <c r="BB23" s="786"/>
      <c r="BC23" s="786"/>
      <c r="BD23" s="787"/>
      <c r="BE23" s="234"/>
      <c r="BF23" s="234"/>
      <c r="BG23" s="234"/>
      <c r="BH23" s="234"/>
      <c r="BI23" s="234"/>
      <c r="BJ23" s="234"/>
      <c r="BK23" s="234"/>
      <c r="BL23" s="234"/>
      <c r="BM23" s="234"/>
      <c r="BN23" s="234"/>
      <c r="BO23" s="234"/>
      <c r="BP23" s="234"/>
      <c r="BQ23" s="239">
        <v>17</v>
      </c>
      <c r="BR23" s="240"/>
      <c r="BS23" s="741" t="s">
        <v>591</v>
      </c>
      <c r="BT23" s="742"/>
      <c r="BU23" s="742"/>
      <c r="BV23" s="742"/>
      <c r="BW23" s="742"/>
      <c r="BX23" s="742"/>
      <c r="BY23" s="742"/>
      <c r="BZ23" s="742"/>
      <c r="CA23" s="742"/>
      <c r="CB23" s="742"/>
      <c r="CC23" s="742"/>
      <c r="CD23" s="742"/>
      <c r="CE23" s="742"/>
      <c r="CF23" s="742"/>
      <c r="CG23" s="743"/>
      <c r="CH23" s="744">
        <v>80</v>
      </c>
      <c r="CI23" s="745"/>
      <c r="CJ23" s="745"/>
      <c r="CK23" s="745"/>
      <c r="CL23" s="746"/>
      <c r="CM23" s="744">
        <v>3688</v>
      </c>
      <c r="CN23" s="745"/>
      <c r="CO23" s="745"/>
      <c r="CP23" s="745"/>
      <c r="CQ23" s="746"/>
      <c r="CR23" s="744">
        <v>936</v>
      </c>
      <c r="CS23" s="745"/>
      <c r="CT23" s="745"/>
      <c r="CU23" s="745"/>
      <c r="CV23" s="746"/>
      <c r="CW23" s="744" t="s">
        <v>498</v>
      </c>
      <c r="CX23" s="745"/>
      <c r="CY23" s="745"/>
      <c r="CZ23" s="745"/>
      <c r="DA23" s="746"/>
      <c r="DB23" s="744" t="s">
        <v>498</v>
      </c>
      <c r="DC23" s="745"/>
      <c r="DD23" s="745"/>
      <c r="DE23" s="745"/>
      <c r="DF23" s="746"/>
      <c r="DG23" s="744" t="s">
        <v>498</v>
      </c>
      <c r="DH23" s="745"/>
      <c r="DI23" s="745"/>
      <c r="DJ23" s="745"/>
      <c r="DK23" s="746"/>
      <c r="DL23" s="744" t="s">
        <v>498</v>
      </c>
      <c r="DM23" s="745"/>
      <c r="DN23" s="745"/>
      <c r="DO23" s="745"/>
      <c r="DP23" s="746"/>
      <c r="DQ23" s="744" t="s">
        <v>498</v>
      </c>
      <c r="DR23" s="745"/>
      <c r="DS23" s="745"/>
      <c r="DT23" s="745"/>
      <c r="DU23" s="746"/>
      <c r="DV23" s="741"/>
      <c r="DW23" s="742"/>
      <c r="DX23" s="742"/>
      <c r="DY23" s="742"/>
      <c r="DZ23" s="747"/>
      <c r="EA23" s="235"/>
    </row>
    <row r="24" spans="1:131" s="236" customFormat="1" ht="26.25" customHeight="1" x14ac:dyDescent="0.2">
      <c r="A24" s="782" t="s">
        <v>381</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592</v>
      </c>
      <c r="BT24" s="742"/>
      <c r="BU24" s="742"/>
      <c r="BV24" s="742"/>
      <c r="BW24" s="742"/>
      <c r="BX24" s="742"/>
      <c r="BY24" s="742"/>
      <c r="BZ24" s="742"/>
      <c r="CA24" s="742"/>
      <c r="CB24" s="742"/>
      <c r="CC24" s="742"/>
      <c r="CD24" s="742"/>
      <c r="CE24" s="742"/>
      <c r="CF24" s="742"/>
      <c r="CG24" s="743"/>
      <c r="CH24" s="744">
        <v>-31</v>
      </c>
      <c r="CI24" s="745"/>
      <c r="CJ24" s="745"/>
      <c r="CK24" s="745"/>
      <c r="CL24" s="746"/>
      <c r="CM24" s="744">
        <v>618</v>
      </c>
      <c r="CN24" s="745"/>
      <c r="CO24" s="745"/>
      <c r="CP24" s="745"/>
      <c r="CQ24" s="746"/>
      <c r="CR24" s="744">
        <v>256</v>
      </c>
      <c r="CS24" s="745"/>
      <c r="CT24" s="745"/>
      <c r="CU24" s="745"/>
      <c r="CV24" s="746"/>
      <c r="CW24" s="744" t="s">
        <v>498</v>
      </c>
      <c r="CX24" s="745"/>
      <c r="CY24" s="745"/>
      <c r="CZ24" s="745"/>
      <c r="DA24" s="746"/>
      <c r="DB24" s="744" t="s">
        <v>498</v>
      </c>
      <c r="DC24" s="745"/>
      <c r="DD24" s="745"/>
      <c r="DE24" s="745"/>
      <c r="DF24" s="746"/>
      <c r="DG24" s="744" t="s">
        <v>498</v>
      </c>
      <c r="DH24" s="745"/>
      <c r="DI24" s="745"/>
      <c r="DJ24" s="745"/>
      <c r="DK24" s="746"/>
      <c r="DL24" s="744" t="s">
        <v>498</v>
      </c>
      <c r="DM24" s="745"/>
      <c r="DN24" s="745"/>
      <c r="DO24" s="745"/>
      <c r="DP24" s="746"/>
      <c r="DQ24" s="744" t="s">
        <v>498</v>
      </c>
      <c r="DR24" s="745"/>
      <c r="DS24" s="745"/>
      <c r="DT24" s="745"/>
      <c r="DU24" s="746"/>
      <c r="DV24" s="741"/>
      <c r="DW24" s="742"/>
      <c r="DX24" s="742"/>
      <c r="DY24" s="742"/>
      <c r="DZ24" s="747"/>
      <c r="EA24" s="235"/>
    </row>
    <row r="25" spans="1:131" ht="26.25" customHeight="1" thickBot="1" x14ac:dyDescent="0.25">
      <c r="A25" s="693" t="s">
        <v>382</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593</v>
      </c>
      <c r="BT25" s="742"/>
      <c r="BU25" s="742"/>
      <c r="BV25" s="742"/>
      <c r="BW25" s="742"/>
      <c r="BX25" s="742"/>
      <c r="BY25" s="742"/>
      <c r="BZ25" s="742"/>
      <c r="CA25" s="742"/>
      <c r="CB25" s="742"/>
      <c r="CC25" s="742"/>
      <c r="CD25" s="742"/>
      <c r="CE25" s="742"/>
      <c r="CF25" s="742"/>
      <c r="CG25" s="743"/>
      <c r="CH25" s="744">
        <v>20</v>
      </c>
      <c r="CI25" s="745"/>
      <c r="CJ25" s="745"/>
      <c r="CK25" s="745"/>
      <c r="CL25" s="746"/>
      <c r="CM25" s="744">
        <v>529</v>
      </c>
      <c r="CN25" s="745"/>
      <c r="CO25" s="745"/>
      <c r="CP25" s="745"/>
      <c r="CQ25" s="746"/>
      <c r="CR25" s="744">
        <v>107</v>
      </c>
      <c r="CS25" s="745"/>
      <c r="CT25" s="745"/>
      <c r="CU25" s="745"/>
      <c r="CV25" s="746"/>
      <c r="CW25" s="744" t="s">
        <v>498</v>
      </c>
      <c r="CX25" s="745"/>
      <c r="CY25" s="745"/>
      <c r="CZ25" s="745"/>
      <c r="DA25" s="746"/>
      <c r="DB25" s="744" t="s">
        <v>498</v>
      </c>
      <c r="DC25" s="745"/>
      <c r="DD25" s="745"/>
      <c r="DE25" s="745"/>
      <c r="DF25" s="746"/>
      <c r="DG25" s="744" t="s">
        <v>498</v>
      </c>
      <c r="DH25" s="745"/>
      <c r="DI25" s="745"/>
      <c r="DJ25" s="745"/>
      <c r="DK25" s="746"/>
      <c r="DL25" s="744" t="s">
        <v>498</v>
      </c>
      <c r="DM25" s="745"/>
      <c r="DN25" s="745"/>
      <c r="DO25" s="745"/>
      <c r="DP25" s="746"/>
      <c r="DQ25" s="744" t="s">
        <v>498</v>
      </c>
      <c r="DR25" s="745"/>
      <c r="DS25" s="745"/>
      <c r="DT25" s="745"/>
      <c r="DU25" s="746"/>
      <c r="DV25" s="741"/>
      <c r="DW25" s="742"/>
      <c r="DX25" s="742"/>
      <c r="DY25" s="742"/>
      <c r="DZ25" s="747"/>
      <c r="EA25" s="231"/>
    </row>
    <row r="26" spans="1:131" ht="26.25" customHeight="1" x14ac:dyDescent="0.2">
      <c r="A26" s="695" t="s">
        <v>346</v>
      </c>
      <c r="B26" s="696"/>
      <c r="C26" s="696"/>
      <c r="D26" s="696"/>
      <c r="E26" s="696"/>
      <c r="F26" s="696"/>
      <c r="G26" s="696"/>
      <c r="H26" s="696"/>
      <c r="I26" s="696"/>
      <c r="J26" s="696"/>
      <c r="K26" s="696"/>
      <c r="L26" s="696"/>
      <c r="M26" s="696"/>
      <c r="N26" s="696"/>
      <c r="O26" s="696"/>
      <c r="P26" s="697"/>
      <c r="Q26" s="701" t="s">
        <v>383</v>
      </c>
      <c r="R26" s="702"/>
      <c r="S26" s="702"/>
      <c r="T26" s="702"/>
      <c r="U26" s="703"/>
      <c r="V26" s="701" t="s">
        <v>384</v>
      </c>
      <c r="W26" s="702"/>
      <c r="X26" s="702"/>
      <c r="Y26" s="702"/>
      <c r="Z26" s="703"/>
      <c r="AA26" s="701" t="s">
        <v>385</v>
      </c>
      <c r="AB26" s="702"/>
      <c r="AC26" s="702"/>
      <c r="AD26" s="702"/>
      <c r="AE26" s="702"/>
      <c r="AF26" s="788" t="s">
        <v>386</v>
      </c>
      <c r="AG26" s="789"/>
      <c r="AH26" s="789"/>
      <c r="AI26" s="789"/>
      <c r="AJ26" s="790"/>
      <c r="AK26" s="702" t="s">
        <v>387</v>
      </c>
      <c r="AL26" s="702"/>
      <c r="AM26" s="702"/>
      <c r="AN26" s="702"/>
      <c r="AO26" s="703"/>
      <c r="AP26" s="701" t="s">
        <v>388</v>
      </c>
      <c r="AQ26" s="702"/>
      <c r="AR26" s="702"/>
      <c r="AS26" s="702"/>
      <c r="AT26" s="703"/>
      <c r="AU26" s="701" t="s">
        <v>389</v>
      </c>
      <c r="AV26" s="702"/>
      <c r="AW26" s="702"/>
      <c r="AX26" s="702"/>
      <c r="AY26" s="703"/>
      <c r="AZ26" s="701" t="s">
        <v>390</v>
      </c>
      <c r="BA26" s="702"/>
      <c r="BB26" s="702"/>
      <c r="BC26" s="702"/>
      <c r="BD26" s="703"/>
      <c r="BE26" s="701" t="s">
        <v>353</v>
      </c>
      <c r="BF26" s="702"/>
      <c r="BG26" s="702"/>
      <c r="BH26" s="702"/>
      <c r="BI26" s="708"/>
      <c r="BJ26" s="233"/>
      <c r="BK26" s="233"/>
      <c r="BL26" s="233"/>
      <c r="BM26" s="233"/>
      <c r="BN26" s="233"/>
      <c r="BO26" s="242"/>
      <c r="BP26" s="242"/>
      <c r="BQ26" s="239">
        <v>20</v>
      </c>
      <c r="BR26" s="240" t="s">
        <v>574</v>
      </c>
      <c r="BS26" s="741" t="s">
        <v>594</v>
      </c>
      <c r="BT26" s="742"/>
      <c r="BU26" s="742"/>
      <c r="BV26" s="742"/>
      <c r="BW26" s="742"/>
      <c r="BX26" s="742"/>
      <c r="BY26" s="742"/>
      <c r="BZ26" s="742"/>
      <c r="CA26" s="742"/>
      <c r="CB26" s="742"/>
      <c r="CC26" s="742"/>
      <c r="CD26" s="742"/>
      <c r="CE26" s="742"/>
      <c r="CF26" s="742"/>
      <c r="CG26" s="743"/>
      <c r="CH26" s="744">
        <v>0</v>
      </c>
      <c r="CI26" s="745"/>
      <c r="CJ26" s="745"/>
      <c r="CK26" s="745"/>
      <c r="CL26" s="746"/>
      <c r="CM26" s="744">
        <v>316</v>
      </c>
      <c r="CN26" s="745"/>
      <c r="CO26" s="745"/>
      <c r="CP26" s="745"/>
      <c r="CQ26" s="746"/>
      <c r="CR26" s="744">
        <v>30</v>
      </c>
      <c r="CS26" s="745"/>
      <c r="CT26" s="745"/>
      <c r="CU26" s="745"/>
      <c r="CV26" s="746"/>
      <c r="CW26" s="744" t="s">
        <v>498</v>
      </c>
      <c r="CX26" s="745"/>
      <c r="CY26" s="745"/>
      <c r="CZ26" s="745"/>
      <c r="DA26" s="746"/>
      <c r="DB26" s="744" t="s">
        <v>498</v>
      </c>
      <c r="DC26" s="745"/>
      <c r="DD26" s="745"/>
      <c r="DE26" s="745"/>
      <c r="DF26" s="746"/>
      <c r="DG26" s="744" t="s">
        <v>498</v>
      </c>
      <c r="DH26" s="745"/>
      <c r="DI26" s="745"/>
      <c r="DJ26" s="745"/>
      <c r="DK26" s="746"/>
      <c r="DL26" s="744" t="s">
        <v>498</v>
      </c>
      <c r="DM26" s="745"/>
      <c r="DN26" s="745"/>
      <c r="DO26" s="745"/>
      <c r="DP26" s="746"/>
      <c r="DQ26" s="744" t="s">
        <v>498</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t="s">
        <v>574</v>
      </c>
      <c r="BS27" s="741" t="s">
        <v>595</v>
      </c>
      <c r="BT27" s="742"/>
      <c r="BU27" s="742"/>
      <c r="BV27" s="742"/>
      <c r="BW27" s="742"/>
      <c r="BX27" s="742"/>
      <c r="BY27" s="742"/>
      <c r="BZ27" s="742"/>
      <c r="CA27" s="742"/>
      <c r="CB27" s="742"/>
      <c r="CC27" s="742"/>
      <c r="CD27" s="742"/>
      <c r="CE27" s="742"/>
      <c r="CF27" s="742"/>
      <c r="CG27" s="743"/>
      <c r="CH27" s="744">
        <v>29</v>
      </c>
      <c r="CI27" s="745"/>
      <c r="CJ27" s="745"/>
      <c r="CK27" s="745"/>
      <c r="CL27" s="746"/>
      <c r="CM27" s="744">
        <v>1839</v>
      </c>
      <c r="CN27" s="745"/>
      <c r="CO27" s="745"/>
      <c r="CP27" s="745"/>
      <c r="CQ27" s="746"/>
      <c r="CR27" s="744">
        <v>2206</v>
      </c>
      <c r="CS27" s="745"/>
      <c r="CT27" s="745"/>
      <c r="CU27" s="745"/>
      <c r="CV27" s="746"/>
      <c r="CW27" s="744">
        <v>86</v>
      </c>
      <c r="CX27" s="745"/>
      <c r="CY27" s="745"/>
      <c r="CZ27" s="745"/>
      <c r="DA27" s="746"/>
      <c r="DB27" s="744" t="s">
        <v>498</v>
      </c>
      <c r="DC27" s="745"/>
      <c r="DD27" s="745"/>
      <c r="DE27" s="745"/>
      <c r="DF27" s="746"/>
      <c r="DG27" s="744" t="s">
        <v>498</v>
      </c>
      <c r="DH27" s="745"/>
      <c r="DI27" s="745"/>
      <c r="DJ27" s="745"/>
      <c r="DK27" s="746"/>
      <c r="DL27" s="744" t="s">
        <v>498</v>
      </c>
      <c r="DM27" s="745"/>
      <c r="DN27" s="745"/>
      <c r="DO27" s="745"/>
      <c r="DP27" s="746"/>
      <c r="DQ27" s="744" t="s">
        <v>498</v>
      </c>
      <c r="DR27" s="745"/>
      <c r="DS27" s="745"/>
      <c r="DT27" s="745"/>
      <c r="DU27" s="746"/>
      <c r="DV27" s="741"/>
      <c r="DW27" s="742"/>
      <c r="DX27" s="742"/>
      <c r="DY27" s="742"/>
      <c r="DZ27" s="747"/>
      <c r="EA27" s="231"/>
    </row>
    <row r="28" spans="1:131" ht="26.25" customHeight="1" thickTop="1" x14ac:dyDescent="0.2">
      <c r="A28" s="243">
        <v>1</v>
      </c>
      <c r="B28" s="717" t="s">
        <v>391</v>
      </c>
      <c r="C28" s="718"/>
      <c r="D28" s="718"/>
      <c r="E28" s="718"/>
      <c r="F28" s="718"/>
      <c r="G28" s="718"/>
      <c r="H28" s="718"/>
      <c r="I28" s="718"/>
      <c r="J28" s="718"/>
      <c r="K28" s="718"/>
      <c r="L28" s="718"/>
      <c r="M28" s="718"/>
      <c r="N28" s="718"/>
      <c r="O28" s="718"/>
      <c r="P28" s="719"/>
      <c r="Q28" s="798">
        <v>147434</v>
      </c>
      <c r="R28" s="799"/>
      <c r="S28" s="799"/>
      <c r="T28" s="799"/>
      <c r="U28" s="799"/>
      <c r="V28" s="799">
        <v>137599</v>
      </c>
      <c r="W28" s="799"/>
      <c r="X28" s="799"/>
      <c r="Y28" s="799"/>
      <c r="Z28" s="799"/>
      <c r="AA28" s="799">
        <v>9835</v>
      </c>
      <c r="AB28" s="799"/>
      <c r="AC28" s="799"/>
      <c r="AD28" s="799"/>
      <c r="AE28" s="800"/>
      <c r="AF28" s="801">
        <v>9835</v>
      </c>
      <c r="AG28" s="799"/>
      <c r="AH28" s="799"/>
      <c r="AI28" s="799"/>
      <c r="AJ28" s="802"/>
      <c r="AK28" s="803">
        <v>7520</v>
      </c>
      <c r="AL28" s="804"/>
      <c r="AM28" s="804"/>
      <c r="AN28" s="804"/>
      <c r="AO28" s="804"/>
      <c r="AP28" s="804" t="s">
        <v>498</v>
      </c>
      <c r="AQ28" s="804"/>
      <c r="AR28" s="804"/>
      <c r="AS28" s="804"/>
      <c r="AT28" s="804"/>
      <c r="AU28" s="804" t="s">
        <v>498</v>
      </c>
      <c r="AV28" s="804"/>
      <c r="AW28" s="804"/>
      <c r="AX28" s="804"/>
      <c r="AY28" s="804"/>
      <c r="AZ28" s="805" t="s">
        <v>498</v>
      </c>
      <c r="BA28" s="805"/>
      <c r="BB28" s="805"/>
      <c r="BC28" s="805"/>
      <c r="BD28" s="805"/>
      <c r="BE28" s="796"/>
      <c r="BF28" s="796"/>
      <c r="BG28" s="796"/>
      <c r="BH28" s="796"/>
      <c r="BI28" s="797"/>
      <c r="BJ28" s="233"/>
      <c r="BK28" s="233"/>
      <c r="BL28" s="233"/>
      <c r="BM28" s="233"/>
      <c r="BN28" s="233"/>
      <c r="BO28" s="242"/>
      <c r="BP28" s="242"/>
      <c r="BQ28" s="239">
        <v>22</v>
      </c>
      <c r="BR28" s="240"/>
      <c r="BS28" s="741"/>
      <c r="BT28" s="742"/>
      <c r="BU28" s="742"/>
      <c r="BV28" s="742"/>
      <c r="BW28" s="742"/>
      <c r="BX28" s="742"/>
      <c r="BY28" s="742"/>
      <c r="BZ28" s="742"/>
      <c r="CA28" s="742"/>
      <c r="CB28" s="742"/>
      <c r="CC28" s="742"/>
      <c r="CD28" s="742"/>
      <c r="CE28" s="742"/>
      <c r="CF28" s="742"/>
      <c r="CG28" s="743"/>
      <c r="CH28" s="744"/>
      <c r="CI28" s="745"/>
      <c r="CJ28" s="745"/>
      <c r="CK28" s="745"/>
      <c r="CL28" s="746"/>
      <c r="CM28" s="744"/>
      <c r="CN28" s="745"/>
      <c r="CO28" s="745"/>
      <c r="CP28" s="745"/>
      <c r="CQ28" s="746"/>
      <c r="CR28" s="744"/>
      <c r="CS28" s="745"/>
      <c r="CT28" s="745"/>
      <c r="CU28" s="745"/>
      <c r="CV28" s="746"/>
      <c r="CW28" s="744"/>
      <c r="CX28" s="745"/>
      <c r="CY28" s="745"/>
      <c r="CZ28" s="745"/>
      <c r="DA28" s="746"/>
      <c r="DB28" s="744"/>
      <c r="DC28" s="745"/>
      <c r="DD28" s="745"/>
      <c r="DE28" s="745"/>
      <c r="DF28" s="746"/>
      <c r="DG28" s="744"/>
      <c r="DH28" s="745"/>
      <c r="DI28" s="745"/>
      <c r="DJ28" s="745"/>
      <c r="DK28" s="746"/>
      <c r="DL28" s="744"/>
      <c r="DM28" s="745"/>
      <c r="DN28" s="745"/>
      <c r="DO28" s="745"/>
      <c r="DP28" s="746"/>
      <c r="DQ28" s="744"/>
      <c r="DR28" s="745"/>
      <c r="DS28" s="745"/>
      <c r="DT28" s="745"/>
      <c r="DU28" s="746"/>
      <c r="DV28" s="741"/>
      <c r="DW28" s="742"/>
      <c r="DX28" s="742"/>
      <c r="DY28" s="742"/>
      <c r="DZ28" s="747"/>
      <c r="EA28" s="231"/>
    </row>
    <row r="29" spans="1:131" ht="26.25" customHeight="1" x14ac:dyDescent="0.2">
      <c r="A29" s="243">
        <v>2</v>
      </c>
      <c r="B29" s="748" t="s">
        <v>392</v>
      </c>
      <c r="C29" s="749"/>
      <c r="D29" s="749"/>
      <c r="E29" s="749"/>
      <c r="F29" s="749"/>
      <c r="G29" s="749"/>
      <c r="H29" s="749"/>
      <c r="I29" s="749"/>
      <c r="J29" s="749"/>
      <c r="K29" s="749"/>
      <c r="L29" s="749"/>
      <c r="M29" s="749"/>
      <c r="N29" s="749"/>
      <c r="O29" s="749"/>
      <c r="P29" s="750"/>
      <c r="Q29" s="751">
        <v>2712</v>
      </c>
      <c r="R29" s="752"/>
      <c r="S29" s="752"/>
      <c r="T29" s="752"/>
      <c r="U29" s="752"/>
      <c r="V29" s="752">
        <v>1967</v>
      </c>
      <c r="W29" s="752"/>
      <c r="X29" s="752"/>
      <c r="Y29" s="752"/>
      <c r="Z29" s="752"/>
      <c r="AA29" s="752">
        <v>745</v>
      </c>
      <c r="AB29" s="752"/>
      <c r="AC29" s="752"/>
      <c r="AD29" s="752"/>
      <c r="AE29" s="753"/>
      <c r="AF29" s="794">
        <v>5331</v>
      </c>
      <c r="AG29" s="752"/>
      <c r="AH29" s="752"/>
      <c r="AI29" s="752"/>
      <c r="AJ29" s="795"/>
      <c r="AK29" s="810">
        <v>2</v>
      </c>
      <c r="AL29" s="806"/>
      <c r="AM29" s="806"/>
      <c r="AN29" s="806"/>
      <c r="AO29" s="806"/>
      <c r="AP29" s="806">
        <v>1279</v>
      </c>
      <c r="AQ29" s="806"/>
      <c r="AR29" s="806"/>
      <c r="AS29" s="806"/>
      <c r="AT29" s="806"/>
      <c r="AU29" s="806" t="s">
        <v>498</v>
      </c>
      <c r="AV29" s="806"/>
      <c r="AW29" s="806"/>
      <c r="AX29" s="806"/>
      <c r="AY29" s="806"/>
      <c r="AZ29" s="807" t="s">
        <v>498</v>
      </c>
      <c r="BA29" s="807"/>
      <c r="BB29" s="807"/>
      <c r="BC29" s="807"/>
      <c r="BD29" s="807"/>
      <c r="BE29" s="808" t="s">
        <v>393</v>
      </c>
      <c r="BF29" s="808"/>
      <c r="BG29" s="808"/>
      <c r="BH29" s="808"/>
      <c r="BI29" s="809"/>
      <c r="BJ29" s="233"/>
      <c r="BK29" s="233"/>
      <c r="BL29" s="233"/>
      <c r="BM29" s="233"/>
      <c r="BN29" s="233"/>
      <c r="BO29" s="242"/>
      <c r="BP29" s="242"/>
      <c r="BQ29" s="239">
        <v>23</v>
      </c>
      <c r="BR29" s="240"/>
      <c r="BS29" s="741"/>
      <c r="BT29" s="742"/>
      <c r="BU29" s="742"/>
      <c r="BV29" s="742"/>
      <c r="BW29" s="742"/>
      <c r="BX29" s="742"/>
      <c r="BY29" s="742"/>
      <c r="BZ29" s="742"/>
      <c r="CA29" s="742"/>
      <c r="CB29" s="742"/>
      <c r="CC29" s="742"/>
      <c r="CD29" s="742"/>
      <c r="CE29" s="742"/>
      <c r="CF29" s="742"/>
      <c r="CG29" s="743"/>
      <c r="CH29" s="744"/>
      <c r="CI29" s="745"/>
      <c r="CJ29" s="745"/>
      <c r="CK29" s="745"/>
      <c r="CL29" s="746"/>
      <c r="CM29" s="744"/>
      <c r="CN29" s="745"/>
      <c r="CO29" s="745"/>
      <c r="CP29" s="745"/>
      <c r="CQ29" s="746"/>
      <c r="CR29" s="744"/>
      <c r="CS29" s="745"/>
      <c r="CT29" s="745"/>
      <c r="CU29" s="745"/>
      <c r="CV29" s="746"/>
      <c r="CW29" s="744"/>
      <c r="CX29" s="745"/>
      <c r="CY29" s="745"/>
      <c r="CZ29" s="745"/>
      <c r="DA29" s="746"/>
      <c r="DB29" s="744"/>
      <c r="DC29" s="745"/>
      <c r="DD29" s="745"/>
      <c r="DE29" s="745"/>
      <c r="DF29" s="746"/>
      <c r="DG29" s="744"/>
      <c r="DH29" s="745"/>
      <c r="DI29" s="745"/>
      <c r="DJ29" s="745"/>
      <c r="DK29" s="746"/>
      <c r="DL29" s="744"/>
      <c r="DM29" s="745"/>
      <c r="DN29" s="745"/>
      <c r="DO29" s="745"/>
      <c r="DP29" s="746"/>
      <c r="DQ29" s="744"/>
      <c r="DR29" s="745"/>
      <c r="DS29" s="745"/>
      <c r="DT29" s="745"/>
      <c r="DU29" s="746"/>
      <c r="DV29" s="741"/>
      <c r="DW29" s="742"/>
      <c r="DX29" s="742"/>
      <c r="DY29" s="742"/>
      <c r="DZ29" s="747"/>
      <c r="EA29" s="231"/>
    </row>
    <row r="30" spans="1:131" ht="26.25" customHeight="1" x14ac:dyDescent="0.2">
      <c r="A30" s="243">
        <v>3</v>
      </c>
      <c r="B30" s="748" t="s">
        <v>394</v>
      </c>
      <c r="C30" s="749"/>
      <c r="D30" s="749"/>
      <c r="E30" s="749"/>
      <c r="F30" s="749"/>
      <c r="G30" s="749"/>
      <c r="H30" s="749"/>
      <c r="I30" s="749"/>
      <c r="J30" s="749"/>
      <c r="K30" s="749"/>
      <c r="L30" s="749"/>
      <c r="M30" s="749"/>
      <c r="N30" s="749"/>
      <c r="O30" s="749"/>
      <c r="P30" s="750"/>
      <c r="Q30" s="751">
        <v>47773</v>
      </c>
      <c r="R30" s="752"/>
      <c r="S30" s="752"/>
      <c r="T30" s="752"/>
      <c r="U30" s="752"/>
      <c r="V30" s="752">
        <v>45937</v>
      </c>
      <c r="W30" s="752"/>
      <c r="X30" s="752"/>
      <c r="Y30" s="752"/>
      <c r="Z30" s="752"/>
      <c r="AA30" s="752">
        <v>1835</v>
      </c>
      <c r="AB30" s="752"/>
      <c r="AC30" s="752"/>
      <c r="AD30" s="752"/>
      <c r="AE30" s="753"/>
      <c r="AF30" s="794">
        <v>2495</v>
      </c>
      <c r="AG30" s="752"/>
      <c r="AH30" s="752"/>
      <c r="AI30" s="752"/>
      <c r="AJ30" s="795"/>
      <c r="AK30" s="810">
        <v>4052</v>
      </c>
      <c r="AL30" s="806"/>
      <c r="AM30" s="806"/>
      <c r="AN30" s="806"/>
      <c r="AO30" s="806"/>
      <c r="AP30" s="806">
        <v>32205</v>
      </c>
      <c r="AQ30" s="806"/>
      <c r="AR30" s="806"/>
      <c r="AS30" s="806"/>
      <c r="AT30" s="806"/>
      <c r="AU30" s="806">
        <v>26537</v>
      </c>
      <c r="AV30" s="806"/>
      <c r="AW30" s="806"/>
      <c r="AX30" s="806"/>
      <c r="AY30" s="806"/>
      <c r="AZ30" s="807" t="s">
        <v>498</v>
      </c>
      <c r="BA30" s="807"/>
      <c r="BB30" s="807"/>
      <c r="BC30" s="807"/>
      <c r="BD30" s="807"/>
      <c r="BE30" s="808" t="s">
        <v>393</v>
      </c>
      <c r="BF30" s="808"/>
      <c r="BG30" s="808"/>
      <c r="BH30" s="808"/>
      <c r="BI30" s="809"/>
      <c r="BJ30" s="233"/>
      <c r="BK30" s="233"/>
      <c r="BL30" s="233"/>
      <c r="BM30" s="233"/>
      <c r="BN30" s="233"/>
      <c r="BO30" s="242"/>
      <c r="BP30" s="242"/>
      <c r="BQ30" s="239">
        <v>24</v>
      </c>
      <c r="BR30" s="240"/>
      <c r="BS30" s="741"/>
      <c r="BT30" s="742"/>
      <c r="BU30" s="742"/>
      <c r="BV30" s="742"/>
      <c r="BW30" s="742"/>
      <c r="BX30" s="742"/>
      <c r="BY30" s="742"/>
      <c r="BZ30" s="742"/>
      <c r="CA30" s="742"/>
      <c r="CB30" s="742"/>
      <c r="CC30" s="742"/>
      <c r="CD30" s="742"/>
      <c r="CE30" s="742"/>
      <c r="CF30" s="742"/>
      <c r="CG30" s="743"/>
      <c r="CH30" s="744"/>
      <c r="CI30" s="745"/>
      <c r="CJ30" s="745"/>
      <c r="CK30" s="745"/>
      <c r="CL30" s="746"/>
      <c r="CM30" s="744"/>
      <c r="CN30" s="745"/>
      <c r="CO30" s="745"/>
      <c r="CP30" s="745"/>
      <c r="CQ30" s="746"/>
      <c r="CR30" s="744"/>
      <c r="CS30" s="745"/>
      <c r="CT30" s="745"/>
      <c r="CU30" s="745"/>
      <c r="CV30" s="746"/>
      <c r="CW30" s="744"/>
      <c r="CX30" s="745"/>
      <c r="CY30" s="745"/>
      <c r="CZ30" s="745"/>
      <c r="DA30" s="746"/>
      <c r="DB30" s="744"/>
      <c r="DC30" s="745"/>
      <c r="DD30" s="745"/>
      <c r="DE30" s="745"/>
      <c r="DF30" s="746"/>
      <c r="DG30" s="744"/>
      <c r="DH30" s="745"/>
      <c r="DI30" s="745"/>
      <c r="DJ30" s="745"/>
      <c r="DK30" s="746"/>
      <c r="DL30" s="744"/>
      <c r="DM30" s="745"/>
      <c r="DN30" s="745"/>
      <c r="DO30" s="745"/>
      <c r="DP30" s="746"/>
      <c r="DQ30" s="744"/>
      <c r="DR30" s="745"/>
      <c r="DS30" s="745"/>
      <c r="DT30" s="745"/>
      <c r="DU30" s="746"/>
      <c r="DV30" s="741"/>
      <c r="DW30" s="742"/>
      <c r="DX30" s="742"/>
      <c r="DY30" s="742"/>
      <c r="DZ30" s="747"/>
      <c r="EA30" s="231"/>
    </row>
    <row r="31" spans="1:131" ht="26.25" customHeight="1" x14ac:dyDescent="0.2">
      <c r="A31" s="243">
        <v>4</v>
      </c>
      <c r="B31" s="748" t="s">
        <v>395</v>
      </c>
      <c r="C31" s="749"/>
      <c r="D31" s="749"/>
      <c r="E31" s="749"/>
      <c r="F31" s="749"/>
      <c r="G31" s="749"/>
      <c r="H31" s="749"/>
      <c r="I31" s="749"/>
      <c r="J31" s="749"/>
      <c r="K31" s="749"/>
      <c r="L31" s="749"/>
      <c r="M31" s="749"/>
      <c r="N31" s="749"/>
      <c r="O31" s="749"/>
      <c r="P31" s="750"/>
      <c r="Q31" s="751">
        <v>1692</v>
      </c>
      <c r="R31" s="752"/>
      <c r="S31" s="752"/>
      <c r="T31" s="752"/>
      <c r="U31" s="752"/>
      <c r="V31" s="752">
        <v>3702</v>
      </c>
      <c r="W31" s="752"/>
      <c r="X31" s="752"/>
      <c r="Y31" s="752"/>
      <c r="Z31" s="752"/>
      <c r="AA31" s="752">
        <v>-2010</v>
      </c>
      <c r="AB31" s="752"/>
      <c r="AC31" s="752"/>
      <c r="AD31" s="752"/>
      <c r="AE31" s="753"/>
      <c r="AF31" s="794">
        <v>3581</v>
      </c>
      <c r="AG31" s="752"/>
      <c r="AH31" s="752"/>
      <c r="AI31" s="752"/>
      <c r="AJ31" s="795"/>
      <c r="AK31" s="810">
        <v>1</v>
      </c>
      <c r="AL31" s="806"/>
      <c r="AM31" s="806"/>
      <c r="AN31" s="806"/>
      <c r="AO31" s="806"/>
      <c r="AP31" s="806">
        <v>1775</v>
      </c>
      <c r="AQ31" s="806"/>
      <c r="AR31" s="806"/>
      <c r="AS31" s="806"/>
      <c r="AT31" s="806"/>
      <c r="AU31" s="806" t="s">
        <v>498</v>
      </c>
      <c r="AV31" s="806"/>
      <c r="AW31" s="806"/>
      <c r="AX31" s="806"/>
      <c r="AY31" s="806"/>
      <c r="AZ31" s="807" t="s">
        <v>498</v>
      </c>
      <c r="BA31" s="807"/>
      <c r="BB31" s="807"/>
      <c r="BC31" s="807"/>
      <c r="BD31" s="807"/>
      <c r="BE31" s="808" t="s">
        <v>393</v>
      </c>
      <c r="BF31" s="808"/>
      <c r="BG31" s="808"/>
      <c r="BH31" s="808"/>
      <c r="BI31" s="809"/>
      <c r="BJ31" s="233"/>
      <c r="BK31" s="233"/>
      <c r="BL31" s="233"/>
      <c r="BM31" s="233"/>
      <c r="BN31" s="233"/>
      <c r="BO31" s="242"/>
      <c r="BP31" s="242"/>
      <c r="BQ31" s="239">
        <v>25</v>
      </c>
      <c r="BR31" s="240"/>
      <c r="BS31" s="741"/>
      <c r="BT31" s="742"/>
      <c r="BU31" s="742"/>
      <c r="BV31" s="742"/>
      <c r="BW31" s="742"/>
      <c r="BX31" s="742"/>
      <c r="BY31" s="742"/>
      <c r="BZ31" s="742"/>
      <c r="CA31" s="742"/>
      <c r="CB31" s="742"/>
      <c r="CC31" s="742"/>
      <c r="CD31" s="742"/>
      <c r="CE31" s="742"/>
      <c r="CF31" s="742"/>
      <c r="CG31" s="743"/>
      <c r="CH31" s="744"/>
      <c r="CI31" s="745"/>
      <c r="CJ31" s="745"/>
      <c r="CK31" s="745"/>
      <c r="CL31" s="746"/>
      <c r="CM31" s="744"/>
      <c r="CN31" s="745"/>
      <c r="CO31" s="745"/>
      <c r="CP31" s="745"/>
      <c r="CQ31" s="746"/>
      <c r="CR31" s="744"/>
      <c r="CS31" s="745"/>
      <c r="CT31" s="745"/>
      <c r="CU31" s="745"/>
      <c r="CV31" s="746"/>
      <c r="CW31" s="744"/>
      <c r="CX31" s="745"/>
      <c r="CY31" s="745"/>
      <c r="CZ31" s="745"/>
      <c r="DA31" s="746"/>
      <c r="DB31" s="744"/>
      <c r="DC31" s="745"/>
      <c r="DD31" s="745"/>
      <c r="DE31" s="745"/>
      <c r="DF31" s="746"/>
      <c r="DG31" s="744"/>
      <c r="DH31" s="745"/>
      <c r="DI31" s="745"/>
      <c r="DJ31" s="745"/>
      <c r="DK31" s="746"/>
      <c r="DL31" s="744"/>
      <c r="DM31" s="745"/>
      <c r="DN31" s="745"/>
      <c r="DO31" s="745"/>
      <c r="DP31" s="746"/>
      <c r="DQ31" s="744"/>
      <c r="DR31" s="745"/>
      <c r="DS31" s="745"/>
      <c r="DT31" s="745"/>
      <c r="DU31" s="746"/>
      <c r="DV31" s="741"/>
      <c r="DW31" s="742"/>
      <c r="DX31" s="742"/>
      <c r="DY31" s="742"/>
      <c r="DZ31" s="747"/>
      <c r="EA31" s="231"/>
    </row>
    <row r="32" spans="1:131" ht="26.25" customHeight="1" x14ac:dyDescent="0.2">
      <c r="A32" s="243">
        <v>5</v>
      </c>
      <c r="B32" s="748" t="s">
        <v>396</v>
      </c>
      <c r="C32" s="749"/>
      <c r="D32" s="749"/>
      <c r="E32" s="749"/>
      <c r="F32" s="749"/>
      <c r="G32" s="749"/>
      <c r="H32" s="749"/>
      <c r="I32" s="749"/>
      <c r="J32" s="749"/>
      <c r="K32" s="749"/>
      <c r="L32" s="749"/>
      <c r="M32" s="749"/>
      <c r="N32" s="749"/>
      <c r="O32" s="749"/>
      <c r="P32" s="750"/>
      <c r="Q32" s="751">
        <v>672</v>
      </c>
      <c r="R32" s="752"/>
      <c r="S32" s="752"/>
      <c r="T32" s="752"/>
      <c r="U32" s="752"/>
      <c r="V32" s="752">
        <v>7</v>
      </c>
      <c r="W32" s="752"/>
      <c r="X32" s="752"/>
      <c r="Y32" s="752"/>
      <c r="Z32" s="752"/>
      <c r="AA32" s="752">
        <v>665</v>
      </c>
      <c r="AB32" s="752"/>
      <c r="AC32" s="752"/>
      <c r="AD32" s="752"/>
      <c r="AE32" s="753"/>
      <c r="AF32" s="794">
        <v>792</v>
      </c>
      <c r="AG32" s="752"/>
      <c r="AH32" s="752"/>
      <c r="AI32" s="752"/>
      <c r="AJ32" s="795"/>
      <c r="AK32" s="810" t="s">
        <v>498</v>
      </c>
      <c r="AL32" s="806"/>
      <c r="AM32" s="806"/>
      <c r="AN32" s="806"/>
      <c r="AO32" s="806"/>
      <c r="AP32" s="806" t="s">
        <v>498</v>
      </c>
      <c r="AQ32" s="806"/>
      <c r="AR32" s="806"/>
      <c r="AS32" s="806"/>
      <c r="AT32" s="806"/>
      <c r="AU32" s="806" t="s">
        <v>498</v>
      </c>
      <c r="AV32" s="806"/>
      <c r="AW32" s="806"/>
      <c r="AX32" s="806"/>
      <c r="AY32" s="806"/>
      <c r="AZ32" s="807" t="s">
        <v>498</v>
      </c>
      <c r="BA32" s="807"/>
      <c r="BB32" s="807"/>
      <c r="BC32" s="807"/>
      <c r="BD32" s="807"/>
      <c r="BE32" s="808" t="s">
        <v>397</v>
      </c>
      <c r="BF32" s="808"/>
      <c r="BG32" s="808"/>
      <c r="BH32" s="808"/>
      <c r="BI32" s="809"/>
      <c r="BJ32" s="233"/>
      <c r="BK32" s="233"/>
      <c r="BL32" s="233"/>
      <c r="BM32" s="233"/>
      <c r="BN32" s="233"/>
      <c r="BO32" s="242"/>
      <c r="BP32" s="242"/>
      <c r="BQ32" s="239">
        <v>26</v>
      </c>
      <c r="BR32" s="240"/>
      <c r="BS32" s="741"/>
      <c r="BT32" s="742"/>
      <c r="BU32" s="742"/>
      <c r="BV32" s="742"/>
      <c r="BW32" s="742"/>
      <c r="BX32" s="742"/>
      <c r="BY32" s="742"/>
      <c r="BZ32" s="742"/>
      <c r="CA32" s="742"/>
      <c r="CB32" s="742"/>
      <c r="CC32" s="742"/>
      <c r="CD32" s="742"/>
      <c r="CE32" s="742"/>
      <c r="CF32" s="742"/>
      <c r="CG32" s="743"/>
      <c r="CH32" s="744"/>
      <c r="CI32" s="745"/>
      <c r="CJ32" s="745"/>
      <c r="CK32" s="745"/>
      <c r="CL32" s="746"/>
      <c r="CM32" s="744"/>
      <c r="CN32" s="745"/>
      <c r="CO32" s="745"/>
      <c r="CP32" s="745"/>
      <c r="CQ32" s="746"/>
      <c r="CR32" s="744"/>
      <c r="CS32" s="745"/>
      <c r="CT32" s="745"/>
      <c r="CU32" s="745"/>
      <c r="CV32" s="746"/>
      <c r="CW32" s="744"/>
      <c r="CX32" s="745"/>
      <c r="CY32" s="745"/>
      <c r="CZ32" s="745"/>
      <c r="DA32" s="746"/>
      <c r="DB32" s="744"/>
      <c r="DC32" s="745"/>
      <c r="DD32" s="745"/>
      <c r="DE32" s="745"/>
      <c r="DF32" s="746"/>
      <c r="DG32" s="744"/>
      <c r="DH32" s="745"/>
      <c r="DI32" s="745"/>
      <c r="DJ32" s="745"/>
      <c r="DK32" s="746"/>
      <c r="DL32" s="744"/>
      <c r="DM32" s="745"/>
      <c r="DN32" s="745"/>
      <c r="DO32" s="745"/>
      <c r="DP32" s="746"/>
      <c r="DQ32" s="744"/>
      <c r="DR32" s="745"/>
      <c r="DS32" s="745"/>
      <c r="DT32" s="745"/>
      <c r="DU32" s="746"/>
      <c r="DV32" s="741"/>
      <c r="DW32" s="742"/>
      <c r="DX32" s="742"/>
      <c r="DY32" s="742"/>
      <c r="DZ32" s="747"/>
      <c r="EA32" s="231"/>
    </row>
    <row r="33" spans="1:131" ht="26.25" customHeight="1" x14ac:dyDescent="0.2">
      <c r="A33" s="243">
        <v>6</v>
      </c>
      <c r="B33" s="748"/>
      <c r="C33" s="749"/>
      <c r="D33" s="749"/>
      <c r="E33" s="749"/>
      <c r="F33" s="749"/>
      <c r="G33" s="749"/>
      <c r="H33" s="749"/>
      <c r="I33" s="749"/>
      <c r="J33" s="749"/>
      <c r="K33" s="749"/>
      <c r="L33" s="749"/>
      <c r="M33" s="749"/>
      <c r="N33" s="749"/>
      <c r="O33" s="749"/>
      <c r="P33" s="750"/>
      <c r="Q33" s="751"/>
      <c r="R33" s="752"/>
      <c r="S33" s="752"/>
      <c r="T33" s="752"/>
      <c r="U33" s="752"/>
      <c r="V33" s="752"/>
      <c r="W33" s="752"/>
      <c r="X33" s="752"/>
      <c r="Y33" s="752"/>
      <c r="Z33" s="752"/>
      <c r="AA33" s="752"/>
      <c r="AB33" s="752"/>
      <c r="AC33" s="752"/>
      <c r="AD33" s="752"/>
      <c r="AE33" s="753"/>
      <c r="AF33" s="794"/>
      <c r="AG33" s="752"/>
      <c r="AH33" s="752"/>
      <c r="AI33" s="752"/>
      <c r="AJ33" s="795"/>
      <c r="AK33" s="810"/>
      <c r="AL33" s="806"/>
      <c r="AM33" s="806"/>
      <c r="AN33" s="806"/>
      <c r="AO33" s="806"/>
      <c r="AP33" s="806"/>
      <c r="AQ33" s="806"/>
      <c r="AR33" s="806"/>
      <c r="AS33" s="806"/>
      <c r="AT33" s="806"/>
      <c r="AU33" s="806"/>
      <c r="AV33" s="806"/>
      <c r="AW33" s="806"/>
      <c r="AX33" s="806"/>
      <c r="AY33" s="806"/>
      <c r="AZ33" s="807"/>
      <c r="BA33" s="807"/>
      <c r="BB33" s="807"/>
      <c r="BC33" s="807"/>
      <c r="BD33" s="807"/>
      <c r="BE33" s="808"/>
      <c r="BF33" s="808"/>
      <c r="BG33" s="808"/>
      <c r="BH33" s="808"/>
      <c r="BI33" s="809"/>
      <c r="BJ33" s="233"/>
      <c r="BK33" s="233"/>
      <c r="BL33" s="233"/>
      <c r="BM33" s="233"/>
      <c r="BN33" s="233"/>
      <c r="BO33" s="242"/>
      <c r="BP33" s="242"/>
      <c r="BQ33" s="239">
        <v>27</v>
      </c>
      <c r="BR33" s="240"/>
      <c r="BS33" s="741"/>
      <c r="BT33" s="742"/>
      <c r="BU33" s="742"/>
      <c r="BV33" s="742"/>
      <c r="BW33" s="742"/>
      <c r="BX33" s="742"/>
      <c r="BY33" s="742"/>
      <c r="BZ33" s="742"/>
      <c r="CA33" s="742"/>
      <c r="CB33" s="742"/>
      <c r="CC33" s="742"/>
      <c r="CD33" s="742"/>
      <c r="CE33" s="742"/>
      <c r="CF33" s="742"/>
      <c r="CG33" s="743"/>
      <c r="CH33" s="744"/>
      <c r="CI33" s="745"/>
      <c r="CJ33" s="745"/>
      <c r="CK33" s="745"/>
      <c r="CL33" s="746"/>
      <c r="CM33" s="744"/>
      <c r="CN33" s="745"/>
      <c r="CO33" s="745"/>
      <c r="CP33" s="745"/>
      <c r="CQ33" s="746"/>
      <c r="CR33" s="744"/>
      <c r="CS33" s="745"/>
      <c r="CT33" s="745"/>
      <c r="CU33" s="745"/>
      <c r="CV33" s="746"/>
      <c r="CW33" s="744"/>
      <c r="CX33" s="745"/>
      <c r="CY33" s="745"/>
      <c r="CZ33" s="745"/>
      <c r="DA33" s="746"/>
      <c r="DB33" s="744"/>
      <c r="DC33" s="745"/>
      <c r="DD33" s="745"/>
      <c r="DE33" s="745"/>
      <c r="DF33" s="746"/>
      <c r="DG33" s="744"/>
      <c r="DH33" s="745"/>
      <c r="DI33" s="745"/>
      <c r="DJ33" s="745"/>
      <c r="DK33" s="746"/>
      <c r="DL33" s="744"/>
      <c r="DM33" s="745"/>
      <c r="DN33" s="745"/>
      <c r="DO33" s="745"/>
      <c r="DP33" s="746"/>
      <c r="DQ33" s="744"/>
      <c r="DR33" s="745"/>
      <c r="DS33" s="745"/>
      <c r="DT33" s="745"/>
      <c r="DU33" s="746"/>
      <c r="DV33" s="741"/>
      <c r="DW33" s="742"/>
      <c r="DX33" s="742"/>
      <c r="DY33" s="742"/>
      <c r="DZ33" s="747"/>
      <c r="EA33" s="231"/>
    </row>
    <row r="34" spans="1:131" ht="26.25" customHeight="1" x14ac:dyDescent="0.2">
      <c r="A34" s="243">
        <v>7</v>
      </c>
      <c r="B34" s="748"/>
      <c r="C34" s="749"/>
      <c r="D34" s="749"/>
      <c r="E34" s="749"/>
      <c r="F34" s="749"/>
      <c r="G34" s="749"/>
      <c r="H34" s="749"/>
      <c r="I34" s="749"/>
      <c r="J34" s="749"/>
      <c r="K34" s="749"/>
      <c r="L34" s="749"/>
      <c r="M34" s="749"/>
      <c r="N34" s="749"/>
      <c r="O34" s="749"/>
      <c r="P34" s="750"/>
      <c r="Q34" s="751"/>
      <c r="R34" s="752"/>
      <c r="S34" s="752"/>
      <c r="T34" s="752"/>
      <c r="U34" s="752"/>
      <c r="V34" s="752"/>
      <c r="W34" s="752"/>
      <c r="X34" s="752"/>
      <c r="Y34" s="752"/>
      <c r="Z34" s="752"/>
      <c r="AA34" s="752"/>
      <c r="AB34" s="752"/>
      <c r="AC34" s="752"/>
      <c r="AD34" s="752"/>
      <c r="AE34" s="753"/>
      <c r="AF34" s="794"/>
      <c r="AG34" s="752"/>
      <c r="AH34" s="752"/>
      <c r="AI34" s="752"/>
      <c r="AJ34" s="795"/>
      <c r="AK34" s="810"/>
      <c r="AL34" s="806"/>
      <c r="AM34" s="806"/>
      <c r="AN34" s="806"/>
      <c r="AO34" s="806"/>
      <c r="AP34" s="806"/>
      <c r="AQ34" s="806"/>
      <c r="AR34" s="806"/>
      <c r="AS34" s="806"/>
      <c r="AT34" s="806"/>
      <c r="AU34" s="806"/>
      <c r="AV34" s="806"/>
      <c r="AW34" s="806"/>
      <c r="AX34" s="806"/>
      <c r="AY34" s="806"/>
      <c r="AZ34" s="807"/>
      <c r="BA34" s="807"/>
      <c r="BB34" s="807"/>
      <c r="BC34" s="807"/>
      <c r="BD34" s="807"/>
      <c r="BE34" s="808"/>
      <c r="BF34" s="808"/>
      <c r="BG34" s="808"/>
      <c r="BH34" s="808"/>
      <c r="BI34" s="809"/>
      <c r="BJ34" s="233"/>
      <c r="BK34" s="233"/>
      <c r="BL34" s="233"/>
      <c r="BM34" s="233"/>
      <c r="BN34" s="233"/>
      <c r="BO34" s="242"/>
      <c r="BP34" s="242"/>
      <c r="BQ34" s="239">
        <v>28</v>
      </c>
      <c r="BR34" s="240"/>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31"/>
    </row>
    <row r="35" spans="1:131" ht="26.25" customHeight="1" x14ac:dyDescent="0.2">
      <c r="A35" s="243">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3"/>
      <c r="BK35" s="233"/>
      <c r="BL35" s="233"/>
      <c r="BM35" s="233"/>
      <c r="BN35" s="233"/>
      <c r="BO35" s="242"/>
      <c r="BP35" s="242"/>
      <c r="BQ35" s="239">
        <v>29</v>
      </c>
      <c r="BR35" s="240"/>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398</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379</v>
      </c>
      <c r="B63" s="757" t="s">
        <v>399</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22035</v>
      </c>
      <c r="AG63" s="825"/>
      <c r="AH63" s="825"/>
      <c r="AI63" s="825"/>
      <c r="AJ63" s="826"/>
      <c r="AK63" s="827"/>
      <c r="AL63" s="822"/>
      <c r="AM63" s="822"/>
      <c r="AN63" s="822"/>
      <c r="AO63" s="822"/>
      <c r="AP63" s="825">
        <f>SUM(AP28:AT62)</f>
        <v>35259</v>
      </c>
      <c r="AQ63" s="825"/>
      <c r="AR63" s="825"/>
      <c r="AS63" s="825"/>
      <c r="AT63" s="825"/>
      <c r="AU63" s="825">
        <f>SUM(AU28:AY62)</f>
        <v>26537</v>
      </c>
      <c r="AV63" s="825"/>
      <c r="AW63" s="825"/>
      <c r="AX63" s="825"/>
      <c r="AY63" s="825"/>
      <c r="AZ63" s="831"/>
      <c r="BA63" s="831"/>
      <c r="BB63" s="831"/>
      <c r="BC63" s="831"/>
      <c r="BD63" s="831"/>
      <c r="BE63" s="832"/>
      <c r="BF63" s="832"/>
      <c r="BG63" s="832"/>
      <c r="BH63" s="832"/>
      <c r="BI63" s="833"/>
      <c r="BJ63" s="834" t="s">
        <v>206</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401</v>
      </c>
      <c r="B66" s="696"/>
      <c r="C66" s="696"/>
      <c r="D66" s="696"/>
      <c r="E66" s="696"/>
      <c r="F66" s="696"/>
      <c r="G66" s="696"/>
      <c r="H66" s="696"/>
      <c r="I66" s="696"/>
      <c r="J66" s="696"/>
      <c r="K66" s="696"/>
      <c r="L66" s="696"/>
      <c r="M66" s="696"/>
      <c r="N66" s="696"/>
      <c r="O66" s="696"/>
      <c r="P66" s="697"/>
      <c r="Q66" s="701" t="s">
        <v>383</v>
      </c>
      <c r="R66" s="702"/>
      <c r="S66" s="702"/>
      <c r="T66" s="702"/>
      <c r="U66" s="703"/>
      <c r="V66" s="701" t="s">
        <v>402</v>
      </c>
      <c r="W66" s="702"/>
      <c r="X66" s="702"/>
      <c r="Y66" s="702"/>
      <c r="Z66" s="703"/>
      <c r="AA66" s="701" t="s">
        <v>385</v>
      </c>
      <c r="AB66" s="702"/>
      <c r="AC66" s="702"/>
      <c r="AD66" s="702"/>
      <c r="AE66" s="703"/>
      <c r="AF66" s="837" t="s">
        <v>403</v>
      </c>
      <c r="AG66" s="789"/>
      <c r="AH66" s="789"/>
      <c r="AI66" s="789"/>
      <c r="AJ66" s="838"/>
      <c r="AK66" s="701" t="s">
        <v>387</v>
      </c>
      <c r="AL66" s="696"/>
      <c r="AM66" s="696"/>
      <c r="AN66" s="696"/>
      <c r="AO66" s="697"/>
      <c r="AP66" s="701" t="s">
        <v>404</v>
      </c>
      <c r="AQ66" s="702"/>
      <c r="AR66" s="702"/>
      <c r="AS66" s="702"/>
      <c r="AT66" s="703"/>
      <c r="AU66" s="701" t="s">
        <v>405</v>
      </c>
      <c r="AV66" s="702"/>
      <c r="AW66" s="702"/>
      <c r="AX66" s="702"/>
      <c r="AY66" s="703"/>
      <c r="AZ66" s="701" t="s">
        <v>353</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379</v>
      </c>
      <c r="B88" s="757" t="s">
        <v>406</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379</v>
      </c>
      <c r="BR102" s="757" t="s">
        <v>407</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f>SUM(CR7:CV88)</f>
        <v>9886</v>
      </c>
      <c r="CS102" s="835"/>
      <c r="CT102" s="835"/>
      <c r="CU102" s="835"/>
      <c r="CV102" s="874"/>
      <c r="CW102" s="873">
        <f>SUM(CW7:DA88)</f>
        <v>585</v>
      </c>
      <c r="CX102" s="835"/>
      <c r="CY102" s="835"/>
      <c r="CZ102" s="835"/>
      <c r="DA102" s="874"/>
      <c r="DB102" s="873">
        <f t="shared" ref="DB102" si="0">SUM(DB7:DF88)</f>
        <v>13582</v>
      </c>
      <c r="DC102" s="835"/>
      <c r="DD102" s="835"/>
      <c r="DE102" s="835"/>
      <c r="DF102" s="874"/>
      <c r="DG102" s="873">
        <f t="shared" ref="DG102" si="1">SUM(DG7:DK88)</f>
        <v>0</v>
      </c>
      <c r="DH102" s="835"/>
      <c r="DI102" s="835"/>
      <c r="DJ102" s="835"/>
      <c r="DK102" s="874"/>
      <c r="DL102" s="873">
        <f t="shared" ref="DL102" si="2">SUM(DL7:DP88)</f>
        <v>0</v>
      </c>
      <c r="DM102" s="835"/>
      <c r="DN102" s="835"/>
      <c r="DO102" s="835"/>
      <c r="DP102" s="874"/>
      <c r="DQ102" s="873">
        <f t="shared" ref="DQ102" si="3">SUM(DQ7:DU88)</f>
        <v>0</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408</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409</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412</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413</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414</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415</v>
      </c>
      <c r="AB109" s="876"/>
      <c r="AC109" s="876"/>
      <c r="AD109" s="876"/>
      <c r="AE109" s="877"/>
      <c r="AF109" s="875" t="s">
        <v>309</v>
      </c>
      <c r="AG109" s="876"/>
      <c r="AH109" s="876"/>
      <c r="AI109" s="876"/>
      <c r="AJ109" s="877"/>
      <c r="AK109" s="875" t="s">
        <v>308</v>
      </c>
      <c r="AL109" s="876"/>
      <c r="AM109" s="876"/>
      <c r="AN109" s="876"/>
      <c r="AO109" s="877"/>
      <c r="AP109" s="875" t="s">
        <v>416</v>
      </c>
      <c r="AQ109" s="876"/>
      <c r="AR109" s="876"/>
      <c r="AS109" s="876"/>
      <c r="AT109" s="878"/>
      <c r="AU109" s="895" t="s">
        <v>414</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415</v>
      </c>
      <c r="BR109" s="876"/>
      <c r="BS109" s="876"/>
      <c r="BT109" s="876"/>
      <c r="BU109" s="877"/>
      <c r="BV109" s="875" t="s">
        <v>309</v>
      </c>
      <c r="BW109" s="876"/>
      <c r="BX109" s="876"/>
      <c r="BY109" s="876"/>
      <c r="BZ109" s="877"/>
      <c r="CA109" s="875" t="s">
        <v>308</v>
      </c>
      <c r="CB109" s="876"/>
      <c r="CC109" s="876"/>
      <c r="CD109" s="876"/>
      <c r="CE109" s="877"/>
      <c r="CF109" s="896" t="s">
        <v>416</v>
      </c>
      <c r="CG109" s="896"/>
      <c r="CH109" s="896"/>
      <c r="CI109" s="896"/>
      <c r="CJ109" s="896"/>
      <c r="CK109" s="875" t="s">
        <v>417</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415</v>
      </c>
      <c r="DH109" s="876"/>
      <c r="DI109" s="876"/>
      <c r="DJ109" s="876"/>
      <c r="DK109" s="877"/>
      <c r="DL109" s="875" t="s">
        <v>418</v>
      </c>
      <c r="DM109" s="876"/>
      <c r="DN109" s="876"/>
      <c r="DO109" s="876"/>
      <c r="DP109" s="877"/>
      <c r="DQ109" s="875" t="s">
        <v>308</v>
      </c>
      <c r="DR109" s="876"/>
      <c r="DS109" s="876"/>
      <c r="DT109" s="876"/>
      <c r="DU109" s="877"/>
      <c r="DV109" s="875" t="s">
        <v>416</v>
      </c>
      <c r="DW109" s="876"/>
      <c r="DX109" s="876"/>
      <c r="DY109" s="876"/>
      <c r="DZ109" s="878"/>
    </row>
    <row r="110" spans="1:131" s="231" customFormat="1" ht="26.25" customHeight="1" x14ac:dyDescent="0.2">
      <c r="A110" s="879" t="s">
        <v>419</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85680596</v>
      </c>
      <c r="AB110" s="883"/>
      <c r="AC110" s="883"/>
      <c r="AD110" s="883"/>
      <c r="AE110" s="884"/>
      <c r="AF110" s="885">
        <v>81950545</v>
      </c>
      <c r="AG110" s="883"/>
      <c r="AH110" s="883"/>
      <c r="AI110" s="883"/>
      <c r="AJ110" s="884"/>
      <c r="AK110" s="885">
        <v>92483658</v>
      </c>
      <c r="AL110" s="883"/>
      <c r="AM110" s="883"/>
      <c r="AN110" s="883"/>
      <c r="AO110" s="884"/>
      <c r="AP110" s="886">
        <v>28.9</v>
      </c>
      <c r="AQ110" s="887"/>
      <c r="AR110" s="887"/>
      <c r="AS110" s="887"/>
      <c r="AT110" s="888"/>
      <c r="AU110" s="889" t="s">
        <v>71</v>
      </c>
      <c r="AV110" s="890"/>
      <c r="AW110" s="890"/>
      <c r="AX110" s="890"/>
      <c r="AY110" s="890"/>
      <c r="AZ110" s="912" t="s">
        <v>420</v>
      </c>
      <c r="BA110" s="880"/>
      <c r="BB110" s="880"/>
      <c r="BC110" s="880"/>
      <c r="BD110" s="880"/>
      <c r="BE110" s="880"/>
      <c r="BF110" s="880"/>
      <c r="BG110" s="880"/>
      <c r="BH110" s="880"/>
      <c r="BI110" s="880"/>
      <c r="BJ110" s="880"/>
      <c r="BK110" s="880"/>
      <c r="BL110" s="880"/>
      <c r="BM110" s="880"/>
      <c r="BN110" s="880"/>
      <c r="BO110" s="880"/>
      <c r="BP110" s="881"/>
      <c r="BQ110" s="913">
        <v>1026875931</v>
      </c>
      <c r="BR110" s="914"/>
      <c r="BS110" s="914"/>
      <c r="BT110" s="914"/>
      <c r="BU110" s="914"/>
      <c r="BV110" s="914">
        <v>1030066737</v>
      </c>
      <c r="BW110" s="914"/>
      <c r="BX110" s="914"/>
      <c r="BY110" s="914"/>
      <c r="BZ110" s="914"/>
      <c r="CA110" s="914">
        <v>1018332425</v>
      </c>
      <c r="CB110" s="914"/>
      <c r="CC110" s="914"/>
      <c r="CD110" s="914"/>
      <c r="CE110" s="914"/>
      <c r="CF110" s="927">
        <v>318.2</v>
      </c>
      <c r="CG110" s="928"/>
      <c r="CH110" s="928"/>
      <c r="CI110" s="928"/>
      <c r="CJ110" s="928"/>
      <c r="CK110" s="929" t="s">
        <v>421</v>
      </c>
      <c r="CL110" s="930"/>
      <c r="CM110" s="912" t="s">
        <v>422</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206</v>
      </c>
      <c r="DH110" s="914"/>
      <c r="DI110" s="914"/>
      <c r="DJ110" s="914"/>
      <c r="DK110" s="914"/>
      <c r="DL110" s="914" t="s">
        <v>366</v>
      </c>
      <c r="DM110" s="914"/>
      <c r="DN110" s="914"/>
      <c r="DO110" s="914"/>
      <c r="DP110" s="914"/>
      <c r="DQ110" s="914" t="s">
        <v>366</v>
      </c>
      <c r="DR110" s="914"/>
      <c r="DS110" s="914"/>
      <c r="DT110" s="914"/>
      <c r="DU110" s="914"/>
      <c r="DV110" s="915" t="s">
        <v>366</v>
      </c>
      <c r="DW110" s="915"/>
      <c r="DX110" s="915"/>
      <c r="DY110" s="915"/>
      <c r="DZ110" s="916"/>
    </row>
    <row r="111" spans="1:131" s="231" customFormat="1" ht="26.25" customHeight="1" x14ac:dyDescent="0.2">
      <c r="A111" s="917" t="s">
        <v>423</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424</v>
      </c>
      <c r="AB111" s="921"/>
      <c r="AC111" s="921"/>
      <c r="AD111" s="921"/>
      <c r="AE111" s="922"/>
      <c r="AF111" s="923" t="s">
        <v>366</v>
      </c>
      <c r="AG111" s="921"/>
      <c r="AH111" s="921"/>
      <c r="AI111" s="921"/>
      <c r="AJ111" s="922"/>
      <c r="AK111" s="923" t="s">
        <v>366</v>
      </c>
      <c r="AL111" s="921"/>
      <c r="AM111" s="921"/>
      <c r="AN111" s="921"/>
      <c r="AO111" s="922"/>
      <c r="AP111" s="924" t="s">
        <v>366</v>
      </c>
      <c r="AQ111" s="925"/>
      <c r="AR111" s="925"/>
      <c r="AS111" s="925"/>
      <c r="AT111" s="926"/>
      <c r="AU111" s="891"/>
      <c r="AV111" s="892"/>
      <c r="AW111" s="892"/>
      <c r="AX111" s="892"/>
      <c r="AY111" s="892"/>
      <c r="AZ111" s="905" t="s">
        <v>425</v>
      </c>
      <c r="BA111" s="906"/>
      <c r="BB111" s="906"/>
      <c r="BC111" s="906"/>
      <c r="BD111" s="906"/>
      <c r="BE111" s="906"/>
      <c r="BF111" s="906"/>
      <c r="BG111" s="906"/>
      <c r="BH111" s="906"/>
      <c r="BI111" s="906"/>
      <c r="BJ111" s="906"/>
      <c r="BK111" s="906"/>
      <c r="BL111" s="906"/>
      <c r="BM111" s="906"/>
      <c r="BN111" s="906"/>
      <c r="BO111" s="906"/>
      <c r="BP111" s="907"/>
      <c r="BQ111" s="908">
        <v>3066769</v>
      </c>
      <c r="BR111" s="909"/>
      <c r="BS111" s="909"/>
      <c r="BT111" s="909"/>
      <c r="BU111" s="909"/>
      <c r="BV111" s="909">
        <v>2683195</v>
      </c>
      <c r="BW111" s="909"/>
      <c r="BX111" s="909"/>
      <c r="BY111" s="909"/>
      <c r="BZ111" s="909"/>
      <c r="CA111" s="909">
        <v>2284291</v>
      </c>
      <c r="CB111" s="909"/>
      <c r="CC111" s="909"/>
      <c r="CD111" s="909"/>
      <c r="CE111" s="909"/>
      <c r="CF111" s="903">
        <v>0.7</v>
      </c>
      <c r="CG111" s="904"/>
      <c r="CH111" s="904"/>
      <c r="CI111" s="904"/>
      <c r="CJ111" s="904"/>
      <c r="CK111" s="931"/>
      <c r="CL111" s="932"/>
      <c r="CM111" s="905" t="s">
        <v>426</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206</v>
      </c>
      <c r="DH111" s="909"/>
      <c r="DI111" s="909"/>
      <c r="DJ111" s="909"/>
      <c r="DK111" s="909"/>
      <c r="DL111" s="909" t="s">
        <v>366</v>
      </c>
      <c r="DM111" s="909"/>
      <c r="DN111" s="909"/>
      <c r="DO111" s="909"/>
      <c r="DP111" s="909"/>
      <c r="DQ111" s="909" t="s">
        <v>206</v>
      </c>
      <c r="DR111" s="909"/>
      <c r="DS111" s="909"/>
      <c r="DT111" s="909"/>
      <c r="DU111" s="909"/>
      <c r="DV111" s="910" t="s">
        <v>206</v>
      </c>
      <c r="DW111" s="910"/>
      <c r="DX111" s="910"/>
      <c r="DY111" s="910"/>
      <c r="DZ111" s="911"/>
    </row>
    <row r="112" spans="1:131" s="231" customFormat="1" ht="26.25" customHeight="1" x14ac:dyDescent="0.2">
      <c r="A112" s="942" t="s">
        <v>427</v>
      </c>
      <c r="B112" s="943"/>
      <c r="C112" s="906" t="s">
        <v>428</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t="s">
        <v>206</v>
      </c>
      <c r="AB112" s="936"/>
      <c r="AC112" s="936"/>
      <c r="AD112" s="936"/>
      <c r="AE112" s="937"/>
      <c r="AF112" s="938" t="s">
        <v>366</v>
      </c>
      <c r="AG112" s="936"/>
      <c r="AH112" s="936"/>
      <c r="AI112" s="936"/>
      <c r="AJ112" s="937"/>
      <c r="AK112" s="938" t="s">
        <v>366</v>
      </c>
      <c r="AL112" s="936"/>
      <c r="AM112" s="936"/>
      <c r="AN112" s="936"/>
      <c r="AO112" s="937"/>
      <c r="AP112" s="939" t="s">
        <v>206</v>
      </c>
      <c r="AQ112" s="940"/>
      <c r="AR112" s="940"/>
      <c r="AS112" s="940"/>
      <c r="AT112" s="941"/>
      <c r="AU112" s="891"/>
      <c r="AV112" s="892"/>
      <c r="AW112" s="892"/>
      <c r="AX112" s="892"/>
      <c r="AY112" s="892"/>
      <c r="AZ112" s="905" t="s">
        <v>429</v>
      </c>
      <c r="BA112" s="906"/>
      <c r="BB112" s="906"/>
      <c r="BC112" s="906"/>
      <c r="BD112" s="906"/>
      <c r="BE112" s="906"/>
      <c r="BF112" s="906"/>
      <c r="BG112" s="906"/>
      <c r="BH112" s="906"/>
      <c r="BI112" s="906"/>
      <c r="BJ112" s="906"/>
      <c r="BK112" s="906"/>
      <c r="BL112" s="906"/>
      <c r="BM112" s="906"/>
      <c r="BN112" s="906"/>
      <c r="BO112" s="906"/>
      <c r="BP112" s="907"/>
      <c r="BQ112" s="908">
        <v>17614904</v>
      </c>
      <c r="BR112" s="909"/>
      <c r="BS112" s="909"/>
      <c r="BT112" s="909"/>
      <c r="BU112" s="909"/>
      <c r="BV112" s="909">
        <v>22601583</v>
      </c>
      <c r="BW112" s="909"/>
      <c r="BX112" s="909"/>
      <c r="BY112" s="909"/>
      <c r="BZ112" s="909"/>
      <c r="CA112" s="909">
        <v>26536852</v>
      </c>
      <c r="CB112" s="909"/>
      <c r="CC112" s="909"/>
      <c r="CD112" s="909"/>
      <c r="CE112" s="909"/>
      <c r="CF112" s="903">
        <v>8.3000000000000007</v>
      </c>
      <c r="CG112" s="904"/>
      <c r="CH112" s="904"/>
      <c r="CI112" s="904"/>
      <c r="CJ112" s="904"/>
      <c r="CK112" s="931"/>
      <c r="CL112" s="932"/>
      <c r="CM112" s="905" t="s">
        <v>430</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t="s">
        <v>206</v>
      </c>
      <c r="DH112" s="909"/>
      <c r="DI112" s="909"/>
      <c r="DJ112" s="909"/>
      <c r="DK112" s="909"/>
      <c r="DL112" s="909" t="s">
        <v>206</v>
      </c>
      <c r="DM112" s="909"/>
      <c r="DN112" s="909"/>
      <c r="DO112" s="909"/>
      <c r="DP112" s="909"/>
      <c r="DQ112" s="909" t="s">
        <v>206</v>
      </c>
      <c r="DR112" s="909"/>
      <c r="DS112" s="909"/>
      <c r="DT112" s="909"/>
      <c r="DU112" s="909"/>
      <c r="DV112" s="910" t="s">
        <v>366</v>
      </c>
      <c r="DW112" s="910"/>
      <c r="DX112" s="910"/>
      <c r="DY112" s="910"/>
      <c r="DZ112" s="911"/>
    </row>
    <row r="113" spans="1:130" s="231" customFormat="1" ht="26.25" customHeight="1" x14ac:dyDescent="0.2">
      <c r="A113" s="944"/>
      <c r="B113" s="945"/>
      <c r="C113" s="906" t="s">
        <v>431</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2194786</v>
      </c>
      <c r="AB113" s="936"/>
      <c r="AC113" s="936"/>
      <c r="AD113" s="936"/>
      <c r="AE113" s="937"/>
      <c r="AF113" s="938">
        <v>2201512</v>
      </c>
      <c r="AG113" s="936"/>
      <c r="AH113" s="936"/>
      <c r="AI113" s="936"/>
      <c r="AJ113" s="937"/>
      <c r="AK113" s="938">
        <v>2058271</v>
      </c>
      <c r="AL113" s="936"/>
      <c r="AM113" s="936"/>
      <c r="AN113" s="936"/>
      <c r="AO113" s="937"/>
      <c r="AP113" s="939">
        <v>0.6</v>
      </c>
      <c r="AQ113" s="940"/>
      <c r="AR113" s="940"/>
      <c r="AS113" s="940"/>
      <c r="AT113" s="941"/>
      <c r="AU113" s="891"/>
      <c r="AV113" s="892"/>
      <c r="AW113" s="892"/>
      <c r="AX113" s="892"/>
      <c r="AY113" s="892"/>
      <c r="AZ113" s="905" t="s">
        <v>432</v>
      </c>
      <c r="BA113" s="906"/>
      <c r="BB113" s="906"/>
      <c r="BC113" s="906"/>
      <c r="BD113" s="906"/>
      <c r="BE113" s="906"/>
      <c r="BF113" s="906"/>
      <c r="BG113" s="906"/>
      <c r="BH113" s="906"/>
      <c r="BI113" s="906"/>
      <c r="BJ113" s="906"/>
      <c r="BK113" s="906"/>
      <c r="BL113" s="906"/>
      <c r="BM113" s="906"/>
      <c r="BN113" s="906"/>
      <c r="BO113" s="906"/>
      <c r="BP113" s="907"/>
      <c r="BQ113" s="908" t="s">
        <v>366</v>
      </c>
      <c r="BR113" s="909"/>
      <c r="BS113" s="909"/>
      <c r="BT113" s="909"/>
      <c r="BU113" s="909"/>
      <c r="BV113" s="909" t="s">
        <v>206</v>
      </c>
      <c r="BW113" s="909"/>
      <c r="BX113" s="909"/>
      <c r="BY113" s="909"/>
      <c r="BZ113" s="909"/>
      <c r="CA113" s="909" t="s">
        <v>366</v>
      </c>
      <c r="CB113" s="909"/>
      <c r="CC113" s="909"/>
      <c r="CD113" s="909"/>
      <c r="CE113" s="909"/>
      <c r="CF113" s="903" t="s">
        <v>366</v>
      </c>
      <c r="CG113" s="904"/>
      <c r="CH113" s="904"/>
      <c r="CI113" s="904"/>
      <c r="CJ113" s="904"/>
      <c r="CK113" s="931"/>
      <c r="CL113" s="932"/>
      <c r="CM113" s="905" t="s">
        <v>433</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366</v>
      </c>
      <c r="DH113" s="909"/>
      <c r="DI113" s="909"/>
      <c r="DJ113" s="909"/>
      <c r="DK113" s="909"/>
      <c r="DL113" s="909" t="s">
        <v>424</v>
      </c>
      <c r="DM113" s="909"/>
      <c r="DN113" s="909"/>
      <c r="DO113" s="909"/>
      <c r="DP113" s="909"/>
      <c r="DQ113" s="909" t="s">
        <v>206</v>
      </c>
      <c r="DR113" s="909"/>
      <c r="DS113" s="909"/>
      <c r="DT113" s="909"/>
      <c r="DU113" s="909"/>
      <c r="DV113" s="910" t="s">
        <v>366</v>
      </c>
      <c r="DW113" s="910"/>
      <c r="DX113" s="910"/>
      <c r="DY113" s="910"/>
      <c r="DZ113" s="911"/>
    </row>
    <row r="114" spans="1:130" s="231" customFormat="1" ht="26.25" customHeight="1" x14ac:dyDescent="0.2">
      <c r="A114" s="944"/>
      <c r="B114" s="945"/>
      <c r="C114" s="906" t="s">
        <v>434</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366</v>
      </c>
      <c r="AB114" s="936"/>
      <c r="AC114" s="936"/>
      <c r="AD114" s="936"/>
      <c r="AE114" s="937"/>
      <c r="AF114" s="938" t="s">
        <v>206</v>
      </c>
      <c r="AG114" s="936"/>
      <c r="AH114" s="936"/>
      <c r="AI114" s="936"/>
      <c r="AJ114" s="937"/>
      <c r="AK114" s="938" t="s">
        <v>206</v>
      </c>
      <c r="AL114" s="936"/>
      <c r="AM114" s="936"/>
      <c r="AN114" s="936"/>
      <c r="AO114" s="937"/>
      <c r="AP114" s="939" t="s">
        <v>366</v>
      </c>
      <c r="AQ114" s="940"/>
      <c r="AR114" s="940"/>
      <c r="AS114" s="940"/>
      <c r="AT114" s="941"/>
      <c r="AU114" s="891"/>
      <c r="AV114" s="892"/>
      <c r="AW114" s="892"/>
      <c r="AX114" s="892"/>
      <c r="AY114" s="892"/>
      <c r="AZ114" s="905" t="s">
        <v>435</v>
      </c>
      <c r="BA114" s="906"/>
      <c r="BB114" s="906"/>
      <c r="BC114" s="906"/>
      <c r="BD114" s="906"/>
      <c r="BE114" s="906"/>
      <c r="BF114" s="906"/>
      <c r="BG114" s="906"/>
      <c r="BH114" s="906"/>
      <c r="BI114" s="906"/>
      <c r="BJ114" s="906"/>
      <c r="BK114" s="906"/>
      <c r="BL114" s="906"/>
      <c r="BM114" s="906"/>
      <c r="BN114" s="906"/>
      <c r="BO114" s="906"/>
      <c r="BP114" s="907"/>
      <c r="BQ114" s="908">
        <v>151937140</v>
      </c>
      <c r="BR114" s="909"/>
      <c r="BS114" s="909"/>
      <c r="BT114" s="909"/>
      <c r="BU114" s="909"/>
      <c r="BV114" s="909">
        <v>148631934</v>
      </c>
      <c r="BW114" s="909"/>
      <c r="BX114" s="909"/>
      <c r="BY114" s="909"/>
      <c r="BZ114" s="909"/>
      <c r="CA114" s="909">
        <v>142348478</v>
      </c>
      <c r="CB114" s="909"/>
      <c r="CC114" s="909"/>
      <c r="CD114" s="909"/>
      <c r="CE114" s="909"/>
      <c r="CF114" s="903">
        <v>44.5</v>
      </c>
      <c r="CG114" s="904"/>
      <c r="CH114" s="904"/>
      <c r="CI114" s="904"/>
      <c r="CJ114" s="904"/>
      <c r="CK114" s="931"/>
      <c r="CL114" s="932"/>
      <c r="CM114" s="905" t="s">
        <v>436</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3066769</v>
      </c>
      <c r="DH114" s="909"/>
      <c r="DI114" s="909"/>
      <c r="DJ114" s="909"/>
      <c r="DK114" s="909"/>
      <c r="DL114" s="909">
        <v>2683195</v>
      </c>
      <c r="DM114" s="909"/>
      <c r="DN114" s="909"/>
      <c r="DO114" s="909"/>
      <c r="DP114" s="909"/>
      <c r="DQ114" s="909">
        <v>2284291</v>
      </c>
      <c r="DR114" s="909"/>
      <c r="DS114" s="909"/>
      <c r="DT114" s="909"/>
      <c r="DU114" s="909"/>
      <c r="DV114" s="910">
        <v>0.7</v>
      </c>
      <c r="DW114" s="910"/>
      <c r="DX114" s="910"/>
      <c r="DY114" s="910"/>
      <c r="DZ114" s="911"/>
    </row>
    <row r="115" spans="1:130" s="231" customFormat="1" ht="26.25" customHeight="1" x14ac:dyDescent="0.2">
      <c r="A115" s="944"/>
      <c r="B115" s="945"/>
      <c r="C115" s="906" t="s">
        <v>437</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252506</v>
      </c>
      <c r="AB115" s="936"/>
      <c r="AC115" s="936"/>
      <c r="AD115" s="936"/>
      <c r="AE115" s="937"/>
      <c r="AF115" s="938">
        <v>213440</v>
      </c>
      <c r="AG115" s="936"/>
      <c r="AH115" s="936"/>
      <c r="AI115" s="936"/>
      <c r="AJ115" s="937"/>
      <c r="AK115" s="938">
        <v>142867</v>
      </c>
      <c r="AL115" s="936"/>
      <c r="AM115" s="936"/>
      <c r="AN115" s="936"/>
      <c r="AO115" s="937"/>
      <c r="AP115" s="939">
        <v>0</v>
      </c>
      <c r="AQ115" s="940"/>
      <c r="AR115" s="940"/>
      <c r="AS115" s="940"/>
      <c r="AT115" s="941"/>
      <c r="AU115" s="891"/>
      <c r="AV115" s="892"/>
      <c r="AW115" s="892"/>
      <c r="AX115" s="892"/>
      <c r="AY115" s="892"/>
      <c r="AZ115" s="905" t="s">
        <v>438</v>
      </c>
      <c r="BA115" s="906"/>
      <c r="BB115" s="906"/>
      <c r="BC115" s="906"/>
      <c r="BD115" s="906"/>
      <c r="BE115" s="906"/>
      <c r="BF115" s="906"/>
      <c r="BG115" s="906"/>
      <c r="BH115" s="906"/>
      <c r="BI115" s="906"/>
      <c r="BJ115" s="906"/>
      <c r="BK115" s="906"/>
      <c r="BL115" s="906"/>
      <c r="BM115" s="906"/>
      <c r="BN115" s="906"/>
      <c r="BO115" s="906"/>
      <c r="BP115" s="907"/>
      <c r="BQ115" s="908">
        <v>12654</v>
      </c>
      <c r="BR115" s="909"/>
      <c r="BS115" s="909"/>
      <c r="BT115" s="909"/>
      <c r="BU115" s="909"/>
      <c r="BV115" s="909">
        <v>16366</v>
      </c>
      <c r="BW115" s="909"/>
      <c r="BX115" s="909"/>
      <c r="BY115" s="909"/>
      <c r="BZ115" s="909"/>
      <c r="CA115" s="909">
        <v>4963</v>
      </c>
      <c r="CB115" s="909"/>
      <c r="CC115" s="909"/>
      <c r="CD115" s="909"/>
      <c r="CE115" s="909"/>
      <c r="CF115" s="903">
        <v>0</v>
      </c>
      <c r="CG115" s="904"/>
      <c r="CH115" s="904"/>
      <c r="CI115" s="904"/>
      <c r="CJ115" s="904"/>
      <c r="CK115" s="931"/>
      <c r="CL115" s="932"/>
      <c r="CM115" s="905" t="s">
        <v>439</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206</v>
      </c>
      <c r="DH115" s="909"/>
      <c r="DI115" s="909"/>
      <c r="DJ115" s="909"/>
      <c r="DK115" s="909"/>
      <c r="DL115" s="909" t="s">
        <v>366</v>
      </c>
      <c r="DM115" s="909"/>
      <c r="DN115" s="909"/>
      <c r="DO115" s="909"/>
      <c r="DP115" s="909"/>
      <c r="DQ115" s="909" t="s">
        <v>206</v>
      </c>
      <c r="DR115" s="909"/>
      <c r="DS115" s="909"/>
      <c r="DT115" s="909"/>
      <c r="DU115" s="909"/>
      <c r="DV115" s="910" t="s">
        <v>206</v>
      </c>
      <c r="DW115" s="910"/>
      <c r="DX115" s="910"/>
      <c r="DY115" s="910"/>
      <c r="DZ115" s="911"/>
    </row>
    <row r="116" spans="1:130" s="231" customFormat="1" ht="26.25" customHeight="1" x14ac:dyDescent="0.2">
      <c r="A116" s="946"/>
      <c r="B116" s="947"/>
      <c r="C116" s="948" t="s">
        <v>440</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t="s">
        <v>366</v>
      </c>
      <c r="AB116" s="936"/>
      <c r="AC116" s="936"/>
      <c r="AD116" s="936"/>
      <c r="AE116" s="937"/>
      <c r="AF116" s="938" t="s">
        <v>366</v>
      </c>
      <c r="AG116" s="936"/>
      <c r="AH116" s="936"/>
      <c r="AI116" s="936"/>
      <c r="AJ116" s="937"/>
      <c r="AK116" s="938" t="s">
        <v>424</v>
      </c>
      <c r="AL116" s="936"/>
      <c r="AM116" s="936"/>
      <c r="AN116" s="936"/>
      <c r="AO116" s="937"/>
      <c r="AP116" s="939" t="s">
        <v>366</v>
      </c>
      <c r="AQ116" s="940"/>
      <c r="AR116" s="940"/>
      <c r="AS116" s="940"/>
      <c r="AT116" s="941"/>
      <c r="AU116" s="891"/>
      <c r="AV116" s="892"/>
      <c r="AW116" s="892"/>
      <c r="AX116" s="892"/>
      <c r="AY116" s="892"/>
      <c r="AZ116" s="950" t="s">
        <v>441</v>
      </c>
      <c r="BA116" s="951"/>
      <c r="BB116" s="951"/>
      <c r="BC116" s="951"/>
      <c r="BD116" s="951"/>
      <c r="BE116" s="951"/>
      <c r="BF116" s="951"/>
      <c r="BG116" s="951"/>
      <c r="BH116" s="951"/>
      <c r="BI116" s="951"/>
      <c r="BJ116" s="951"/>
      <c r="BK116" s="951"/>
      <c r="BL116" s="951"/>
      <c r="BM116" s="951"/>
      <c r="BN116" s="951"/>
      <c r="BO116" s="951"/>
      <c r="BP116" s="952"/>
      <c r="BQ116" s="908" t="s">
        <v>206</v>
      </c>
      <c r="BR116" s="909"/>
      <c r="BS116" s="909"/>
      <c r="BT116" s="909"/>
      <c r="BU116" s="909"/>
      <c r="BV116" s="909" t="s">
        <v>206</v>
      </c>
      <c r="BW116" s="909"/>
      <c r="BX116" s="909"/>
      <c r="BY116" s="909"/>
      <c r="BZ116" s="909"/>
      <c r="CA116" s="909" t="s">
        <v>206</v>
      </c>
      <c r="CB116" s="909"/>
      <c r="CC116" s="909"/>
      <c r="CD116" s="909"/>
      <c r="CE116" s="909"/>
      <c r="CF116" s="903" t="s">
        <v>366</v>
      </c>
      <c r="CG116" s="904"/>
      <c r="CH116" s="904"/>
      <c r="CI116" s="904"/>
      <c r="CJ116" s="904"/>
      <c r="CK116" s="931"/>
      <c r="CL116" s="932"/>
      <c r="CM116" s="905" t="s">
        <v>442</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366</v>
      </c>
      <c r="DH116" s="909"/>
      <c r="DI116" s="909"/>
      <c r="DJ116" s="909"/>
      <c r="DK116" s="909"/>
      <c r="DL116" s="909" t="s">
        <v>206</v>
      </c>
      <c r="DM116" s="909"/>
      <c r="DN116" s="909"/>
      <c r="DO116" s="909"/>
      <c r="DP116" s="909"/>
      <c r="DQ116" s="909" t="s">
        <v>206</v>
      </c>
      <c r="DR116" s="909"/>
      <c r="DS116" s="909"/>
      <c r="DT116" s="909"/>
      <c r="DU116" s="909"/>
      <c r="DV116" s="910" t="s">
        <v>206</v>
      </c>
      <c r="DW116" s="910"/>
      <c r="DX116" s="910"/>
      <c r="DY116" s="910"/>
      <c r="DZ116" s="911"/>
    </row>
    <row r="117" spans="1:130" s="231" customFormat="1" ht="26.25" customHeight="1" x14ac:dyDescent="0.2">
      <c r="A117" s="895" t="s">
        <v>155</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443</v>
      </c>
      <c r="Z117" s="877"/>
      <c r="AA117" s="958">
        <v>88127888</v>
      </c>
      <c r="AB117" s="959"/>
      <c r="AC117" s="959"/>
      <c r="AD117" s="959"/>
      <c r="AE117" s="960"/>
      <c r="AF117" s="961">
        <v>84365497</v>
      </c>
      <c r="AG117" s="959"/>
      <c r="AH117" s="959"/>
      <c r="AI117" s="959"/>
      <c r="AJ117" s="960"/>
      <c r="AK117" s="961">
        <v>94684796</v>
      </c>
      <c r="AL117" s="959"/>
      <c r="AM117" s="959"/>
      <c r="AN117" s="959"/>
      <c r="AO117" s="960"/>
      <c r="AP117" s="962"/>
      <c r="AQ117" s="963"/>
      <c r="AR117" s="963"/>
      <c r="AS117" s="963"/>
      <c r="AT117" s="964"/>
      <c r="AU117" s="891"/>
      <c r="AV117" s="892"/>
      <c r="AW117" s="892"/>
      <c r="AX117" s="892"/>
      <c r="AY117" s="892"/>
      <c r="AZ117" s="905" t="s">
        <v>444</v>
      </c>
      <c r="BA117" s="906"/>
      <c r="BB117" s="906"/>
      <c r="BC117" s="906"/>
      <c r="BD117" s="906"/>
      <c r="BE117" s="906"/>
      <c r="BF117" s="906"/>
      <c r="BG117" s="906"/>
      <c r="BH117" s="906"/>
      <c r="BI117" s="906"/>
      <c r="BJ117" s="906"/>
      <c r="BK117" s="906"/>
      <c r="BL117" s="906"/>
      <c r="BM117" s="906"/>
      <c r="BN117" s="906"/>
      <c r="BO117" s="906"/>
      <c r="BP117" s="907"/>
      <c r="BQ117" s="908" t="s">
        <v>206</v>
      </c>
      <c r="BR117" s="909"/>
      <c r="BS117" s="909"/>
      <c r="BT117" s="909"/>
      <c r="BU117" s="909"/>
      <c r="BV117" s="909" t="s">
        <v>206</v>
      </c>
      <c r="BW117" s="909"/>
      <c r="BX117" s="909"/>
      <c r="BY117" s="909"/>
      <c r="BZ117" s="909"/>
      <c r="CA117" s="909" t="s">
        <v>424</v>
      </c>
      <c r="CB117" s="909"/>
      <c r="CC117" s="909"/>
      <c r="CD117" s="909"/>
      <c r="CE117" s="909"/>
      <c r="CF117" s="903" t="s">
        <v>206</v>
      </c>
      <c r="CG117" s="904"/>
      <c r="CH117" s="904"/>
      <c r="CI117" s="904"/>
      <c r="CJ117" s="904"/>
      <c r="CK117" s="931"/>
      <c r="CL117" s="932"/>
      <c r="CM117" s="905" t="s">
        <v>445</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206</v>
      </c>
      <c r="DH117" s="909"/>
      <c r="DI117" s="909"/>
      <c r="DJ117" s="909"/>
      <c r="DK117" s="909"/>
      <c r="DL117" s="909" t="s">
        <v>206</v>
      </c>
      <c r="DM117" s="909"/>
      <c r="DN117" s="909"/>
      <c r="DO117" s="909"/>
      <c r="DP117" s="909"/>
      <c r="DQ117" s="909" t="s">
        <v>366</v>
      </c>
      <c r="DR117" s="909"/>
      <c r="DS117" s="909"/>
      <c r="DT117" s="909"/>
      <c r="DU117" s="909"/>
      <c r="DV117" s="910" t="s">
        <v>424</v>
      </c>
      <c r="DW117" s="910"/>
      <c r="DX117" s="910"/>
      <c r="DY117" s="910"/>
      <c r="DZ117" s="911"/>
    </row>
    <row r="118" spans="1:130" s="231" customFormat="1" ht="26.25" customHeight="1" x14ac:dyDescent="0.2">
      <c r="A118" s="895" t="s">
        <v>417</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415</v>
      </c>
      <c r="AB118" s="876"/>
      <c r="AC118" s="876"/>
      <c r="AD118" s="876"/>
      <c r="AE118" s="877"/>
      <c r="AF118" s="875" t="s">
        <v>309</v>
      </c>
      <c r="AG118" s="876"/>
      <c r="AH118" s="876"/>
      <c r="AI118" s="876"/>
      <c r="AJ118" s="877"/>
      <c r="AK118" s="875" t="s">
        <v>308</v>
      </c>
      <c r="AL118" s="876"/>
      <c r="AM118" s="876"/>
      <c r="AN118" s="876"/>
      <c r="AO118" s="877"/>
      <c r="AP118" s="953" t="s">
        <v>416</v>
      </c>
      <c r="AQ118" s="954"/>
      <c r="AR118" s="954"/>
      <c r="AS118" s="954"/>
      <c r="AT118" s="955"/>
      <c r="AU118" s="891"/>
      <c r="AV118" s="892"/>
      <c r="AW118" s="892"/>
      <c r="AX118" s="892"/>
      <c r="AY118" s="892"/>
      <c r="AZ118" s="956" t="s">
        <v>446</v>
      </c>
      <c r="BA118" s="948"/>
      <c r="BB118" s="948"/>
      <c r="BC118" s="948"/>
      <c r="BD118" s="948"/>
      <c r="BE118" s="948"/>
      <c r="BF118" s="948"/>
      <c r="BG118" s="948"/>
      <c r="BH118" s="948"/>
      <c r="BI118" s="948"/>
      <c r="BJ118" s="948"/>
      <c r="BK118" s="948"/>
      <c r="BL118" s="948"/>
      <c r="BM118" s="948"/>
      <c r="BN118" s="948"/>
      <c r="BO118" s="948"/>
      <c r="BP118" s="949"/>
      <c r="BQ118" s="973" t="s">
        <v>206</v>
      </c>
      <c r="BR118" s="974"/>
      <c r="BS118" s="974"/>
      <c r="BT118" s="974"/>
      <c r="BU118" s="974"/>
      <c r="BV118" s="974" t="s">
        <v>206</v>
      </c>
      <c r="BW118" s="974"/>
      <c r="BX118" s="974"/>
      <c r="BY118" s="974"/>
      <c r="BZ118" s="974"/>
      <c r="CA118" s="974" t="s">
        <v>366</v>
      </c>
      <c r="CB118" s="974"/>
      <c r="CC118" s="974"/>
      <c r="CD118" s="974"/>
      <c r="CE118" s="974"/>
      <c r="CF118" s="903" t="s">
        <v>366</v>
      </c>
      <c r="CG118" s="904"/>
      <c r="CH118" s="904"/>
      <c r="CI118" s="904"/>
      <c r="CJ118" s="904"/>
      <c r="CK118" s="931"/>
      <c r="CL118" s="932"/>
      <c r="CM118" s="905" t="s">
        <v>447</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366</v>
      </c>
      <c r="DH118" s="909"/>
      <c r="DI118" s="909"/>
      <c r="DJ118" s="909"/>
      <c r="DK118" s="909"/>
      <c r="DL118" s="909" t="s">
        <v>206</v>
      </c>
      <c r="DM118" s="909"/>
      <c r="DN118" s="909"/>
      <c r="DO118" s="909"/>
      <c r="DP118" s="909"/>
      <c r="DQ118" s="909" t="s">
        <v>206</v>
      </c>
      <c r="DR118" s="909"/>
      <c r="DS118" s="909"/>
      <c r="DT118" s="909"/>
      <c r="DU118" s="909"/>
      <c r="DV118" s="910" t="s">
        <v>366</v>
      </c>
      <c r="DW118" s="910"/>
      <c r="DX118" s="910"/>
      <c r="DY118" s="910"/>
      <c r="DZ118" s="911"/>
    </row>
    <row r="119" spans="1:130" s="231" customFormat="1" ht="26.25" customHeight="1" x14ac:dyDescent="0.2">
      <c r="A119" s="1037" t="s">
        <v>421</v>
      </c>
      <c r="B119" s="930"/>
      <c r="C119" s="912" t="s">
        <v>422</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206</v>
      </c>
      <c r="AB119" s="883"/>
      <c r="AC119" s="883"/>
      <c r="AD119" s="883"/>
      <c r="AE119" s="884"/>
      <c r="AF119" s="885" t="s">
        <v>366</v>
      </c>
      <c r="AG119" s="883"/>
      <c r="AH119" s="883"/>
      <c r="AI119" s="883"/>
      <c r="AJ119" s="884"/>
      <c r="AK119" s="885" t="s">
        <v>366</v>
      </c>
      <c r="AL119" s="883"/>
      <c r="AM119" s="883"/>
      <c r="AN119" s="883"/>
      <c r="AO119" s="884"/>
      <c r="AP119" s="886" t="s">
        <v>206</v>
      </c>
      <c r="AQ119" s="887"/>
      <c r="AR119" s="887"/>
      <c r="AS119" s="887"/>
      <c r="AT119" s="888"/>
      <c r="AU119" s="893"/>
      <c r="AV119" s="894"/>
      <c r="AW119" s="894"/>
      <c r="AX119" s="894"/>
      <c r="AY119" s="894"/>
      <c r="AZ119" s="252" t="s">
        <v>155</v>
      </c>
      <c r="BA119" s="252"/>
      <c r="BB119" s="252"/>
      <c r="BC119" s="252"/>
      <c r="BD119" s="252"/>
      <c r="BE119" s="252"/>
      <c r="BF119" s="252"/>
      <c r="BG119" s="252"/>
      <c r="BH119" s="252"/>
      <c r="BI119" s="252"/>
      <c r="BJ119" s="252"/>
      <c r="BK119" s="252"/>
      <c r="BL119" s="252"/>
      <c r="BM119" s="252"/>
      <c r="BN119" s="252"/>
      <c r="BO119" s="957" t="s">
        <v>448</v>
      </c>
      <c r="BP119" s="978"/>
      <c r="BQ119" s="973">
        <v>1199507398</v>
      </c>
      <c r="BR119" s="974"/>
      <c r="BS119" s="974"/>
      <c r="BT119" s="974"/>
      <c r="BU119" s="974"/>
      <c r="BV119" s="974">
        <v>1203999815</v>
      </c>
      <c r="BW119" s="974"/>
      <c r="BX119" s="974"/>
      <c r="BY119" s="974"/>
      <c r="BZ119" s="974"/>
      <c r="CA119" s="974">
        <v>1189507009</v>
      </c>
      <c r="CB119" s="974"/>
      <c r="CC119" s="974"/>
      <c r="CD119" s="974"/>
      <c r="CE119" s="974"/>
      <c r="CF119" s="975"/>
      <c r="CG119" s="976"/>
      <c r="CH119" s="976"/>
      <c r="CI119" s="976"/>
      <c r="CJ119" s="977"/>
      <c r="CK119" s="933"/>
      <c r="CL119" s="934"/>
      <c r="CM119" s="956" t="s">
        <v>449</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366</v>
      </c>
      <c r="DH119" s="909"/>
      <c r="DI119" s="909"/>
      <c r="DJ119" s="909"/>
      <c r="DK119" s="909"/>
      <c r="DL119" s="909" t="s">
        <v>366</v>
      </c>
      <c r="DM119" s="909"/>
      <c r="DN119" s="909"/>
      <c r="DO119" s="909"/>
      <c r="DP119" s="909"/>
      <c r="DQ119" s="909" t="s">
        <v>366</v>
      </c>
      <c r="DR119" s="909"/>
      <c r="DS119" s="909"/>
      <c r="DT119" s="909"/>
      <c r="DU119" s="909"/>
      <c r="DV119" s="910" t="s">
        <v>206</v>
      </c>
      <c r="DW119" s="910"/>
      <c r="DX119" s="910"/>
      <c r="DY119" s="910"/>
      <c r="DZ119" s="911"/>
    </row>
    <row r="120" spans="1:130" s="231" customFormat="1" ht="26.25" customHeight="1" x14ac:dyDescent="0.2">
      <c r="A120" s="1038"/>
      <c r="B120" s="932"/>
      <c r="C120" s="905" t="s">
        <v>426</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206</v>
      </c>
      <c r="AB120" s="936"/>
      <c r="AC120" s="936"/>
      <c r="AD120" s="936"/>
      <c r="AE120" s="937"/>
      <c r="AF120" s="938" t="s">
        <v>206</v>
      </c>
      <c r="AG120" s="936"/>
      <c r="AH120" s="936"/>
      <c r="AI120" s="936"/>
      <c r="AJ120" s="937"/>
      <c r="AK120" s="938" t="s">
        <v>366</v>
      </c>
      <c r="AL120" s="936"/>
      <c r="AM120" s="936"/>
      <c r="AN120" s="936"/>
      <c r="AO120" s="937"/>
      <c r="AP120" s="939" t="s">
        <v>206</v>
      </c>
      <c r="AQ120" s="940"/>
      <c r="AR120" s="940"/>
      <c r="AS120" s="940"/>
      <c r="AT120" s="941"/>
      <c r="AU120" s="965" t="s">
        <v>450</v>
      </c>
      <c r="AV120" s="966"/>
      <c r="AW120" s="966"/>
      <c r="AX120" s="966"/>
      <c r="AY120" s="967"/>
      <c r="AZ120" s="912" t="s">
        <v>451</v>
      </c>
      <c r="BA120" s="880"/>
      <c r="BB120" s="880"/>
      <c r="BC120" s="880"/>
      <c r="BD120" s="880"/>
      <c r="BE120" s="880"/>
      <c r="BF120" s="880"/>
      <c r="BG120" s="880"/>
      <c r="BH120" s="880"/>
      <c r="BI120" s="880"/>
      <c r="BJ120" s="880"/>
      <c r="BK120" s="880"/>
      <c r="BL120" s="880"/>
      <c r="BM120" s="880"/>
      <c r="BN120" s="880"/>
      <c r="BO120" s="880"/>
      <c r="BP120" s="881"/>
      <c r="BQ120" s="913">
        <v>94817864</v>
      </c>
      <c r="BR120" s="914"/>
      <c r="BS120" s="914"/>
      <c r="BT120" s="914"/>
      <c r="BU120" s="914"/>
      <c r="BV120" s="914">
        <v>101767986</v>
      </c>
      <c r="BW120" s="914"/>
      <c r="BX120" s="914"/>
      <c r="BY120" s="914"/>
      <c r="BZ120" s="914"/>
      <c r="CA120" s="914">
        <v>125092153</v>
      </c>
      <c r="CB120" s="914"/>
      <c r="CC120" s="914"/>
      <c r="CD120" s="914"/>
      <c r="CE120" s="914"/>
      <c r="CF120" s="927">
        <v>39.1</v>
      </c>
      <c r="CG120" s="928"/>
      <c r="CH120" s="928"/>
      <c r="CI120" s="928"/>
      <c r="CJ120" s="928"/>
      <c r="CK120" s="982" t="s">
        <v>452</v>
      </c>
      <c r="CL120" s="983"/>
      <c r="CM120" s="983"/>
      <c r="CN120" s="983"/>
      <c r="CO120" s="984"/>
      <c r="CP120" s="990" t="s">
        <v>394</v>
      </c>
      <c r="CQ120" s="991"/>
      <c r="CR120" s="991"/>
      <c r="CS120" s="991"/>
      <c r="CT120" s="991"/>
      <c r="CU120" s="991"/>
      <c r="CV120" s="991"/>
      <c r="CW120" s="991"/>
      <c r="CX120" s="991"/>
      <c r="CY120" s="991"/>
      <c r="CZ120" s="991"/>
      <c r="DA120" s="991"/>
      <c r="DB120" s="991"/>
      <c r="DC120" s="991"/>
      <c r="DD120" s="991"/>
      <c r="DE120" s="991"/>
      <c r="DF120" s="992"/>
      <c r="DG120" s="913">
        <v>17614904</v>
      </c>
      <c r="DH120" s="914"/>
      <c r="DI120" s="914"/>
      <c r="DJ120" s="914"/>
      <c r="DK120" s="914"/>
      <c r="DL120" s="914">
        <v>22601583</v>
      </c>
      <c r="DM120" s="914"/>
      <c r="DN120" s="914"/>
      <c r="DO120" s="914"/>
      <c r="DP120" s="914"/>
      <c r="DQ120" s="914">
        <v>26536852</v>
      </c>
      <c r="DR120" s="914"/>
      <c r="DS120" s="914"/>
      <c r="DT120" s="914"/>
      <c r="DU120" s="914"/>
      <c r="DV120" s="915">
        <v>8.3000000000000007</v>
      </c>
      <c r="DW120" s="915"/>
      <c r="DX120" s="915"/>
      <c r="DY120" s="915"/>
      <c r="DZ120" s="916"/>
    </row>
    <row r="121" spans="1:130" s="231" customFormat="1" ht="26.25" customHeight="1" x14ac:dyDescent="0.2">
      <c r="A121" s="1038"/>
      <c r="B121" s="932"/>
      <c r="C121" s="979" t="s">
        <v>453</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t="s">
        <v>366</v>
      </c>
      <c r="AB121" s="936"/>
      <c r="AC121" s="936"/>
      <c r="AD121" s="936"/>
      <c r="AE121" s="937"/>
      <c r="AF121" s="938" t="s">
        <v>206</v>
      </c>
      <c r="AG121" s="936"/>
      <c r="AH121" s="936"/>
      <c r="AI121" s="936"/>
      <c r="AJ121" s="937"/>
      <c r="AK121" s="938" t="s">
        <v>366</v>
      </c>
      <c r="AL121" s="936"/>
      <c r="AM121" s="936"/>
      <c r="AN121" s="936"/>
      <c r="AO121" s="937"/>
      <c r="AP121" s="939" t="s">
        <v>366</v>
      </c>
      <c r="AQ121" s="940"/>
      <c r="AR121" s="940"/>
      <c r="AS121" s="940"/>
      <c r="AT121" s="941"/>
      <c r="AU121" s="968"/>
      <c r="AV121" s="969"/>
      <c r="AW121" s="969"/>
      <c r="AX121" s="969"/>
      <c r="AY121" s="970"/>
      <c r="AZ121" s="905" t="s">
        <v>454</v>
      </c>
      <c r="BA121" s="906"/>
      <c r="BB121" s="906"/>
      <c r="BC121" s="906"/>
      <c r="BD121" s="906"/>
      <c r="BE121" s="906"/>
      <c r="BF121" s="906"/>
      <c r="BG121" s="906"/>
      <c r="BH121" s="906"/>
      <c r="BI121" s="906"/>
      <c r="BJ121" s="906"/>
      <c r="BK121" s="906"/>
      <c r="BL121" s="906"/>
      <c r="BM121" s="906"/>
      <c r="BN121" s="906"/>
      <c r="BO121" s="906"/>
      <c r="BP121" s="907"/>
      <c r="BQ121" s="908">
        <v>19857409</v>
      </c>
      <c r="BR121" s="909"/>
      <c r="BS121" s="909"/>
      <c r="BT121" s="909"/>
      <c r="BU121" s="909"/>
      <c r="BV121" s="909">
        <v>18335965</v>
      </c>
      <c r="BW121" s="909"/>
      <c r="BX121" s="909"/>
      <c r="BY121" s="909"/>
      <c r="BZ121" s="909"/>
      <c r="CA121" s="909">
        <v>16592501</v>
      </c>
      <c r="CB121" s="909"/>
      <c r="CC121" s="909"/>
      <c r="CD121" s="909"/>
      <c r="CE121" s="909"/>
      <c r="CF121" s="903">
        <v>5.2</v>
      </c>
      <c r="CG121" s="904"/>
      <c r="CH121" s="904"/>
      <c r="CI121" s="904"/>
      <c r="CJ121" s="904"/>
      <c r="CK121" s="985"/>
      <c r="CL121" s="986"/>
      <c r="CM121" s="986"/>
      <c r="CN121" s="986"/>
      <c r="CO121" s="987"/>
      <c r="CP121" s="995" t="s">
        <v>455</v>
      </c>
      <c r="CQ121" s="996"/>
      <c r="CR121" s="996"/>
      <c r="CS121" s="996"/>
      <c r="CT121" s="996"/>
      <c r="CU121" s="996"/>
      <c r="CV121" s="996"/>
      <c r="CW121" s="996"/>
      <c r="CX121" s="996"/>
      <c r="CY121" s="996"/>
      <c r="CZ121" s="996"/>
      <c r="DA121" s="996"/>
      <c r="DB121" s="996"/>
      <c r="DC121" s="996"/>
      <c r="DD121" s="996"/>
      <c r="DE121" s="996"/>
      <c r="DF121" s="997"/>
      <c r="DG121" s="908" t="s">
        <v>366</v>
      </c>
      <c r="DH121" s="909"/>
      <c r="DI121" s="909"/>
      <c r="DJ121" s="909"/>
      <c r="DK121" s="909"/>
      <c r="DL121" s="909" t="s">
        <v>366</v>
      </c>
      <c r="DM121" s="909"/>
      <c r="DN121" s="909"/>
      <c r="DO121" s="909"/>
      <c r="DP121" s="909"/>
      <c r="DQ121" s="909" t="s">
        <v>206</v>
      </c>
      <c r="DR121" s="909"/>
      <c r="DS121" s="909"/>
      <c r="DT121" s="909"/>
      <c r="DU121" s="909"/>
      <c r="DV121" s="910" t="s">
        <v>366</v>
      </c>
      <c r="DW121" s="910"/>
      <c r="DX121" s="910"/>
      <c r="DY121" s="910"/>
      <c r="DZ121" s="911"/>
    </row>
    <row r="122" spans="1:130" s="231" customFormat="1" ht="26.25" customHeight="1" x14ac:dyDescent="0.2">
      <c r="A122" s="1038"/>
      <c r="B122" s="932"/>
      <c r="C122" s="905" t="s">
        <v>436</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252506</v>
      </c>
      <c r="AB122" s="936"/>
      <c r="AC122" s="936"/>
      <c r="AD122" s="936"/>
      <c r="AE122" s="937"/>
      <c r="AF122" s="938">
        <v>213440</v>
      </c>
      <c r="AG122" s="936"/>
      <c r="AH122" s="936"/>
      <c r="AI122" s="936"/>
      <c r="AJ122" s="937"/>
      <c r="AK122" s="938">
        <v>142867</v>
      </c>
      <c r="AL122" s="936"/>
      <c r="AM122" s="936"/>
      <c r="AN122" s="936"/>
      <c r="AO122" s="937"/>
      <c r="AP122" s="939">
        <v>0</v>
      </c>
      <c r="AQ122" s="940"/>
      <c r="AR122" s="940"/>
      <c r="AS122" s="940"/>
      <c r="AT122" s="941"/>
      <c r="AU122" s="968"/>
      <c r="AV122" s="969"/>
      <c r="AW122" s="969"/>
      <c r="AX122" s="969"/>
      <c r="AY122" s="970"/>
      <c r="AZ122" s="956" t="s">
        <v>456</v>
      </c>
      <c r="BA122" s="948"/>
      <c r="BB122" s="948"/>
      <c r="BC122" s="948"/>
      <c r="BD122" s="948"/>
      <c r="BE122" s="948"/>
      <c r="BF122" s="948"/>
      <c r="BG122" s="948"/>
      <c r="BH122" s="948"/>
      <c r="BI122" s="948"/>
      <c r="BJ122" s="948"/>
      <c r="BK122" s="948"/>
      <c r="BL122" s="948"/>
      <c r="BM122" s="948"/>
      <c r="BN122" s="948"/>
      <c r="BO122" s="948"/>
      <c r="BP122" s="949"/>
      <c r="BQ122" s="973">
        <v>644985890</v>
      </c>
      <c r="BR122" s="974"/>
      <c r="BS122" s="974"/>
      <c r="BT122" s="974"/>
      <c r="BU122" s="974"/>
      <c r="BV122" s="974">
        <v>648966745</v>
      </c>
      <c r="BW122" s="974"/>
      <c r="BX122" s="974"/>
      <c r="BY122" s="974"/>
      <c r="BZ122" s="974"/>
      <c r="CA122" s="974">
        <v>646637666</v>
      </c>
      <c r="CB122" s="974"/>
      <c r="CC122" s="974"/>
      <c r="CD122" s="974"/>
      <c r="CE122" s="974"/>
      <c r="CF122" s="993">
        <v>202</v>
      </c>
      <c r="CG122" s="994"/>
      <c r="CH122" s="994"/>
      <c r="CI122" s="994"/>
      <c r="CJ122" s="994"/>
      <c r="CK122" s="985"/>
      <c r="CL122" s="986"/>
      <c r="CM122" s="986"/>
      <c r="CN122" s="986"/>
      <c r="CO122" s="987"/>
      <c r="CP122" s="995" t="s">
        <v>457</v>
      </c>
      <c r="CQ122" s="996"/>
      <c r="CR122" s="996"/>
      <c r="CS122" s="996"/>
      <c r="CT122" s="996"/>
      <c r="CU122" s="996"/>
      <c r="CV122" s="996"/>
      <c r="CW122" s="996"/>
      <c r="CX122" s="996"/>
      <c r="CY122" s="996"/>
      <c r="CZ122" s="996"/>
      <c r="DA122" s="996"/>
      <c r="DB122" s="996"/>
      <c r="DC122" s="996"/>
      <c r="DD122" s="996"/>
      <c r="DE122" s="996"/>
      <c r="DF122" s="997"/>
      <c r="DG122" s="908" t="s">
        <v>206</v>
      </c>
      <c r="DH122" s="909"/>
      <c r="DI122" s="909"/>
      <c r="DJ122" s="909"/>
      <c r="DK122" s="909"/>
      <c r="DL122" s="909" t="s">
        <v>366</v>
      </c>
      <c r="DM122" s="909"/>
      <c r="DN122" s="909"/>
      <c r="DO122" s="909"/>
      <c r="DP122" s="909"/>
      <c r="DQ122" s="909" t="s">
        <v>366</v>
      </c>
      <c r="DR122" s="909"/>
      <c r="DS122" s="909"/>
      <c r="DT122" s="909"/>
      <c r="DU122" s="909"/>
      <c r="DV122" s="910" t="s">
        <v>366</v>
      </c>
      <c r="DW122" s="910"/>
      <c r="DX122" s="910"/>
      <c r="DY122" s="910"/>
      <c r="DZ122" s="911"/>
    </row>
    <row r="123" spans="1:130" s="231" customFormat="1" ht="26.25" customHeight="1" x14ac:dyDescent="0.2">
      <c r="A123" s="1038"/>
      <c r="B123" s="932"/>
      <c r="C123" s="905" t="s">
        <v>442</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366</v>
      </c>
      <c r="AB123" s="936"/>
      <c r="AC123" s="936"/>
      <c r="AD123" s="936"/>
      <c r="AE123" s="937"/>
      <c r="AF123" s="938" t="s">
        <v>206</v>
      </c>
      <c r="AG123" s="936"/>
      <c r="AH123" s="936"/>
      <c r="AI123" s="936"/>
      <c r="AJ123" s="937"/>
      <c r="AK123" s="938" t="s">
        <v>424</v>
      </c>
      <c r="AL123" s="936"/>
      <c r="AM123" s="936"/>
      <c r="AN123" s="936"/>
      <c r="AO123" s="937"/>
      <c r="AP123" s="939" t="s">
        <v>366</v>
      </c>
      <c r="AQ123" s="940"/>
      <c r="AR123" s="940"/>
      <c r="AS123" s="940"/>
      <c r="AT123" s="941"/>
      <c r="AU123" s="971"/>
      <c r="AV123" s="972"/>
      <c r="AW123" s="972"/>
      <c r="AX123" s="972"/>
      <c r="AY123" s="972"/>
      <c r="AZ123" s="252" t="s">
        <v>155</v>
      </c>
      <c r="BA123" s="252"/>
      <c r="BB123" s="252"/>
      <c r="BC123" s="252"/>
      <c r="BD123" s="252"/>
      <c r="BE123" s="252"/>
      <c r="BF123" s="252"/>
      <c r="BG123" s="252"/>
      <c r="BH123" s="252"/>
      <c r="BI123" s="252"/>
      <c r="BJ123" s="252"/>
      <c r="BK123" s="252"/>
      <c r="BL123" s="252"/>
      <c r="BM123" s="252"/>
      <c r="BN123" s="252"/>
      <c r="BO123" s="957" t="s">
        <v>458</v>
      </c>
      <c r="BP123" s="978"/>
      <c r="BQ123" s="1044">
        <v>759661163</v>
      </c>
      <c r="BR123" s="1045"/>
      <c r="BS123" s="1045"/>
      <c r="BT123" s="1045"/>
      <c r="BU123" s="1045"/>
      <c r="BV123" s="1045">
        <v>769070696</v>
      </c>
      <c r="BW123" s="1045"/>
      <c r="BX123" s="1045"/>
      <c r="BY123" s="1045"/>
      <c r="BZ123" s="1045"/>
      <c r="CA123" s="1045">
        <v>788322320</v>
      </c>
      <c r="CB123" s="1045"/>
      <c r="CC123" s="1045"/>
      <c r="CD123" s="1045"/>
      <c r="CE123" s="1045"/>
      <c r="CF123" s="975"/>
      <c r="CG123" s="976"/>
      <c r="CH123" s="976"/>
      <c r="CI123" s="976"/>
      <c r="CJ123" s="977"/>
      <c r="CK123" s="985"/>
      <c r="CL123" s="986"/>
      <c r="CM123" s="986"/>
      <c r="CN123" s="986"/>
      <c r="CO123" s="987"/>
      <c r="CP123" s="995" t="s">
        <v>459</v>
      </c>
      <c r="CQ123" s="996"/>
      <c r="CR123" s="996"/>
      <c r="CS123" s="996"/>
      <c r="CT123" s="996"/>
      <c r="CU123" s="996"/>
      <c r="CV123" s="996"/>
      <c r="CW123" s="996"/>
      <c r="CX123" s="996"/>
      <c r="CY123" s="996"/>
      <c r="CZ123" s="996"/>
      <c r="DA123" s="996"/>
      <c r="DB123" s="996"/>
      <c r="DC123" s="996"/>
      <c r="DD123" s="996"/>
      <c r="DE123" s="996"/>
      <c r="DF123" s="997"/>
      <c r="DG123" s="908" t="s">
        <v>206</v>
      </c>
      <c r="DH123" s="909"/>
      <c r="DI123" s="909"/>
      <c r="DJ123" s="909"/>
      <c r="DK123" s="909"/>
      <c r="DL123" s="909" t="s">
        <v>366</v>
      </c>
      <c r="DM123" s="909"/>
      <c r="DN123" s="909"/>
      <c r="DO123" s="909"/>
      <c r="DP123" s="909"/>
      <c r="DQ123" s="909" t="s">
        <v>206</v>
      </c>
      <c r="DR123" s="909"/>
      <c r="DS123" s="909"/>
      <c r="DT123" s="909"/>
      <c r="DU123" s="909"/>
      <c r="DV123" s="910" t="s">
        <v>206</v>
      </c>
      <c r="DW123" s="910"/>
      <c r="DX123" s="910"/>
      <c r="DY123" s="910"/>
      <c r="DZ123" s="911"/>
    </row>
    <row r="124" spans="1:130" s="231" customFormat="1" ht="26.25" customHeight="1" thickBot="1" x14ac:dyDescent="0.25">
      <c r="A124" s="1038"/>
      <c r="B124" s="932"/>
      <c r="C124" s="905" t="s">
        <v>445</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366</v>
      </c>
      <c r="AB124" s="936"/>
      <c r="AC124" s="936"/>
      <c r="AD124" s="936"/>
      <c r="AE124" s="937"/>
      <c r="AF124" s="938" t="s">
        <v>206</v>
      </c>
      <c r="AG124" s="936"/>
      <c r="AH124" s="936"/>
      <c r="AI124" s="936"/>
      <c r="AJ124" s="937"/>
      <c r="AK124" s="938" t="s">
        <v>206</v>
      </c>
      <c r="AL124" s="936"/>
      <c r="AM124" s="936"/>
      <c r="AN124" s="936"/>
      <c r="AO124" s="937"/>
      <c r="AP124" s="939" t="s">
        <v>366</v>
      </c>
      <c r="AQ124" s="940"/>
      <c r="AR124" s="940"/>
      <c r="AS124" s="940"/>
      <c r="AT124" s="941"/>
      <c r="AU124" s="1040" t="s">
        <v>460</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149</v>
      </c>
      <c r="BR124" s="1005"/>
      <c r="BS124" s="1005"/>
      <c r="BT124" s="1005"/>
      <c r="BU124" s="1005"/>
      <c r="BV124" s="1005">
        <v>143.4</v>
      </c>
      <c r="BW124" s="1005"/>
      <c r="BX124" s="1005"/>
      <c r="BY124" s="1005"/>
      <c r="BZ124" s="1005"/>
      <c r="CA124" s="1005">
        <v>125.3</v>
      </c>
      <c r="CB124" s="1005"/>
      <c r="CC124" s="1005"/>
      <c r="CD124" s="1005"/>
      <c r="CE124" s="1005"/>
      <c r="CF124" s="1006"/>
      <c r="CG124" s="1007"/>
      <c r="CH124" s="1007"/>
      <c r="CI124" s="1007"/>
      <c r="CJ124" s="1008"/>
      <c r="CK124" s="988"/>
      <c r="CL124" s="988"/>
      <c r="CM124" s="988"/>
      <c r="CN124" s="988"/>
      <c r="CO124" s="989"/>
      <c r="CP124" s="1009" t="s">
        <v>461</v>
      </c>
      <c r="CQ124" s="1010"/>
      <c r="CR124" s="1010"/>
      <c r="CS124" s="1010"/>
      <c r="CT124" s="1010"/>
      <c r="CU124" s="1010"/>
      <c r="CV124" s="1010"/>
      <c r="CW124" s="1010"/>
      <c r="CX124" s="1010"/>
      <c r="CY124" s="1010"/>
      <c r="CZ124" s="1010"/>
      <c r="DA124" s="1010"/>
      <c r="DB124" s="1010"/>
      <c r="DC124" s="1010"/>
      <c r="DD124" s="1010"/>
      <c r="DE124" s="1010"/>
      <c r="DF124" s="1011"/>
      <c r="DG124" s="973" t="s">
        <v>424</v>
      </c>
      <c r="DH124" s="974"/>
      <c r="DI124" s="974"/>
      <c r="DJ124" s="974"/>
      <c r="DK124" s="974"/>
      <c r="DL124" s="974" t="s">
        <v>366</v>
      </c>
      <c r="DM124" s="974"/>
      <c r="DN124" s="974"/>
      <c r="DO124" s="974"/>
      <c r="DP124" s="974"/>
      <c r="DQ124" s="974" t="s">
        <v>206</v>
      </c>
      <c r="DR124" s="974"/>
      <c r="DS124" s="974"/>
      <c r="DT124" s="974"/>
      <c r="DU124" s="974"/>
      <c r="DV124" s="998" t="s">
        <v>206</v>
      </c>
      <c r="DW124" s="998"/>
      <c r="DX124" s="998"/>
      <c r="DY124" s="998"/>
      <c r="DZ124" s="999"/>
    </row>
    <row r="125" spans="1:130" s="231" customFormat="1" ht="26.25" customHeight="1" x14ac:dyDescent="0.2">
      <c r="A125" s="1038"/>
      <c r="B125" s="932"/>
      <c r="C125" s="905" t="s">
        <v>447</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366</v>
      </c>
      <c r="AB125" s="936"/>
      <c r="AC125" s="936"/>
      <c r="AD125" s="936"/>
      <c r="AE125" s="937"/>
      <c r="AF125" s="938" t="s">
        <v>366</v>
      </c>
      <c r="AG125" s="936"/>
      <c r="AH125" s="936"/>
      <c r="AI125" s="936"/>
      <c r="AJ125" s="937"/>
      <c r="AK125" s="938" t="s">
        <v>366</v>
      </c>
      <c r="AL125" s="936"/>
      <c r="AM125" s="936"/>
      <c r="AN125" s="936"/>
      <c r="AO125" s="937"/>
      <c r="AP125" s="939" t="s">
        <v>366</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462</v>
      </c>
      <c r="CL125" s="983"/>
      <c r="CM125" s="983"/>
      <c r="CN125" s="983"/>
      <c r="CO125" s="984"/>
      <c r="CP125" s="912" t="s">
        <v>463</v>
      </c>
      <c r="CQ125" s="880"/>
      <c r="CR125" s="880"/>
      <c r="CS125" s="880"/>
      <c r="CT125" s="880"/>
      <c r="CU125" s="880"/>
      <c r="CV125" s="880"/>
      <c r="CW125" s="880"/>
      <c r="CX125" s="880"/>
      <c r="CY125" s="880"/>
      <c r="CZ125" s="880"/>
      <c r="DA125" s="880"/>
      <c r="DB125" s="880"/>
      <c r="DC125" s="880"/>
      <c r="DD125" s="880"/>
      <c r="DE125" s="880"/>
      <c r="DF125" s="881"/>
      <c r="DG125" s="913" t="s">
        <v>366</v>
      </c>
      <c r="DH125" s="914"/>
      <c r="DI125" s="914"/>
      <c r="DJ125" s="914"/>
      <c r="DK125" s="914"/>
      <c r="DL125" s="914" t="s">
        <v>366</v>
      </c>
      <c r="DM125" s="914"/>
      <c r="DN125" s="914"/>
      <c r="DO125" s="914"/>
      <c r="DP125" s="914"/>
      <c r="DQ125" s="914" t="s">
        <v>366</v>
      </c>
      <c r="DR125" s="914"/>
      <c r="DS125" s="914"/>
      <c r="DT125" s="914"/>
      <c r="DU125" s="914"/>
      <c r="DV125" s="915" t="s">
        <v>366</v>
      </c>
      <c r="DW125" s="915"/>
      <c r="DX125" s="915"/>
      <c r="DY125" s="915"/>
      <c r="DZ125" s="916"/>
    </row>
    <row r="126" spans="1:130" s="231" customFormat="1" ht="26.25" customHeight="1" thickBot="1" x14ac:dyDescent="0.25">
      <c r="A126" s="1038"/>
      <c r="B126" s="932"/>
      <c r="C126" s="905" t="s">
        <v>449</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366</v>
      </c>
      <c r="AB126" s="936"/>
      <c r="AC126" s="936"/>
      <c r="AD126" s="936"/>
      <c r="AE126" s="937"/>
      <c r="AF126" s="938" t="s">
        <v>366</v>
      </c>
      <c r="AG126" s="936"/>
      <c r="AH126" s="936"/>
      <c r="AI126" s="936"/>
      <c r="AJ126" s="937"/>
      <c r="AK126" s="938" t="s">
        <v>366</v>
      </c>
      <c r="AL126" s="936"/>
      <c r="AM126" s="936"/>
      <c r="AN126" s="936"/>
      <c r="AO126" s="937"/>
      <c r="AP126" s="939" t="s">
        <v>366</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464</v>
      </c>
      <c r="CQ126" s="906"/>
      <c r="CR126" s="906"/>
      <c r="CS126" s="906"/>
      <c r="CT126" s="906"/>
      <c r="CU126" s="906"/>
      <c r="CV126" s="906"/>
      <c r="CW126" s="906"/>
      <c r="CX126" s="906"/>
      <c r="CY126" s="906"/>
      <c r="CZ126" s="906"/>
      <c r="DA126" s="906"/>
      <c r="DB126" s="906"/>
      <c r="DC126" s="906"/>
      <c r="DD126" s="906"/>
      <c r="DE126" s="906"/>
      <c r="DF126" s="907"/>
      <c r="DG126" s="908" t="s">
        <v>366</v>
      </c>
      <c r="DH126" s="909"/>
      <c r="DI126" s="909"/>
      <c r="DJ126" s="909"/>
      <c r="DK126" s="909"/>
      <c r="DL126" s="909" t="s">
        <v>366</v>
      </c>
      <c r="DM126" s="909"/>
      <c r="DN126" s="909"/>
      <c r="DO126" s="909"/>
      <c r="DP126" s="909"/>
      <c r="DQ126" s="909" t="s">
        <v>366</v>
      </c>
      <c r="DR126" s="909"/>
      <c r="DS126" s="909"/>
      <c r="DT126" s="909"/>
      <c r="DU126" s="909"/>
      <c r="DV126" s="910" t="s">
        <v>206</v>
      </c>
      <c r="DW126" s="910"/>
      <c r="DX126" s="910"/>
      <c r="DY126" s="910"/>
      <c r="DZ126" s="911"/>
    </row>
    <row r="127" spans="1:130" s="231" customFormat="1" ht="26.25" customHeight="1" x14ac:dyDescent="0.2">
      <c r="A127" s="1039"/>
      <c r="B127" s="934"/>
      <c r="C127" s="956" t="s">
        <v>465</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t="s">
        <v>366</v>
      </c>
      <c r="AB127" s="936"/>
      <c r="AC127" s="936"/>
      <c r="AD127" s="936"/>
      <c r="AE127" s="937"/>
      <c r="AF127" s="938" t="s">
        <v>366</v>
      </c>
      <c r="AG127" s="936"/>
      <c r="AH127" s="936"/>
      <c r="AI127" s="936"/>
      <c r="AJ127" s="937"/>
      <c r="AK127" s="938" t="s">
        <v>366</v>
      </c>
      <c r="AL127" s="936"/>
      <c r="AM127" s="936"/>
      <c r="AN127" s="936"/>
      <c r="AO127" s="937"/>
      <c r="AP127" s="939" t="s">
        <v>366</v>
      </c>
      <c r="AQ127" s="940"/>
      <c r="AR127" s="940"/>
      <c r="AS127" s="940"/>
      <c r="AT127" s="941"/>
      <c r="AU127" s="233"/>
      <c r="AV127" s="233"/>
      <c r="AW127" s="233"/>
      <c r="AX127" s="1012" t="s">
        <v>466</v>
      </c>
      <c r="AY127" s="1013"/>
      <c r="AZ127" s="1013"/>
      <c r="BA127" s="1013"/>
      <c r="BB127" s="1013"/>
      <c r="BC127" s="1013"/>
      <c r="BD127" s="1013"/>
      <c r="BE127" s="1014"/>
      <c r="BF127" s="1015" t="s">
        <v>467</v>
      </c>
      <c r="BG127" s="1013"/>
      <c r="BH127" s="1013"/>
      <c r="BI127" s="1013"/>
      <c r="BJ127" s="1013"/>
      <c r="BK127" s="1013"/>
      <c r="BL127" s="1014"/>
      <c r="BM127" s="1015" t="s">
        <v>468</v>
      </c>
      <c r="BN127" s="1013"/>
      <c r="BO127" s="1013"/>
      <c r="BP127" s="1013"/>
      <c r="BQ127" s="1013"/>
      <c r="BR127" s="1013"/>
      <c r="BS127" s="1014"/>
      <c r="BT127" s="1015" t="s">
        <v>469</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470</v>
      </c>
      <c r="CQ127" s="906"/>
      <c r="CR127" s="906"/>
      <c r="CS127" s="906"/>
      <c r="CT127" s="906"/>
      <c r="CU127" s="906"/>
      <c r="CV127" s="906"/>
      <c r="CW127" s="906"/>
      <c r="CX127" s="906"/>
      <c r="CY127" s="906"/>
      <c r="CZ127" s="906"/>
      <c r="DA127" s="906"/>
      <c r="DB127" s="906"/>
      <c r="DC127" s="906"/>
      <c r="DD127" s="906"/>
      <c r="DE127" s="906"/>
      <c r="DF127" s="907"/>
      <c r="DG127" s="908" t="s">
        <v>366</v>
      </c>
      <c r="DH127" s="909"/>
      <c r="DI127" s="909"/>
      <c r="DJ127" s="909"/>
      <c r="DK127" s="909"/>
      <c r="DL127" s="909" t="s">
        <v>366</v>
      </c>
      <c r="DM127" s="909"/>
      <c r="DN127" s="909"/>
      <c r="DO127" s="909"/>
      <c r="DP127" s="909"/>
      <c r="DQ127" s="909" t="s">
        <v>424</v>
      </c>
      <c r="DR127" s="909"/>
      <c r="DS127" s="909"/>
      <c r="DT127" s="909"/>
      <c r="DU127" s="909"/>
      <c r="DV127" s="910" t="s">
        <v>366</v>
      </c>
      <c r="DW127" s="910"/>
      <c r="DX127" s="910"/>
      <c r="DY127" s="910"/>
      <c r="DZ127" s="911"/>
    </row>
    <row r="128" spans="1:130" s="231" customFormat="1" ht="26.25" customHeight="1" thickBot="1" x14ac:dyDescent="0.25">
      <c r="A128" s="1022" t="s">
        <v>471</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472</v>
      </c>
      <c r="X128" s="1024"/>
      <c r="Y128" s="1024"/>
      <c r="Z128" s="1025"/>
      <c r="AA128" s="1026">
        <v>3928567</v>
      </c>
      <c r="AB128" s="1027"/>
      <c r="AC128" s="1027"/>
      <c r="AD128" s="1027"/>
      <c r="AE128" s="1028"/>
      <c r="AF128" s="1029">
        <v>1449808</v>
      </c>
      <c r="AG128" s="1027"/>
      <c r="AH128" s="1027"/>
      <c r="AI128" s="1027"/>
      <c r="AJ128" s="1028"/>
      <c r="AK128" s="1029">
        <v>1870200</v>
      </c>
      <c r="AL128" s="1027"/>
      <c r="AM128" s="1027"/>
      <c r="AN128" s="1027"/>
      <c r="AO128" s="1028"/>
      <c r="AP128" s="1030"/>
      <c r="AQ128" s="1031"/>
      <c r="AR128" s="1031"/>
      <c r="AS128" s="1031"/>
      <c r="AT128" s="1032"/>
      <c r="AU128" s="233"/>
      <c r="AV128" s="233"/>
      <c r="AW128" s="233"/>
      <c r="AX128" s="879" t="s">
        <v>473</v>
      </c>
      <c r="AY128" s="880"/>
      <c r="AZ128" s="880"/>
      <c r="BA128" s="880"/>
      <c r="BB128" s="880"/>
      <c r="BC128" s="880"/>
      <c r="BD128" s="880"/>
      <c r="BE128" s="881"/>
      <c r="BF128" s="1033" t="s">
        <v>366</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474</v>
      </c>
      <c r="CQ128" s="694"/>
      <c r="CR128" s="694"/>
      <c r="CS128" s="694"/>
      <c r="CT128" s="694"/>
      <c r="CU128" s="694"/>
      <c r="CV128" s="694"/>
      <c r="CW128" s="694"/>
      <c r="CX128" s="694"/>
      <c r="CY128" s="694"/>
      <c r="CZ128" s="694"/>
      <c r="DA128" s="694"/>
      <c r="DB128" s="694"/>
      <c r="DC128" s="694"/>
      <c r="DD128" s="694"/>
      <c r="DE128" s="694"/>
      <c r="DF128" s="1017"/>
      <c r="DG128" s="1018">
        <v>12654</v>
      </c>
      <c r="DH128" s="1019"/>
      <c r="DI128" s="1019"/>
      <c r="DJ128" s="1019"/>
      <c r="DK128" s="1019"/>
      <c r="DL128" s="1019">
        <v>16366</v>
      </c>
      <c r="DM128" s="1019"/>
      <c r="DN128" s="1019"/>
      <c r="DO128" s="1019"/>
      <c r="DP128" s="1019"/>
      <c r="DQ128" s="1019">
        <v>4963</v>
      </c>
      <c r="DR128" s="1019"/>
      <c r="DS128" s="1019"/>
      <c r="DT128" s="1019"/>
      <c r="DU128" s="1019"/>
      <c r="DV128" s="1020">
        <v>0</v>
      </c>
      <c r="DW128" s="1020"/>
      <c r="DX128" s="1020"/>
      <c r="DY128" s="1020"/>
      <c r="DZ128" s="1021"/>
    </row>
    <row r="129" spans="1:131" s="231"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475</v>
      </c>
      <c r="X129" s="1052"/>
      <c r="Y129" s="1052"/>
      <c r="Z129" s="1053"/>
      <c r="AA129" s="935">
        <v>349948129</v>
      </c>
      <c r="AB129" s="936"/>
      <c r="AC129" s="936"/>
      <c r="AD129" s="936"/>
      <c r="AE129" s="937"/>
      <c r="AF129" s="938">
        <v>355960730</v>
      </c>
      <c r="AG129" s="936"/>
      <c r="AH129" s="936"/>
      <c r="AI129" s="936"/>
      <c r="AJ129" s="937"/>
      <c r="AK129" s="938">
        <v>371026953</v>
      </c>
      <c r="AL129" s="936"/>
      <c r="AM129" s="936"/>
      <c r="AN129" s="936"/>
      <c r="AO129" s="937"/>
      <c r="AP129" s="1054"/>
      <c r="AQ129" s="1055"/>
      <c r="AR129" s="1055"/>
      <c r="AS129" s="1055"/>
      <c r="AT129" s="1056"/>
      <c r="AU129" s="234"/>
      <c r="AV129" s="234"/>
      <c r="AW129" s="234"/>
      <c r="AX129" s="1046" t="s">
        <v>476</v>
      </c>
      <c r="AY129" s="906"/>
      <c r="AZ129" s="906"/>
      <c r="BA129" s="906"/>
      <c r="BB129" s="906"/>
      <c r="BC129" s="906"/>
      <c r="BD129" s="906"/>
      <c r="BE129" s="907"/>
      <c r="BF129" s="1047" t="s">
        <v>477</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478</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479</v>
      </c>
      <c r="X130" s="1052"/>
      <c r="Y130" s="1052"/>
      <c r="Z130" s="1053"/>
      <c r="AA130" s="935">
        <v>54850754</v>
      </c>
      <c r="AB130" s="936"/>
      <c r="AC130" s="936"/>
      <c r="AD130" s="936"/>
      <c r="AE130" s="937"/>
      <c r="AF130" s="938">
        <v>52815664</v>
      </c>
      <c r="AG130" s="936"/>
      <c r="AH130" s="936"/>
      <c r="AI130" s="936"/>
      <c r="AJ130" s="937"/>
      <c r="AK130" s="938">
        <v>50955195</v>
      </c>
      <c r="AL130" s="936"/>
      <c r="AM130" s="936"/>
      <c r="AN130" s="936"/>
      <c r="AO130" s="937"/>
      <c r="AP130" s="1054"/>
      <c r="AQ130" s="1055"/>
      <c r="AR130" s="1055"/>
      <c r="AS130" s="1055"/>
      <c r="AT130" s="1056"/>
      <c r="AU130" s="234"/>
      <c r="AV130" s="234"/>
      <c r="AW130" s="234"/>
      <c r="AX130" s="1046" t="s">
        <v>480</v>
      </c>
      <c r="AY130" s="906"/>
      <c r="AZ130" s="906"/>
      <c r="BA130" s="906"/>
      <c r="BB130" s="906"/>
      <c r="BC130" s="906"/>
      <c r="BD130" s="906"/>
      <c r="BE130" s="907"/>
      <c r="BF130" s="1082">
        <v>10.9</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481</v>
      </c>
      <c r="X131" s="1089"/>
      <c r="Y131" s="1089"/>
      <c r="Z131" s="1090"/>
      <c r="AA131" s="1091">
        <v>295097375</v>
      </c>
      <c r="AB131" s="1092"/>
      <c r="AC131" s="1092"/>
      <c r="AD131" s="1092"/>
      <c r="AE131" s="1093"/>
      <c r="AF131" s="1094">
        <v>303145066</v>
      </c>
      <c r="AG131" s="1092"/>
      <c r="AH131" s="1092"/>
      <c r="AI131" s="1092"/>
      <c r="AJ131" s="1093"/>
      <c r="AK131" s="1094">
        <v>320071758</v>
      </c>
      <c r="AL131" s="1092"/>
      <c r="AM131" s="1092"/>
      <c r="AN131" s="1092"/>
      <c r="AO131" s="1093"/>
      <c r="AP131" s="1095"/>
      <c r="AQ131" s="1096"/>
      <c r="AR131" s="1096"/>
      <c r="AS131" s="1096"/>
      <c r="AT131" s="1097"/>
      <c r="AU131" s="234"/>
      <c r="AV131" s="234"/>
      <c r="AW131" s="234"/>
      <c r="AX131" s="1064" t="s">
        <v>482</v>
      </c>
      <c r="AY131" s="694"/>
      <c r="AZ131" s="694"/>
      <c r="BA131" s="694"/>
      <c r="BB131" s="694"/>
      <c r="BC131" s="694"/>
      <c r="BD131" s="694"/>
      <c r="BE131" s="1017"/>
      <c r="BF131" s="1065">
        <v>125.3</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483</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484</v>
      </c>
      <c r="W132" s="1075"/>
      <c r="X132" s="1075"/>
      <c r="Y132" s="1075"/>
      <c r="Z132" s="1076"/>
      <c r="AA132" s="1077">
        <v>9.9453839599999991</v>
      </c>
      <c r="AB132" s="1078"/>
      <c r="AC132" s="1078"/>
      <c r="AD132" s="1078"/>
      <c r="AE132" s="1079"/>
      <c r="AF132" s="1080">
        <v>9.9292478670000008</v>
      </c>
      <c r="AG132" s="1078"/>
      <c r="AH132" s="1078"/>
      <c r="AI132" s="1078"/>
      <c r="AJ132" s="1079"/>
      <c r="AK132" s="1080">
        <v>13.078130120000001</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485</v>
      </c>
      <c r="W133" s="1058"/>
      <c r="X133" s="1058"/>
      <c r="Y133" s="1058"/>
      <c r="Z133" s="1059"/>
      <c r="AA133" s="1060">
        <v>10.199999999999999</v>
      </c>
      <c r="AB133" s="1061"/>
      <c r="AC133" s="1061"/>
      <c r="AD133" s="1061"/>
      <c r="AE133" s="1062"/>
      <c r="AF133" s="1060">
        <v>9.9</v>
      </c>
      <c r="AG133" s="1061"/>
      <c r="AH133" s="1061"/>
      <c r="AI133" s="1061"/>
      <c r="AJ133" s="1062"/>
      <c r="AK133" s="1060">
        <v>10.9</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1gbSNhcGvmzPvURZ5YF/70CNkS+cv/97gkeeDfr9ilHXl/NJJmxWEFAvFCS5Fvqts3y+r/m1kyBWbpVS/s9pGg==" saltValue="tJPiwej74XQPI6Eq+zSgC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486</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487</v>
      </c>
    </row>
  </sheetData>
  <sheetProtection algorithmName="SHA-512" hashValue="Xt5Vheulyv2GPht2NvB2lcae3bEUKRGLsy5xusrBe/o8Yi7lp5Cn/xumD8i0H0NK8XqGoIB9qpGxp8ipS8FykA==" saltValue="TkVT56IXRAc0+TNB7VVIM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488</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489</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490</v>
      </c>
      <c r="AP7" s="273"/>
      <c r="AQ7" s="274" t="s">
        <v>491</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492</v>
      </c>
      <c r="AQ8" s="280" t="s">
        <v>493</v>
      </c>
      <c r="AR8" s="281" t="s">
        <v>494</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495</v>
      </c>
      <c r="AL9" s="1099"/>
      <c r="AM9" s="1099"/>
      <c r="AN9" s="1100"/>
      <c r="AO9" s="282">
        <v>162142906</v>
      </c>
      <c r="AP9" s="282">
        <v>120863</v>
      </c>
      <c r="AQ9" s="283">
        <v>112152</v>
      </c>
      <c r="AR9" s="284">
        <v>7.8</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496</v>
      </c>
      <c r="AL10" s="1099"/>
      <c r="AM10" s="1099"/>
      <c r="AN10" s="1100"/>
      <c r="AO10" s="282">
        <v>906975</v>
      </c>
      <c r="AP10" s="282">
        <v>676</v>
      </c>
      <c r="AQ10" s="283">
        <v>506</v>
      </c>
      <c r="AR10" s="284">
        <v>33.6</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497</v>
      </c>
      <c r="AL11" s="1099"/>
      <c r="AM11" s="1099"/>
      <c r="AN11" s="1100"/>
      <c r="AO11" s="282" t="s">
        <v>498</v>
      </c>
      <c r="AP11" s="282" t="s">
        <v>498</v>
      </c>
      <c r="AQ11" s="283" t="s">
        <v>498</v>
      </c>
      <c r="AR11" s="284" t="s">
        <v>498</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499</v>
      </c>
      <c r="AL12" s="1099"/>
      <c r="AM12" s="1099"/>
      <c r="AN12" s="1100"/>
      <c r="AO12" s="282" t="s">
        <v>498</v>
      </c>
      <c r="AP12" s="282" t="s">
        <v>498</v>
      </c>
      <c r="AQ12" s="283">
        <v>20</v>
      </c>
      <c r="AR12" s="284" t="s">
        <v>498</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500</v>
      </c>
      <c r="AL13" s="1099"/>
      <c r="AM13" s="1099"/>
      <c r="AN13" s="1100"/>
      <c r="AO13" s="282">
        <v>4904313</v>
      </c>
      <c r="AP13" s="282">
        <v>3656</v>
      </c>
      <c r="AQ13" s="283">
        <v>1890</v>
      </c>
      <c r="AR13" s="284">
        <v>93.4</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501</v>
      </c>
      <c r="AL14" s="1099"/>
      <c r="AM14" s="1099"/>
      <c r="AN14" s="1100"/>
      <c r="AO14" s="282">
        <v>-16948989</v>
      </c>
      <c r="AP14" s="282">
        <v>-12634</v>
      </c>
      <c r="AQ14" s="283">
        <v>-10117</v>
      </c>
      <c r="AR14" s="284">
        <v>24.9</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155</v>
      </c>
      <c r="AL15" s="1102"/>
      <c r="AM15" s="1102"/>
      <c r="AN15" s="1103"/>
      <c r="AO15" s="282">
        <v>151005205</v>
      </c>
      <c r="AP15" s="282">
        <v>112561</v>
      </c>
      <c r="AQ15" s="283">
        <v>104451</v>
      </c>
      <c r="AR15" s="284">
        <v>7.8</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502</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503</v>
      </c>
      <c r="AP20" s="293" t="s">
        <v>504</v>
      </c>
      <c r="AQ20" s="294" t="s">
        <v>505</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506</v>
      </c>
      <c r="AL21" s="1105"/>
      <c r="AM21" s="1105"/>
      <c r="AN21" s="1106"/>
      <c r="AO21" s="297">
        <v>1356.28</v>
      </c>
      <c r="AP21" s="298">
        <v>1269.3900000000001</v>
      </c>
      <c r="AQ21" s="299">
        <v>86.89</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507</v>
      </c>
      <c r="AL22" s="1105"/>
      <c r="AM22" s="1105"/>
      <c r="AN22" s="1106"/>
      <c r="AO22" s="302">
        <v>98.7</v>
      </c>
      <c r="AP22" s="303">
        <v>99.2</v>
      </c>
      <c r="AQ22" s="304">
        <v>-0.5</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508</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509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510</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490</v>
      </c>
      <c r="AP30" s="273"/>
      <c r="AQ30" s="274" t="s">
        <v>491</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492</v>
      </c>
      <c r="AQ31" s="280" t="s">
        <v>493</v>
      </c>
      <c r="AR31" s="281" t="s">
        <v>494</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511</v>
      </c>
      <c r="AL32" s="1119"/>
      <c r="AM32" s="1119"/>
      <c r="AN32" s="1120"/>
      <c r="AO32" s="282">
        <v>92483658</v>
      </c>
      <c r="AP32" s="282">
        <v>68938</v>
      </c>
      <c r="AQ32" s="283">
        <v>55831</v>
      </c>
      <c r="AR32" s="284">
        <v>23.5</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512</v>
      </c>
      <c r="AL33" s="1119"/>
      <c r="AM33" s="1119"/>
      <c r="AN33" s="1120"/>
      <c r="AO33" s="282" t="s">
        <v>498</v>
      </c>
      <c r="AP33" s="282" t="s">
        <v>498</v>
      </c>
      <c r="AQ33" s="283">
        <v>4356</v>
      </c>
      <c r="AR33" s="284" t="s">
        <v>498</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513</v>
      </c>
      <c r="AL34" s="1119"/>
      <c r="AM34" s="1119"/>
      <c r="AN34" s="1120"/>
      <c r="AO34" s="282" t="s">
        <v>498</v>
      </c>
      <c r="AP34" s="282" t="s">
        <v>498</v>
      </c>
      <c r="AQ34" s="283">
        <v>14585</v>
      </c>
      <c r="AR34" s="284" t="s">
        <v>498</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514</v>
      </c>
      <c r="AL35" s="1119"/>
      <c r="AM35" s="1119"/>
      <c r="AN35" s="1120"/>
      <c r="AO35" s="282">
        <v>2058271</v>
      </c>
      <c r="AP35" s="282">
        <v>1534</v>
      </c>
      <c r="AQ35" s="283">
        <v>1345</v>
      </c>
      <c r="AR35" s="284">
        <v>14.1</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515</v>
      </c>
      <c r="AL36" s="1119"/>
      <c r="AM36" s="1119"/>
      <c r="AN36" s="1120"/>
      <c r="AO36" s="282" t="s">
        <v>498</v>
      </c>
      <c r="AP36" s="282" t="s">
        <v>498</v>
      </c>
      <c r="AQ36" s="283">
        <v>46</v>
      </c>
      <c r="AR36" s="284" t="s">
        <v>498</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516</v>
      </c>
      <c r="AL37" s="1119"/>
      <c r="AM37" s="1119"/>
      <c r="AN37" s="1120"/>
      <c r="AO37" s="282">
        <v>142867</v>
      </c>
      <c r="AP37" s="282">
        <v>106</v>
      </c>
      <c r="AQ37" s="283">
        <v>958</v>
      </c>
      <c r="AR37" s="284">
        <v>-88.9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517</v>
      </c>
      <c r="AL38" s="1116"/>
      <c r="AM38" s="1116"/>
      <c r="AN38" s="1117"/>
      <c r="AO38" s="312" t="s">
        <v>498</v>
      </c>
      <c r="AP38" s="312" t="s">
        <v>498</v>
      </c>
      <c r="AQ38" s="313">
        <v>2</v>
      </c>
      <c r="AR38" s="304" t="s">
        <v>498</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518</v>
      </c>
      <c r="AL39" s="1116"/>
      <c r="AM39" s="1116"/>
      <c r="AN39" s="1117"/>
      <c r="AO39" s="282">
        <v>-1870200</v>
      </c>
      <c r="AP39" s="282">
        <v>-1394</v>
      </c>
      <c r="AQ39" s="283">
        <v>-2144</v>
      </c>
      <c r="AR39" s="284">
        <v>-35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519</v>
      </c>
      <c r="AL40" s="1119"/>
      <c r="AM40" s="1119"/>
      <c r="AN40" s="1120"/>
      <c r="AO40" s="282">
        <v>-50955195</v>
      </c>
      <c r="AP40" s="282">
        <v>-37983</v>
      </c>
      <c r="AQ40" s="283">
        <v>-42879</v>
      </c>
      <c r="AR40" s="284">
        <v>-11.4</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520</v>
      </c>
      <c r="AL41" s="1102"/>
      <c r="AM41" s="1102"/>
      <c r="AN41" s="1103"/>
      <c r="AO41" s="282">
        <v>41859401</v>
      </c>
      <c r="AP41" s="282">
        <v>31203</v>
      </c>
      <c r="AQ41" s="283">
        <v>32100</v>
      </c>
      <c r="AR41" s="284">
        <v>-2.8</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521</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522</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490</v>
      </c>
      <c r="AN49" s="1112" t="s">
        <v>523</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524</v>
      </c>
      <c r="AO50" s="325" t="s">
        <v>525</v>
      </c>
      <c r="AP50" s="326" t="s">
        <v>526</v>
      </c>
      <c r="AQ50" s="327" t="s">
        <v>527</v>
      </c>
      <c r="AR50" s="328" t="s">
        <v>528</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529</v>
      </c>
      <c r="AL51" s="321"/>
      <c r="AM51" s="329">
        <v>101828194</v>
      </c>
      <c r="AN51" s="330">
        <v>73030</v>
      </c>
      <c r="AO51" s="331">
        <v>1.4</v>
      </c>
      <c r="AP51" s="332">
        <v>77936</v>
      </c>
      <c r="AQ51" s="333">
        <v>7.3</v>
      </c>
      <c r="AR51" s="334">
        <v>-5.9</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530</v>
      </c>
      <c r="AM52" s="337">
        <v>29954784</v>
      </c>
      <c r="AN52" s="338">
        <v>21483</v>
      </c>
      <c r="AO52" s="339">
        <v>12.7</v>
      </c>
      <c r="AP52" s="340">
        <v>19401</v>
      </c>
      <c r="AQ52" s="341">
        <v>6.2</v>
      </c>
      <c r="AR52" s="342">
        <v>6.5</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531</v>
      </c>
      <c r="AL53" s="321"/>
      <c r="AM53" s="329">
        <v>96187755</v>
      </c>
      <c r="AN53" s="330">
        <v>69612</v>
      </c>
      <c r="AO53" s="331">
        <v>-4.7</v>
      </c>
      <c r="AP53" s="332">
        <v>82531</v>
      </c>
      <c r="AQ53" s="333">
        <v>5.9</v>
      </c>
      <c r="AR53" s="334">
        <v>-10.6</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530</v>
      </c>
      <c r="AM54" s="337">
        <v>22081304</v>
      </c>
      <c r="AN54" s="338">
        <v>15981</v>
      </c>
      <c r="AO54" s="339">
        <v>-25.6</v>
      </c>
      <c r="AP54" s="340">
        <v>19102</v>
      </c>
      <c r="AQ54" s="341">
        <v>-1.5</v>
      </c>
      <c r="AR54" s="342">
        <v>-24.1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532</v>
      </c>
      <c r="AL55" s="321"/>
      <c r="AM55" s="329">
        <v>107691601</v>
      </c>
      <c r="AN55" s="330">
        <v>78657</v>
      </c>
      <c r="AO55" s="331">
        <v>13</v>
      </c>
      <c r="AP55" s="332">
        <v>91743</v>
      </c>
      <c r="AQ55" s="333">
        <v>11.2</v>
      </c>
      <c r="AR55" s="334">
        <v>1.8</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530</v>
      </c>
      <c r="AM56" s="337">
        <v>24020484</v>
      </c>
      <c r="AN56" s="338">
        <v>17544</v>
      </c>
      <c r="AO56" s="339">
        <v>9.8000000000000007</v>
      </c>
      <c r="AP56" s="340">
        <v>21872</v>
      </c>
      <c r="AQ56" s="341">
        <v>14.5</v>
      </c>
      <c r="AR56" s="342">
        <v>-4.7</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533</v>
      </c>
      <c r="AL57" s="321"/>
      <c r="AM57" s="329">
        <v>116034568</v>
      </c>
      <c r="AN57" s="330">
        <v>85550</v>
      </c>
      <c r="AO57" s="331">
        <v>8.8000000000000007</v>
      </c>
      <c r="AP57" s="332">
        <v>95429</v>
      </c>
      <c r="AQ57" s="333">
        <v>4</v>
      </c>
      <c r="AR57" s="334">
        <v>4.8</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530</v>
      </c>
      <c r="AM58" s="337">
        <v>22861725</v>
      </c>
      <c r="AN58" s="338">
        <v>16855</v>
      </c>
      <c r="AO58" s="339">
        <v>-3.9</v>
      </c>
      <c r="AP58" s="340">
        <v>19371</v>
      </c>
      <c r="AQ58" s="341">
        <v>-11.4</v>
      </c>
      <c r="AR58" s="342">
        <v>7.5</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534</v>
      </c>
      <c r="AL59" s="321"/>
      <c r="AM59" s="329">
        <v>121702026</v>
      </c>
      <c r="AN59" s="330">
        <v>90718</v>
      </c>
      <c r="AO59" s="331">
        <v>6</v>
      </c>
      <c r="AP59" s="332">
        <v>93540</v>
      </c>
      <c r="AQ59" s="333">
        <v>-2</v>
      </c>
      <c r="AR59" s="334">
        <v>8</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530</v>
      </c>
      <c r="AM60" s="337">
        <v>24551009</v>
      </c>
      <c r="AN60" s="338">
        <v>18301</v>
      </c>
      <c r="AO60" s="339">
        <v>8.6</v>
      </c>
      <c r="AP60" s="340">
        <v>20617</v>
      </c>
      <c r="AQ60" s="341">
        <v>6.4</v>
      </c>
      <c r="AR60" s="342">
        <v>2.2000000000000002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535</v>
      </c>
      <c r="AL61" s="343"/>
      <c r="AM61" s="344">
        <v>108688829</v>
      </c>
      <c r="AN61" s="345">
        <v>79513</v>
      </c>
      <c r="AO61" s="346">
        <v>4.9000000000000004</v>
      </c>
      <c r="AP61" s="347">
        <v>88236</v>
      </c>
      <c r="AQ61" s="348">
        <v>5.3</v>
      </c>
      <c r="AR61" s="334">
        <v>-0.4</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530</v>
      </c>
      <c r="AM62" s="337">
        <v>24693861</v>
      </c>
      <c r="AN62" s="338">
        <v>18033</v>
      </c>
      <c r="AO62" s="339">
        <v>0.3</v>
      </c>
      <c r="AP62" s="340">
        <v>20073</v>
      </c>
      <c r="AQ62" s="341">
        <v>2.8</v>
      </c>
      <c r="AR62" s="342">
        <v>-2.5</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nBfhv2GnZ7TScl5IVPcHh21jN4bDPoAGPa/e8/ovBBRj7XGPFEsOn2TwxgoUoA+iu6EOdJgl8t9q35C7Puu2wA==" saltValue="Ej9d91FtYk13/kSmYrx/WQ=="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536</v>
      </c>
    </row>
    <row r="121" spans="125:125" ht="13.5" hidden="1" customHeight="1" x14ac:dyDescent="0.2">
      <c r="DU121" s="260"/>
    </row>
  </sheetData>
  <sheetProtection algorithmName="SHA-512" hashValue="KvdQwcYc12sDpRJ0M9pKyigR/RfCz74gHb1tMsfyYxdtPHRbBi90sNfJG+orrgWcZFD/7p0WtJyEsfUxBK3yQQ==" saltValue="vmakOSF2Ur9kmL6S5Go2Y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9"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537</v>
      </c>
    </row>
  </sheetData>
  <sheetProtection algorithmName="SHA-512" hashValue="KykOSNp+THRtFW5TUrwVdN4fW7C+naB4IXU4KDXTSbGnZx9Of+Zjz2y78jMcmzYR6TNZ71KYNDUpxwVZaprhfw==" saltValue="ETSS0qFyPQzinAfRCvHna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49"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538</v>
      </c>
      <c r="G46" s="352" t="s">
        <v>539</v>
      </c>
      <c r="H46" s="352" t="s">
        <v>540</v>
      </c>
      <c r="I46" s="352" t="s">
        <v>541</v>
      </c>
      <c r="J46" s="353" t="s">
        <v>542</v>
      </c>
    </row>
    <row r="47" spans="2:10" ht="57.75" customHeight="1" x14ac:dyDescent="0.2">
      <c r="B47" s="7"/>
      <c r="C47" s="1121" t="s">
        <v>4</v>
      </c>
      <c r="D47" s="1121"/>
      <c r="E47" s="1122"/>
      <c r="F47" s="354">
        <v>7.55</v>
      </c>
      <c r="G47" s="355">
        <v>4.9000000000000004</v>
      </c>
      <c r="H47" s="355">
        <v>5.86</v>
      </c>
      <c r="I47" s="355">
        <v>6.34</v>
      </c>
      <c r="J47" s="356">
        <v>6.99</v>
      </c>
    </row>
    <row r="48" spans="2:10" ht="57.75" customHeight="1" x14ac:dyDescent="0.2">
      <c r="B48" s="8"/>
      <c r="C48" s="1123" t="s">
        <v>5</v>
      </c>
      <c r="D48" s="1123"/>
      <c r="E48" s="1124"/>
      <c r="F48" s="357">
        <v>0.6</v>
      </c>
      <c r="G48" s="358">
        <v>0.63</v>
      </c>
      <c r="H48" s="358">
        <v>0.54</v>
      </c>
      <c r="I48" s="358">
        <v>0.7</v>
      </c>
      <c r="J48" s="359">
        <v>0.69</v>
      </c>
    </row>
    <row r="49" spans="2:10" ht="57.75" customHeight="1" thickBot="1" x14ac:dyDescent="0.25">
      <c r="B49" s="9"/>
      <c r="C49" s="1125" t="s">
        <v>6</v>
      </c>
      <c r="D49" s="1125"/>
      <c r="E49" s="1126"/>
      <c r="F49" s="360" t="s">
        <v>543</v>
      </c>
      <c r="G49" s="361" t="s">
        <v>544</v>
      </c>
      <c r="H49" s="361">
        <v>0.84</v>
      </c>
      <c r="I49" s="361">
        <v>0.76</v>
      </c>
      <c r="J49" s="362">
        <v>0.92</v>
      </c>
    </row>
    <row r="50" spans="2:10" ht="13.5" customHeight="1" x14ac:dyDescent="0.2"/>
  </sheetData>
  <sheetProtection algorithmName="SHA-512" hashValue="jJ224Vj9oec7shpD3DaBREQoI0btJvfn3DpS1OoiQAOkcwgWAw3Vu7CX4GaRIKOljPxGbBoWieepozLkz2mAiQ==" saltValue="IT3bs+FNUKl4gVBtGMBxM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2023-03-14T02:07:29Z</cp:lastPrinted>
  <dcterms:created xsi:type="dcterms:W3CDTF">2023-02-20T00:31:10Z</dcterms:created>
  <dcterms:modified xsi:type="dcterms:W3CDTF">2023-11-15T04:55:33Z</dcterms:modified>
  <cp:category/>
</cp:coreProperties>
</file>