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A37514C7-27D4-4C89-A06E-E3CF790BCD31}" xr6:coauthVersionLast="36" xr6:coauthVersionMax="47" xr10:uidLastSave="{00000000-0000-0000-0000-000000000000}"/>
  <bookViews>
    <workbookView xWindow="-120" yWindow="-120" windowWidth="29040" windowHeight="15840" tabRatio="63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CO41" i="10" l="1"/>
  <c r="BW41" i="10"/>
  <c r="BE41" i="10"/>
  <c r="AM41" i="10"/>
  <c r="U41" i="10"/>
  <c r="CO40" i="10"/>
  <c r="BW40" i="10"/>
  <c r="BE40" i="10"/>
  <c r="AM40" i="10"/>
  <c r="U40" i="10"/>
  <c r="CO39" i="10"/>
  <c r="BW39" i="10"/>
  <c r="BE39" i="10"/>
  <c r="AM39" i="10"/>
  <c r="U39" i="10"/>
  <c r="CO38" i="10"/>
  <c r="BW38" i="10"/>
  <c r="BE38" i="10"/>
  <c r="AM38" i="10"/>
  <c r="U38" i="10"/>
  <c r="CO37" i="10"/>
  <c r="BW37" i="10"/>
  <c r="BE37" i="10"/>
  <c r="AM37" i="10"/>
  <c r="U37" i="10"/>
  <c r="CO36" i="10"/>
  <c r="BW36" i="10"/>
  <c r="BE36" i="10"/>
  <c r="AM36" i="10"/>
  <c r="U36" i="10"/>
  <c r="CO35" i="10"/>
  <c r="BW35" i="10"/>
  <c r="BE35" i="10"/>
  <c r="AM35" i="10"/>
  <c r="U35" i="10"/>
  <c r="CO34" i="10"/>
  <c r="BW34" i="10"/>
  <c r="BE34" i="10"/>
  <c r="AM34" i="10"/>
  <c r="U34" i="10"/>
  <c r="CO33" i="10"/>
  <c r="BW33" i="10"/>
  <c r="U33" i="10"/>
  <c r="CO32" i="10"/>
  <c r="BW32"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l="1"/>
  <c r="BE32" i="10"/>
  <c r="BE33" i="10" s="1"/>
</calcChain>
</file>

<file path=xl/sharedStrings.xml><?xml version="1.0" encoding="utf-8"?>
<sst xmlns="http://schemas.openxmlformats.org/spreadsheetml/2006/main" count="1029" uniqueCount="573">
  <si>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</si>
  <si>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</si>
  <si>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</si>
  <si>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</si>
  <si>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</si>
  <si>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</si>
  <si>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</si>
  <si>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</si>
  <si>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</si>
  <si>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</si>
  <si>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</si>
  <si>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</si>
  <si>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</si>
  <si>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</si>
  <si>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</si>
  <si>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</si>
  <si>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</si>
  <si>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</si>
  <si>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</si>
  <si>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</si>
  <si>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</si>
  <si>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</si>
  <si>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</si>
  <si>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</si>
  <si>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</si>
  <si>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</si>
  <si>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</si>
  <si>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</si>
  <si>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</si>
  <si>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</si>
  <si>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</si>
  <si>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</si>
  <si>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</si>
  <si>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</si>
  <si>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</si>
  <si>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</si>
  <si>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</si>
  <si>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</si>
  <si>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</si>
  <si>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</si>
  <si>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</si>
  <si>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</si>
  <si>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</si>
  <si>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</si>
  <si>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</si>
  <si>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</si>
  <si>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</si>
  <si>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</si>
  <si>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</si>
  <si>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</si>
  <si>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</si>
  <si>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</si>
  <si>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</si>
  <si>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</si>
  <si>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</si>
  <si>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</si>
  <si>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</si>
  <si>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</si>
  <si>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</si>
  <si>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</si>
  <si>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</si>
  <si>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</si>
  <si>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</si>
  <si>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</si>
  <si>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</si>
  <si>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</si>
  <si>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</si>
  <si>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</si>
  <si>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</si>
  <si>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</si>
  <si>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</si>
  <si>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</si>
  <si>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</si>
  <si>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</si>
  <si>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</si>
  <si>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</si>
  <si>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</si>
  <si>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</si>
  <si>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</si>
  <si>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</si>
  <si>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</si>
  <si>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長崎県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</si>
  <si>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</si>
  <si>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</si>
  <si>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</si>
  <si>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</si>
  <si>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</si>
  <si>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</si>
  <si>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</si>
  <si>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</si>
  <si>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</si>
  <si>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</si>
  <si>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</si>
  <si>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</si>
  <si>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</si>
  <si>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</si>
  <si>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</si>
  <si>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</si>
  <si>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</si>
  <si>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</si>
  <si>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</si>
  <si>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</si>
  <si>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</si>
  <si>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</si>
  <si>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</si>
  <si>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</si>
  <si>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</si>
  <si>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</si>
  <si>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</si>
  <si>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</si>
  <si>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</si>
  <si>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</si>
  <si>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</si>
  <si>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</si>
  <si>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</si>
  <si>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-4.7</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</si>
  <si>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</si>
  <si>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</si>
  <si>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</si>
  <si>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</si>
  <si>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</si>
  <si>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</si>
  <si>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</si>
  <si>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</si>
  <si>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</si>
  <si>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</si>
  <si>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</si>
  <si>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</si>
  <si>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</si>
  <si>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</si>
  <si>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</si>
  <si>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</si>
  <si>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</si>
  <si>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</si>
  <si>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</si>
  <si>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</si>
  <si>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</si>
  <si>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</si>
  <si>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</si>
  <si>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</si>
  <si>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-1.2</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</si>
  <si>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</si>
  <si>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</si>
  <si>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</si>
  <si>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</si>
  <si>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</si>
  <si>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</si>
  <si>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</si>
  <si>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</si>
  <si>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</si>
  <si>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</si>
  <si>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</si>
  <si>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</si>
  <si>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</si>
  <si>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</si>
  <si>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</si>
  <si>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</si>
  <si>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</si>
  <si>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</si>
  <si>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</si>
  <si>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</si>
  <si>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</si>
  <si>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</si>
  <si>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</si>
  <si>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</si>
  <si>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</si>
  <si>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</si>
  <si>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</si>
  <si>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</si>
  <si>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</si>
  <si>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</si>
  <si>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</si>
  <si>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</si>
  <si>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</si>
  <si>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</si>
  <si>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</si>
  <si>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</si>
  <si>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</si>
  <si>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</si>
  <si>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</si>
  <si>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</si>
  <si>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</si>
  <si>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</si>
  <si>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長崎県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</si>
  <si>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</si>
  <si>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</si>
  <si>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</si>
  <si>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</si>
  <si>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</si>
  <si>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</si>
  <si>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</si>
  <si>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</si>
  <si>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</si>
  <si>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</si>
  <si>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</si>
  <si>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</si>
  <si>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</si>
  <si>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</si>
  <si>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</si>
  <si>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</si>
  <si>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</si>
  <si>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</si>
  <si>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</si>
  <si>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</si>
  <si>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</si>
  <si>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</si>
  <si>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</si>
  <si>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</si>
  <si>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</si>
  <si>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</si>
  <si>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</si>
  <si>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</si>
  <si>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</si>
  <si>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</si>
  <si>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</si>
  <si>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</si>
  <si>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</si>
  <si>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</si>
  <si>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</si>
  <si>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</si>
  <si>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</si>
  <si>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</si>
  <si>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</si>
  <si>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</si>
  <si>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</si>
  <si>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</si>
  <si>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</si>
  <si>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</si>
  <si>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</si>
  <si>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</si>
  <si>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</si>
  <si>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</si>
  <si>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</si>
  <si>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</si>
  <si>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</si>
  <si>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</si>
  <si>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</si>
  <si>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</si>
  <si>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</si>
  <si>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</si>
  <si>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</si>
  <si>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</si>
  <si>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</si>
  <si>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t>
    <phoneticPr fontId="3"/>
  </si>
  <si>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</si>
  <si>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</si>
  <si>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</si>
  <si>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</si>
  <si>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</si>
  <si>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</si>
  <si>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</si>
  <si>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</si>
  <si>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</si>
  <si>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</si>
  <si>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</si>
  <si>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</si>
  <si>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</si>
  <si>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</si>
  <si>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</si>
  <si>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</si>
  <si>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</si>
  <si>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</si>
  <si>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</si>
  <si>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</si>
  <si>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</si>
  <si>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</si>
  <si>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</si>
  <si>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</si>
  <si>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</si>
  <si>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</si>
  <si>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</si>
  <si>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</si>
  <si>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</si>
  <si>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</si>
  <si>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</si>
  <si>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</si>
  <si>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</si>
  <si>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</si>
  <si>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</si>
  <si>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</si>
  <si>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</si>
  <si>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</si>
  <si>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</si>
  <si>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</si>
  <si>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</si>
  <si>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</si>
  <si>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</si>
  <si>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</si>
  <si>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</si>
  <si>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</si>
  <si>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</si>
  <si>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</si>
  <si>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</si>
  <si>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</si>
  <si>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</si>
  <si>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</si>
  <si>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</si>
  <si>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</si>
  <si>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</si>
  <si>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</si>
  <si>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</si>
  <si>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</si>
  <si>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</si>
  <si>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</si>
  <si>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</si>
  <si>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</si>
  <si>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</si>
  <si>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</si>
  <si>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</si>
  <si>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</si>
  <si>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</si>
  <si>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</si>
  <si>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</si>
  <si>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</si>
  <si>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</si>
  <si>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</si>
  <si>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</si>
  <si>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</si>
  <si>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</si>
  <si>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</si>
  <si>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</si>
  <si>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</si>
  <si>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</si>
  <si>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</si>
  <si>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</si>
  <si>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</si>
  <si>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</si>
  <si>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</si>
  <si>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</si>
  <si>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</si>
  <si>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</si>
  <si>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</si>
  <si>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</si>
  <si>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</si>
  <si>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</si>
  <si>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</si>
  <si>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</si>
  <si>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</si>
  <si>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</si>
  <si>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</si>
  <si>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</si>
  <si>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長崎県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</si>
  <si>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</si>
  <si>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</si>
  <si>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</si>
  <si>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</si>
  <si>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</si>
  <si>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</si>
  <si>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</si>
  <si>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</si>
  <si>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</si>
  <si>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</si>
  <si>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</si>
  <si>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</si>
  <si>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</si>
  <si>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</si>
  <si>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</si>
  <si>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</si>
  <si>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</si>
  <si>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</si>
  <si>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</si>
  <si>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</si>
  <si>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</si>
  <si>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t>
    <phoneticPr fontId="3"/>
  </si>
  <si>
    <t>農業改良資金特別会計</t>
    <phoneticPr fontId="3"/>
  </si>
  <si>
    <t>県営林特別会計</t>
    <phoneticPr fontId="3"/>
  </si>
  <si>
    <t>小規模企業者等設備導入資金特別会計</t>
    <phoneticPr fontId="3"/>
  </si>
  <si>
    <t>用地特別会計</t>
    <phoneticPr fontId="3"/>
  </si>
  <si>
    <t>林業改善資金特別会計</t>
    <phoneticPr fontId="3"/>
  </si>
  <si>
    <t>庁用管理特別会計</t>
    <phoneticPr fontId="3"/>
  </si>
  <si>
    <t>沿岸漁業改善資金特別会計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</si>
  <si>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</si>
  <si>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</si>
  <si>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</si>
  <si>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</si>
  <si>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</si>
  <si>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</si>
  <si>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</si>
  <si>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</si>
  <si>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</si>
  <si>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</si>
  <si>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</si>
  <si>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</si>
  <si>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</si>
  <si>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</si>
  <si>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</si>
  <si>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交通事業会計</t>
    <phoneticPr fontId="3"/>
  </si>
  <si>
    <t>法適用企業</t>
    <phoneticPr fontId="3"/>
  </si>
  <si>
    <t>流域下水道事業会計</t>
    <phoneticPr fontId="3"/>
  </si>
  <si>
    <t>法適用企業</t>
    <phoneticPr fontId="3"/>
  </si>
  <si>
    <t>長崎魚市場特別会計</t>
    <phoneticPr fontId="3"/>
  </si>
  <si>
    <t>法非適用企業</t>
    <phoneticPr fontId="3"/>
  </si>
  <si>
    <t>港湾施設整備特別会計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</si>
  <si>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</si>
  <si>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</si>
  <si>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</si>
  <si>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</si>
  <si>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</si>
  <si>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</si>
  <si>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</si>
  <si>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</si>
  <si>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</si>
  <si>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</si>
  <si>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</si>
  <si>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</si>
  <si>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</si>
  <si>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</si>
  <si>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</si>
  <si>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</si>
  <si>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</si>
  <si>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</si>
  <si>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</si>
  <si>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</si>
  <si>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</si>
  <si>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</si>
  <si>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</si>
  <si>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</si>
  <si>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</si>
  <si>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</si>
  <si>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</si>
  <si>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</si>
  <si>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</si>
  <si>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</si>
  <si>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</si>
  <si>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</si>
  <si>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</si>
  <si>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</si>
  <si>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</si>
  <si>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</si>
  <si>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</si>
  <si>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</si>
  <si>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</si>
  <si>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</si>
  <si>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</si>
  <si>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</si>
  <si>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</si>
  <si>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</si>
  <si>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</si>
  <si>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</si>
  <si>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</si>
  <si>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</si>
  <si>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</si>
  <si>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</si>
  <si>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</si>
  <si>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</si>
  <si>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</si>
  <si>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</si>
  <si>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</si>
  <si>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</si>
  <si>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</si>
  <si>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</si>
  <si>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</si>
  <si>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</si>
  <si>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</si>
  <si>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</si>
  <si>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長崎魚市場特別会計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</si>
  <si>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</si>
  <si>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</si>
  <si>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</si>
  <si>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</si>
  <si>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</si>
  <si>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</si>
  <si>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</si>
  <si>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</si>
  <si>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</si>
  <si>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</si>
  <si>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</si>
  <si>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</si>
  <si>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</si>
  <si>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</si>
  <si>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</si>
  <si>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</si>
  <si>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</si>
  <si>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</si>
  <si>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</si>
  <si>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</si>
  <si>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</si>
  <si>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</si>
  <si>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</si>
  <si>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</si>
  <si>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</si>
  <si>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</si>
  <si>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</si>
  <si>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</si>
  <si>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</si>
  <si>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</si>
  <si>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</si>
  <si>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</si>
  <si>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</si>
  <si>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</si>
  <si>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</si>
  <si>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</si>
  <si>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</si>
  <si>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</si>
  <si>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</si>
  <si>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</si>
  <si>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</si>
  <si>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</si>
  <si>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</si>
  <si>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</si>
  <si>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</si>
  <si>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</si>
  <si>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</si>
  <si>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</si>
  <si>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</si>
  <si>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</si>
  <si>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</si>
  <si>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</si>
  <si>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</si>
  <si>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</si>
  <si>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</si>
  <si>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</si>
  <si>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</si>
  <si>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</si>
  <si>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</si>
  <si>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</si>
  <si>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</si>
  <si>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</si>
  <si>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</si>
  <si>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</si>
  <si>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</si>
  <si>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</si>
  <si>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</si>
  <si>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</si>
  <si>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</si>
  <si>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</si>
  <si>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</si>
  <si>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</si>
  <si>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</si>
  <si>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</si>
  <si>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</si>
  <si>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</si>
  <si>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</si>
  <si>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</si>
  <si>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</si>
  <si>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</si>
  <si>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</si>
  <si>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</si>
  <si>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</si>
  <si>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0.09</t>
  </si>
  <si>
    <t>港湾施設整備特別会計</t>
  </si>
  <si>
    <t>国民健康保険特別会計</t>
  </si>
  <si>
    <t>一般会計</t>
  </si>
  <si>
    <t>流域下水道事業会計</t>
  </si>
  <si>
    <t>庁用管理特別会計</t>
  </si>
  <si>
    <t>用地特別会計</t>
  </si>
  <si>
    <t>長崎魚市場特別会計</t>
  </si>
  <si>
    <t>県営林特別会計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</si>
  <si>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</si>
  <si>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</si>
  <si>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</si>
  <si>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</si>
  <si>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</si>
  <si>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</si>
  <si>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</si>
  <si>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</si>
  <si>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産業文化振興基金</t>
    <phoneticPr fontId="3"/>
  </si>
  <si>
    <t>地域医療介護総合確保基金</t>
    <phoneticPr fontId="3"/>
  </si>
  <si>
    <t>退職基金</t>
    <rPh sb="0" eb="2">
      <t>タイショク</t>
    </rPh>
    <rPh sb="2" eb="4">
      <t>キキン</t>
    </rPh>
    <phoneticPr fontId="3"/>
  </si>
  <si>
    <t>地域福祉基金</t>
    <rPh sb="0" eb="2">
      <t>チイキ</t>
    </rPh>
    <rPh sb="2" eb="4">
      <t>フクシ</t>
    </rPh>
    <rPh sb="4" eb="6">
      <t>キキン</t>
    </rPh>
    <phoneticPr fontId="3"/>
  </si>
  <si>
    <t>災害基金</t>
    <rPh sb="0" eb="2">
      <t>サイガイ</t>
    </rPh>
    <rPh sb="2" eb="4">
      <t>キキン</t>
    </rPh>
    <phoneticPr fontId="3"/>
  </si>
  <si>
    <t>※7：職員の状況については、令和3年地方公務員給与実態調査に基づいている。</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</si>
  <si>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</si>
  <si>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</si>
  <si>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</si>
  <si>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</si>
  <si>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</si>
  <si>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本県は、県税収入等の自主財源が少ない中、交付税措置率の高い県債の活用や公債費の平準化の取組などにより、実質公債費比率は減少傾向にあるが、今後の公債費の増加が見込まれることから、引き続き適正化に取り組んでいく必要がある。
・将来負担比率については、類似団体よりも高い状況にあり、地方債残高等の推移を注視し引き続き事業の選択と集中を図りながら、将来負担額の抑制に努める。</t>
    <rPh sb="144" eb="145">
      <t>トウ</t>
    </rPh>
    <rPh sb="146" eb="148">
      <t>スイイ</t>
    </rPh>
    <rPh sb="149" eb="151">
      <t>チュウシ</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</si>
  <si>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</si>
  <si>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</si>
  <si>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</si>
  <si>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・本県の将来負担比率は、令和３年度決算では退職手当負担見込額の減、充当可能基金の増、標準財政規模の増等により減少している。
・有形固定資産減価償却率については、施設の老朽化に伴い上昇傾向にあるため、財政運営の健全性とのバランスを考慮し、事業の選択と集中を図りながら、将来負担を抑制しつつ、施設の適切な維持管理・修繕等を進めていく必要があ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</si>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</sst>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18" fillId="0" borderId="0" xfId="8" applyFont="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5F565CD8-FE32-4306-AAC8-3D96EDB26928}"/>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A29C-43CC-8E89-594C76C44BD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116322</c:v>
                </c:pt>
                <c:pt idx="1">
                  <c:v>104924</c:v>
                </c:pt>
                <c:pt idx="2">
                  <c:v>117556</c:v>
                </c:pt>
                <c:pt idx="3">
                  <c:v>115656</c:v>
                </c:pt>
                <c:pt idx="4">
                  <c:v>125365</c:v>
                </c:pt>
              </c:numCache>
            </c:numRef>
          </c:val>
          <c:smooth val="0"/>
          <c:extLst>
            <c:ext xmlns:c16="http://schemas.microsoft.com/office/drawing/2014/chart" uri="{C3380CC4-5D6E-409C-BE32-E72D297353CC}">
              <c16:uniqueId val="{00000001-A29C-43CC-8E89-594C76C44BD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35000"/>
          <c:min val="9000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0.23</c:v>
                </c:pt>
                <c:pt idx="1">
                  <c:v>0.16</c:v>
                </c:pt>
                <c:pt idx="2">
                  <c:v>0.24</c:v>
                </c:pt>
                <c:pt idx="3">
                  <c:v>0.25</c:v>
                </c:pt>
                <c:pt idx="4">
                  <c:v>0.19</c:v>
                </c:pt>
              </c:numCache>
            </c:numRef>
          </c:val>
          <c:extLst>
            <c:ext xmlns:c16="http://schemas.microsoft.com/office/drawing/2014/chart" uri="{C3380CC4-5D6E-409C-BE32-E72D297353CC}">
              <c16:uniqueId val="{00000000-6892-4ED5-8AF6-7E4EF9B62448}"/>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1.88</c:v>
                </c:pt>
                <c:pt idx="1">
                  <c:v>1.88</c:v>
                </c:pt>
                <c:pt idx="2">
                  <c:v>1.96</c:v>
                </c:pt>
                <c:pt idx="3">
                  <c:v>1.98</c:v>
                </c:pt>
                <c:pt idx="4">
                  <c:v>5.03</c:v>
                </c:pt>
              </c:numCache>
            </c:numRef>
          </c:val>
          <c:extLst>
            <c:ext xmlns:c16="http://schemas.microsoft.com/office/drawing/2014/chart" uri="{C3380CC4-5D6E-409C-BE32-E72D297353CC}">
              <c16:uniqueId val="{00000001-6892-4ED5-8AF6-7E4EF9B62448}"/>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0.05</c:v>
                </c:pt>
                <c:pt idx="1">
                  <c:v>-0.09</c:v>
                </c:pt>
                <c:pt idx="2">
                  <c:v>0.16</c:v>
                </c:pt>
                <c:pt idx="3">
                  <c:v>0.05</c:v>
                </c:pt>
                <c:pt idx="4">
                  <c:v>3.06</c:v>
                </c:pt>
              </c:numCache>
            </c:numRef>
          </c:val>
          <c:smooth val="0"/>
          <c:extLst>
            <c:ext xmlns:c16="http://schemas.microsoft.com/office/drawing/2014/chart" uri="{C3380CC4-5D6E-409C-BE32-E72D297353CC}">
              <c16:uniqueId val="{00000002-6892-4ED5-8AF6-7E4EF9B62448}"/>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1.8</c:v>
                </c:pt>
                <c:pt idx="2">
                  <c:v>#N/A</c:v>
                </c:pt>
                <c:pt idx="3">
                  <c:v>1.37</c:v>
                </c:pt>
                <c:pt idx="4">
                  <c:v>#N/A</c:v>
                </c:pt>
                <c:pt idx="5">
                  <c:v>1.31</c:v>
                </c:pt>
                <c:pt idx="6">
                  <c:v>#N/A</c:v>
                </c:pt>
                <c:pt idx="7">
                  <c:v>1.02</c:v>
                </c:pt>
                <c:pt idx="8">
                  <c:v>#N/A</c:v>
                </c:pt>
                <c:pt idx="9">
                  <c:v>0</c:v>
                </c:pt>
              </c:numCache>
            </c:numRef>
          </c:val>
          <c:extLst>
            <c:ext xmlns:c16="http://schemas.microsoft.com/office/drawing/2014/chart" uri="{C3380CC4-5D6E-409C-BE32-E72D297353CC}">
              <c16:uniqueId val="{00000000-4A6E-4114-8CBF-C59A962251F6}"/>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A6E-4114-8CBF-C59A962251F6}"/>
            </c:ext>
          </c:extLst>
        </c:ser>
        <c:ser>
          <c:idx val="2"/>
          <c:order val="2"/>
          <c:tx>
            <c:strRef>
              <c:f>データシート!$A$29</c:f>
              <c:strCache>
                <c:ptCount val="1"/>
                <c:pt idx="0">
                  <c:v>県営林特別会計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4A6E-4114-8CBF-C59A962251F6}"/>
            </c:ext>
          </c:extLst>
        </c:ser>
        <c:ser>
          <c:idx val="3"/>
          <c:order val="3"/>
          <c:tx>
            <c:strRef>
              <c:f>データシート!$A$30</c:f>
              <c:strCache>
                <c:ptCount val="1"/>
                <c:pt idx="0">
                  <c:v>長崎魚市場特別会計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4A6E-4114-8CBF-C59A962251F6}"/>
            </c:ext>
          </c:extLst>
        </c:ser>
        <c:ser>
          <c:idx val="4"/>
          <c:order val="4"/>
          <c:tx>
            <c:strRef>
              <c:f>データシート!$A$31</c:f>
              <c:strCache>
                <c:ptCount val="1"/>
                <c:pt idx="0">
                  <c:v>用地特別会計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4A6E-4114-8CBF-C59A962251F6}"/>
            </c:ext>
          </c:extLst>
        </c:ser>
        <c:ser>
          <c:idx val="5"/>
          <c:order val="5"/>
          <c:tx>
            <c:strRef>
              <c:f>データシート!$A$32</c:f>
              <c:strCache>
                <c:ptCount val="1"/>
                <c:pt idx="0">
                  <c:v>庁用管理特別会計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0.01</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5-4A6E-4114-8CBF-C59A962251F6}"/>
            </c:ext>
          </c:extLst>
        </c:ser>
        <c:ser>
          <c:idx val="6"/>
          <c:order val="6"/>
          <c:tx>
            <c:strRef>
              <c:f>データシート!$A$33</c:f>
              <c:strCache>
                <c:ptCount val="1"/>
                <c:pt idx="0">
                  <c:v>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0</c:v>
                </c:pt>
                <c:pt idx="3">
                  <c:v>0</c:v>
                </c:pt>
                <c:pt idx="4">
                  <c:v>0</c:v>
                </c:pt>
                <c:pt idx="5">
                  <c:v>0</c:v>
                </c:pt>
                <c:pt idx="6">
                  <c:v>#N/A</c:v>
                </c:pt>
                <c:pt idx="7">
                  <c:v>0.06</c:v>
                </c:pt>
                <c:pt idx="8">
                  <c:v>#N/A</c:v>
                </c:pt>
                <c:pt idx="9">
                  <c:v>0.09</c:v>
                </c:pt>
              </c:numCache>
            </c:numRef>
          </c:val>
          <c:extLst>
            <c:ext xmlns:c16="http://schemas.microsoft.com/office/drawing/2014/chart" uri="{C3380CC4-5D6E-409C-BE32-E72D297353CC}">
              <c16:uniqueId val="{00000006-4A6E-4114-8CBF-C59A962251F6}"/>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0.23</c:v>
                </c:pt>
                <c:pt idx="2">
                  <c:v>#N/A</c:v>
                </c:pt>
                <c:pt idx="3">
                  <c:v>0.15</c:v>
                </c:pt>
                <c:pt idx="4">
                  <c:v>#N/A</c:v>
                </c:pt>
                <c:pt idx="5">
                  <c:v>0.24</c:v>
                </c:pt>
                <c:pt idx="6">
                  <c:v>#N/A</c:v>
                </c:pt>
                <c:pt idx="7">
                  <c:v>0.25</c:v>
                </c:pt>
                <c:pt idx="8">
                  <c:v>#N/A</c:v>
                </c:pt>
                <c:pt idx="9">
                  <c:v>0.18</c:v>
                </c:pt>
              </c:numCache>
            </c:numRef>
          </c:val>
          <c:extLst>
            <c:ext xmlns:c16="http://schemas.microsoft.com/office/drawing/2014/chart" uri="{C3380CC4-5D6E-409C-BE32-E72D297353CC}">
              <c16:uniqueId val="{00000007-4A6E-4114-8CBF-C59A962251F6}"/>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0.49</c:v>
                </c:pt>
                <c:pt idx="4">
                  <c:v>#N/A</c:v>
                </c:pt>
                <c:pt idx="5">
                  <c:v>0.85</c:v>
                </c:pt>
                <c:pt idx="6">
                  <c:v>#N/A</c:v>
                </c:pt>
                <c:pt idx="7">
                  <c:v>1.91</c:v>
                </c:pt>
                <c:pt idx="8">
                  <c:v>#N/A</c:v>
                </c:pt>
                <c:pt idx="9">
                  <c:v>1.28</c:v>
                </c:pt>
              </c:numCache>
            </c:numRef>
          </c:val>
          <c:extLst>
            <c:ext xmlns:c16="http://schemas.microsoft.com/office/drawing/2014/chart" uri="{C3380CC4-5D6E-409C-BE32-E72D297353CC}">
              <c16:uniqueId val="{00000008-4A6E-4114-8CBF-C59A962251F6}"/>
            </c:ext>
          </c:extLst>
        </c:ser>
        <c:ser>
          <c:idx val="9"/>
          <c:order val="9"/>
          <c:tx>
            <c:strRef>
              <c:f>データシート!$A$36</c:f>
              <c:strCache>
                <c:ptCount val="1"/>
                <c:pt idx="0">
                  <c:v>港湾施設整備特別会計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1.1100000000000001</c:v>
                </c:pt>
                <c:pt idx="2">
                  <c:v>#N/A</c:v>
                </c:pt>
                <c:pt idx="3">
                  <c:v>1.2</c:v>
                </c:pt>
                <c:pt idx="4">
                  <c:v>#N/A</c:v>
                </c:pt>
                <c:pt idx="5">
                  <c:v>0.98</c:v>
                </c:pt>
                <c:pt idx="6">
                  <c:v>#N/A</c:v>
                </c:pt>
                <c:pt idx="7">
                  <c:v>0.95</c:v>
                </c:pt>
                <c:pt idx="8">
                  <c:v>#N/A</c:v>
                </c:pt>
                <c:pt idx="9">
                  <c:v>1.36</c:v>
                </c:pt>
              </c:numCache>
            </c:numRef>
          </c:val>
          <c:extLst>
            <c:ext xmlns:c16="http://schemas.microsoft.com/office/drawing/2014/chart" uri="{C3380CC4-5D6E-409C-BE32-E72D297353CC}">
              <c16:uniqueId val="{00000009-4A6E-4114-8CBF-C59A962251F6}"/>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68573</c:v>
                </c:pt>
                <c:pt idx="5">
                  <c:v>68276</c:v>
                </c:pt>
                <c:pt idx="8">
                  <c:v>68004</c:v>
                </c:pt>
                <c:pt idx="11">
                  <c:v>65902</c:v>
                </c:pt>
                <c:pt idx="14">
                  <c:v>62551</c:v>
                </c:pt>
              </c:numCache>
            </c:numRef>
          </c:val>
          <c:extLst>
            <c:ext xmlns:c16="http://schemas.microsoft.com/office/drawing/2014/chart" uri="{C3380CC4-5D6E-409C-BE32-E72D297353CC}">
              <c16:uniqueId val="{00000000-799A-4F4B-B38E-4632A85191F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799A-4F4B-B38E-4632A85191F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405</c:v>
                </c:pt>
                <c:pt idx="3">
                  <c:v>371</c:v>
                </c:pt>
                <c:pt idx="6">
                  <c:v>303</c:v>
                </c:pt>
                <c:pt idx="9">
                  <c:v>222</c:v>
                </c:pt>
                <c:pt idx="12">
                  <c:v>239</c:v>
                </c:pt>
              </c:numCache>
            </c:numRef>
          </c:val>
          <c:extLst>
            <c:ext xmlns:c16="http://schemas.microsoft.com/office/drawing/2014/chart" uri="{C3380CC4-5D6E-409C-BE32-E72D297353CC}">
              <c16:uniqueId val="{00000002-799A-4F4B-B38E-4632A85191F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807</c:v>
                </c:pt>
                <c:pt idx="3">
                  <c:v>877</c:v>
                </c:pt>
                <c:pt idx="6">
                  <c:v>858</c:v>
                </c:pt>
                <c:pt idx="9">
                  <c:v>843</c:v>
                </c:pt>
                <c:pt idx="12">
                  <c:v>817</c:v>
                </c:pt>
              </c:numCache>
            </c:numRef>
          </c:val>
          <c:extLst>
            <c:ext xmlns:c16="http://schemas.microsoft.com/office/drawing/2014/chart" uri="{C3380CC4-5D6E-409C-BE32-E72D297353CC}">
              <c16:uniqueId val="{00000003-799A-4F4B-B38E-4632A85191F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571</c:v>
                </c:pt>
                <c:pt idx="3">
                  <c:v>656</c:v>
                </c:pt>
                <c:pt idx="6">
                  <c:v>331</c:v>
                </c:pt>
                <c:pt idx="9">
                  <c:v>551</c:v>
                </c:pt>
                <c:pt idx="12">
                  <c:v>429</c:v>
                </c:pt>
              </c:numCache>
            </c:numRef>
          </c:val>
          <c:extLst>
            <c:ext xmlns:c16="http://schemas.microsoft.com/office/drawing/2014/chart" uri="{C3380CC4-5D6E-409C-BE32-E72D297353CC}">
              <c16:uniqueId val="{00000004-799A-4F4B-B38E-4632A85191F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2000</c:v>
                </c:pt>
                <c:pt idx="3">
                  <c:v>2667</c:v>
                </c:pt>
                <c:pt idx="6">
                  <c:v>3333</c:v>
                </c:pt>
                <c:pt idx="9">
                  <c:v>4000</c:v>
                </c:pt>
                <c:pt idx="12">
                  <c:v>4667</c:v>
                </c:pt>
              </c:numCache>
            </c:numRef>
          </c:val>
          <c:extLst>
            <c:ext xmlns:c16="http://schemas.microsoft.com/office/drawing/2014/chart" uri="{C3380CC4-5D6E-409C-BE32-E72D297353CC}">
              <c16:uniqueId val="{00000005-799A-4F4B-B38E-4632A85191F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799A-4F4B-B38E-4632A85191F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102844</c:v>
                </c:pt>
                <c:pt idx="3">
                  <c:v>102663</c:v>
                </c:pt>
                <c:pt idx="6">
                  <c:v>94798</c:v>
                </c:pt>
                <c:pt idx="9">
                  <c:v>95163</c:v>
                </c:pt>
                <c:pt idx="12">
                  <c:v>90398</c:v>
                </c:pt>
              </c:numCache>
            </c:numRef>
          </c:val>
          <c:extLst>
            <c:ext xmlns:c16="http://schemas.microsoft.com/office/drawing/2014/chart" uri="{C3380CC4-5D6E-409C-BE32-E72D297353CC}">
              <c16:uniqueId val="{00000007-799A-4F4B-B38E-4632A85191F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38054</c:v>
                </c:pt>
                <c:pt idx="2">
                  <c:v>#N/A</c:v>
                </c:pt>
                <c:pt idx="3">
                  <c:v>#N/A</c:v>
                </c:pt>
                <c:pt idx="4">
                  <c:v>38958</c:v>
                </c:pt>
                <c:pt idx="5">
                  <c:v>#N/A</c:v>
                </c:pt>
                <c:pt idx="6">
                  <c:v>#N/A</c:v>
                </c:pt>
                <c:pt idx="7">
                  <c:v>31619</c:v>
                </c:pt>
                <c:pt idx="8">
                  <c:v>#N/A</c:v>
                </c:pt>
                <c:pt idx="9">
                  <c:v>#N/A</c:v>
                </c:pt>
                <c:pt idx="10">
                  <c:v>34877</c:v>
                </c:pt>
                <c:pt idx="11">
                  <c:v>#N/A</c:v>
                </c:pt>
                <c:pt idx="12">
                  <c:v>#N/A</c:v>
                </c:pt>
                <c:pt idx="13">
                  <c:v>33999</c:v>
                </c:pt>
                <c:pt idx="14">
                  <c:v>#N/A</c:v>
                </c:pt>
              </c:numCache>
            </c:numRef>
          </c:val>
          <c:smooth val="0"/>
          <c:extLst>
            <c:ext xmlns:c16="http://schemas.microsoft.com/office/drawing/2014/chart" uri="{C3380CC4-5D6E-409C-BE32-E72D297353CC}">
              <c16:uniqueId val="{00000008-799A-4F4B-B38E-4632A85191F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755980</c:v>
                </c:pt>
                <c:pt idx="5">
                  <c:v>745750</c:v>
                </c:pt>
                <c:pt idx="8">
                  <c:v>745514</c:v>
                </c:pt>
                <c:pt idx="11">
                  <c:v>751450</c:v>
                </c:pt>
                <c:pt idx="14">
                  <c:v>753953</c:v>
                </c:pt>
              </c:numCache>
            </c:numRef>
          </c:val>
          <c:extLst>
            <c:ext xmlns:c16="http://schemas.microsoft.com/office/drawing/2014/chart" uri="{C3380CC4-5D6E-409C-BE32-E72D297353CC}">
              <c16:uniqueId val="{00000000-4097-4BB1-904F-E3D1075F232B}"/>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9158</c:v>
                </c:pt>
                <c:pt idx="5">
                  <c:v>8828</c:v>
                </c:pt>
                <c:pt idx="8">
                  <c:v>8275</c:v>
                </c:pt>
                <c:pt idx="11">
                  <c:v>7748</c:v>
                </c:pt>
                <c:pt idx="14">
                  <c:v>7665</c:v>
                </c:pt>
              </c:numCache>
            </c:numRef>
          </c:val>
          <c:extLst>
            <c:ext xmlns:c16="http://schemas.microsoft.com/office/drawing/2014/chart" uri="{C3380CC4-5D6E-409C-BE32-E72D297353CC}">
              <c16:uniqueId val="{00000001-4097-4BB1-904F-E3D1075F232B}"/>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47304</c:v>
                </c:pt>
                <c:pt idx="5">
                  <c:v>48466</c:v>
                </c:pt>
                <c:pt idx="8">
                  <c:v>50915</c:v>
                </c:pt>
                <c:pt idx="11">
                  <c:v>56103</c:v>
                </c:pt>
                <c:pt idx="14">
                  <c:v>81198</c:v>
                </c:pt>
              </c:numCache>
            </c:numRef>
          </c:val>
          <c:extLst>
            <c:ext xmlns:c16="http://schemas.microsoft.com/office/drawing/2014/chart" uri="{C3380CC4-5D6E-409C-BE32-E72D297353CC}">
              <c16:uniqueId val="{00000002-4097-4BB1-904F-E3D1075F232B}"/>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097-4BB1-904F-E3D1075F232B}"/>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097-4BB1-904F-E3D1075F232B}"/>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2147</c:v>
                </c:pt>
                <c:pt idx="3">
                  <c:v>1989</c:v>
                </c:pt>
                <c:pt idx="6">
                  <c:v>1851</c:v>
                </c:pt>
                <c:pt idx="9">
                  <c:v>1724</c:v>
                </c:pt>
                <c:pt idx="12">
                  <c:v>1977</c:v>
                </c:pt>
              </c:numCache>
            </c:numRef>
          </c:val>
          <c:extLst>
            <c:ext xmlns:c16="http://schemas.microsoft.com/office/drawing/2014/chart" uri="{C3380CC4-5D6E-409C-BE32-E72D297353CC}">
              <c16:uniqueId val="{00000005-4097-4BB1-904F-E3D1075F232B}"/>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171851</c:v>
                </c:pt>
                <c:pt idx="3">
                  <c:v>168919</c:v>
                </c:pt>
                <c:pt idx="6">
                  <c:v>165054</c:v>
                </c:pt>
                <c:pt idx="9">
                  <c:v>160238</c:v>
                </c:pt>
                <c:pt idx="12">
                  <c:v>156586</c:v>
                </c:pt>
              </c:numCache>
            </c:numRef>
          </c:val>
          <c:extLst>
            <c:ext xmlns:c16="http://schemas.microsoft.com/office/drawing/2014/chart" uri="{C3380CC4-5D6E-409C-BE32-E72D297353CC}">
              <c16:uniqueId val="{00000006-4097-4BB1-904F-E3D1075F232B}"/>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7607</c:v>
                </c:pt>
                <c:pt idx="3">
                  <c:v>7132</c:v>
                </c:pt>
                <c:pt idx="6">
                  <c:v>6631</c:v>
                </c:pt>
                <c:pt idx="9">
                  <c:v>6065</c:v>
                </c:pt>
                <c:pt idx="12">
                  <c:v>6128</c:v>
                </c:pt>
              </c:numCache>
            </c:numRef>
          </c:val>
          <c:extLst>
            <c:ext xmlns:c16="http://schemas.microsoft.com/office/drawing/2014/chart" uri="{C3380CC4-5D6E-409C-BE32-E72D297353CC}">
              <c16:uniqueId val="{00000007-4097-4BB1-904F-E3D1075F232B}"/>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3614</c:v>
                </c:pt>
                <c:pt idx="3">
                  <c:v>4080</c:v>
                </c:pt>
                <c:pt idx="6">
                  <c:v>4703</c:v>
                </c:pt>
                <c:pt idx="9">
                  <c:v>4458</c:v>
                </c:pt>
                <c:pt idx="12">
                  <c:v>3799</c:v>
                </c:pt>
              </c:numCache>
            </c:numRef>
          </c:val>
          <c:extLst>
            <c:ext xmlns:c16="http://schemas.microsoft.com/office/drawing/2014/chart" uri="{C3380CC4-5D6E-409C-BE32-E72D297353CC}">
              <c16:uniqueId val="{00000008-4097-4BB1-904F-E3D1075F232B}"/>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752</c:v>
                </c:pt>
                <c:pt idx="3">
                  <c:v>386</c:v>
                </c:pt>
                <c:pt idx="6">
                  <c:v>164</c:v>
                </c:pt>
                <c:pt idx="9">
                  <c:v>52</c:v>
                </c:pt>
                <c:pt idx="12">
                  <c:v>14</c:v>
                </c:pt>
              </c:numCache>
            </c:numRef>
          </c:val>
          <c:extLst>
            <c:ext xmlns:c16="http://schemas.microsoft.com/office/drawing/2014/chart" uri="{C3380CC4-5D6E-409C-BE32-E72D297353CC}">
              <c16:uniqueId val="{00000009-4097-4BB1-904F-E3D1075F232B}"/>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1251342</c:v>
                </c:pt>
                <c:pt idx="3">
                  <c:v>1251039</c:v>
                </c:pt>
                <c:pt idx="6">
                  <c:v>1262643</c:v>
                </c:pt>
                <c:pt idx="9">
                  <c:v>1274634</c:v>
                </c:pt>
                <c:pt idx="12">
                  <c:v>1286342</c:v>
                </c:pt>
              </c:numCache>
            </c:numRef>
          </c:val>
          <c:extLst>
            <c:ext xmlns:c16="http://schemas.microsoft.com/office/drawing/2014/chart" uri="{C3380CC4-5D6E-409C-BE32-E72D297353CC}">
              <c16:uniqueId val="{0000000A-4097-4BB1-904F-E3D1075F232B}"/>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624870</c:v>
                </c:pt>
                <c:pt idx="2">
                  <c:v>#N/A</c:v>
                </c:pt>
                <c:pt idx="3">
                  <c:v>#N/A</c:v>
                </c:pt>
                <c:pt idx="4">
                  <c:v>630502</c:v>
                </c:pt>
                <c:pt idx="5">
                  <c:v>#N/A</c:v>
                </c:pt>
                <c:pt idx="6">
                  <c:v>#N/A</c:v>
                </c:pt>
                <c:pt idx="7">
                  <c:v>636341</c:v>
                </c:pt>
                <c:pt idx="8">
                  <c:v>#N/A</c:v>
                </c:pt>
                <c:pt idx="9">
                  <c:v>#N/A</c:v>
                </c:pt>
                <c:pt idx="10">
                  <c:v>631871</c:v>
                </c:pt>
                <c:pt idx="11">
                  <c:v>#N/A</c:v>
                </c:pt>
                <c:pt idx="12">
                  <c:v>#N/A</c:v>
                </c:pt>
                <c:pt idx="13">
                  <c:v>612030</c:v>
                </c:pt>
                <c:pt idx="14">
                  <c:v>#N/A</c:v>
                </c:pt>
              </c:numCache>
            </c:numRef>
          </c:val>
          <c:smooth val="0"/>
          <c:extLst>
            <c:ext xmlns:c16="http://schemas.microsoft.com/office/drawing/2014/chart" uri="{C3380CC4-5D6E-409C-BE32-E72D297353CC}">
              <c16:uniqueId val="{0000000B-4097-4BB1-904F-E3D1075F232B}"/>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7518</c:v>
                </c:pt>
                <c:pt idx="1">
                  <c:v>7687</c:v>
                </c:pt>
                <c:pt idx="2">
                  <c:v>20177</c:v>
                </c:pt>
              </c:numCache>
            </c:numRef>
          </c:val>
          <c:extLst>
            <c:ext xmlns:c16="http://schemas.microsoft.com/office/drawing/2014/chart" uri="{C3380CC4-5D6E-409C-BE32-E72D297353CC}">
              <c16:uniqueId val="{00000000-C3DD-4664-AE65-28928DF5324F}"/>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6924</c:v>
                </c:pt>
                <c:pt idx="1">
                  <c:v>8465</c:v>
                </c:pt>
                <c:pt idx="2">
                  <c:v>19777</c:v>
                </c:pt>
              </c:numCache>
            </c:numRef>
          </c:val>
          <c:extLst>
            <c:ext xmlns:c16="http://schemas.microsoft.com/office/drawing/2014/chart" uri="{C3380CC4-5D6E-409C-BE32-E72D297353CC}">
              <c16:uniqueId val="{00000001-C3DD-4664-AE65-28928DF5324F}"/>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39720</c:v>
                </c:pt>
                <c:pt idx="1">
                  <c:v>44139</c:v>
                </c:pt>
                <c:pt idx="2">
                  <c:v>43388</c:v>
                </c:pt>
              </c:numCache>
            </c:numRef>
          </c:val>
          <c:extLst>
            <c:ext xmlns:c16="http://schemas.microsoft.com/office/drawing/2014/chart" uri="{C3380CC4-5D6E-409C-BE32-E72D297353CC}">
              <c16:uniqueId val="{00000002-C3DD-4664-AE65-28928DF5324F}"/>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{D5FBB16A-F328-4AF3-A463-1FE7668B3E95}</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03A0-4A18-83C7-C871558F098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{1FF57D8E-15A5-490E-8734-44C42337ABD9}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3A0-4A18-83C7-C871558F098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{F58D94AF-5B1E-40F5-B3F5-86BF856B4F03}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3A0-4A18-83C7-C871558F098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{767160A7-5C96-4569-9C1E-07C9974B1BAC}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3A0-4A18-83C7-C871558F098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{02AB5B34-0C97-44EE-B4CF-F0375CD300D7}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3A0-4A18-83C7-C871558F0984}"/>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{61324835-8F55-4970-A202-97E53E473D48}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03A0-4A18-83C7-C871558F0984}"/>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{736EDFDA-4A16-4DC9-9E0B-E41CFF99C34E}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03A0-4A18-83C7-C871558F0984}"/>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{A6CDDEAA-7067-4BB6-9E8A-9A54469027BE}</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03A0-4A18-83C7-C871558F0984}"/>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{16CCECE5-FC00-41DE-87AF-C496B95CC089}</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03A0-4A18-83C7-C871558F098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53.6</c:v>
                </c:pt>
                <c:pt idx="8">
                  <c:v>55.4</c:v>
                </c:pt>
                <c:pt idx="16">
                  <c:v>57</c:v>
                </c:pt>
                <c:pt idx="24">
                  <c:v>58.7</c:v>
                </c:pt>
                <c:pt idx="32">
                  <c:v>59.3</c:v>
                </c:pt>
              </c:numCache>
            </c:numRef>
          </c:xVal>
          <c:yVal>
            <c:numRef>
              <c:f>公会計指標分析・財政指標組合せ分析表!$BP$51:$DC$51</c:f>
              <c:numCache>
                <c:formatCode>#,##0.0;"▲ "#,##0.0</c:formatCode>
                <c:ptCount val="40"/>
                <c:pt idx="0">
                  <c:v>193.9</c:v>
                </c:pt>
                <c:pt idx="8">
                  <c:v>196.8</c:v>
                </c:pt>
                <c:pt idx="16">
                  <c:v>198.3</c:v>
                </c:pt>
                <c:pt idx="24">
                  <c:v>193.2</c:v>
                </c:pt>
                <c:pt idx="32">
                  <c:v>178.1</c:v>
                </c:pt>
              </c:numCache>
            </c:numRef>
          </c:yVal>
          <c:smooth val="0"/>
          <c:extLst>
            <c:ext xmlns:c16="http://schemas.microsoft.com/office/drawing/2014/chart" uri="{C3380CC4-5D6E-409C-BE32-E72D297353CC}">
              <c16:uniqueId val="{00000009-03A0-4A18-83C7-C871558F0984}"/>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{958013FD-2606-44B1-A513-102F1D529A40}</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03A0-4A18-83C7-C871558F0984}"/>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{9B0E7B7A-E0FC-4FE6-9E52-1C8BF549CE2B}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3A0-4A18-83C7-C871558F098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{BA90ADAE-86ED-4AA6-875E-E4176C52C6A0}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3A0-4A18-83C7-C871558F098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{BFC567A4-3826-4761-80FA-ADE1CEE12202}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3A0-4A18-83C7-C871558F098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{D70D742D-8FF3-41C1-B5A3-85E293D98DED}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3A0-4A18-83C7-C871558F0984}"/>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{BC0987D3-9FAE-49F1-8AC4-3B97D118D852}</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03A0-4A18-83C7-C871558F0984}"/>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{D02D7A1B-A2D1-4527-B1FE-D35FF30AF94F}</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03A0-4A18-83C7-C871558F0984}"/>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{3EF943D4-3009-434F-B299-35D6DB592289}</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03A0-4A18-83C7-C871558F0984}"/>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{4A7128D0-2FDA-4477-AA2E-2BCC4EA44C76}</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03A0-4A18-83C7-C871558F098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03A0-4A18-83C7-C871558F0984}"/>
            </c:ext>
          </c:extLst>
        </c:ser>
        <c:dLbls>
          <c:showLegendKey val="0"/>
          <c:showVal val="1"/>
          <c:showCatName val="0"/>
          <c:showSerName val="0"/>
          <c:showPercent val="0"/>
          <c:showBubbleSize val="0"/>
        </c:dLbls>
        <c:axId val="46179840"/>
        <c:axId val="46181760"/>
      </c:scatterChart>
      <c:valAx>
        <c:axId val="46179840"/>
        <c:scaling>
          <c:orientation val="maxMin"/>
          <c:max val="60"/>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{1661FAA0-3A23-489F-A470-819E8E8FB1E4}</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BC98-4E47-BF10-71C4D050653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{D61C0A46-1EAB-4062-9284-28A3377330CC}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C98-4E47-BF10-71C4D050653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{FF864DBD-FBC5-4B89-9F79-D08C5CD379D3}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C98-4E47-BF10-71C4D050653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{86FBC60A-7CE3-437D-99FC-3FB739546993}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C98-4E47-BF10-71C4D050653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{40E7C643-9D92-40C3-9747-C6E8FD06DDDC}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C98-4E47-BF10-71C4D050653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{E3219E89-9E64-460B-AFF0-43502ED95CBF}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BC98-4E47-BF10-71C4D050653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{08AB4F0E-4DF7-4DB4-A3A7-CFE7058CFCAB}</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BC98-4E47-BF10-71C4D050653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{7E0DFC82-6BD6-4E7F-9FB8-EB343498994A}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BC98-4E47-BF10-71C4D050653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{1958F7D0-9247-4AE7-8506-6E05DCDE6442}</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BC98-4E47-BF10-71C4D050653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12.3</c:v>
                </c:pt>
                <c:pt idx="8">
                  <c:v>11.9</c:v>
                </c:pt>
                <c:pt idx="16">
                  <c:v>11.2</c:v>
                </c:pt>
                <c:pt idx="24">
                  <c:v>10.8</c:v>
                </c:pt>
                <c:pt idx="32">
                  <c:v>10.1</c:v>
                </c:pt>
              </c:numCache>
            </c:numRef>
          </c:xVal>
          <c:yVal>
            <c:numRef>
              <c:f>公会計指標分析・財政指標組合せ分析表!$BP$73:$DC$73</c:f>
              <c:numCache>
                <c:formatCode>#,##0.0;"▲ "#,##0.0</c:formatCode>
                <c:ptCount val="40"/>
                <c:pt idx="0">
                  <c:v>193.9</c:v>
                </c:pt>
                <c:pt idx="8">
                  <c:v>196.8</c:v>
                </c:pt>
                <c:pt idx="16">
                  <c:v>198.3</c:v>
                </c:pt>
                <c:pt idx="24">
                  <c:v>193.2</c:v>
                </c:pt>
                <c:pt idx="32">
                  <c:v>178.1</c:v>
                </c:pt>
              </c:numCache>
            </c:numRef>
          </c:yVal>
          <c:smooth val="0"/>
          <c:extLst>
            <c:ext xmlns:c16="http://schemas.microsoft.com/office/drawing/2014/chart" uri="{C3380CC4-5D6E-409C-BE32-E72D297353CC}">
              <c16:uniqueId val="{00000009-BC98-4E47-BF10-71C4D0506534}"/>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{0C272DE1-BA7B-4D48-8820-042F6874C5B7}</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BC98-4E47-BF10-71C4D0506534}"/>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{DC6A79A3-E794-4F8E-B9F1-2F156AA463C2}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C98-4E47-BF10-71C4D050653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{CC0A3C76-54A0-4DAA-AF35-562940A6B1CA}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C98-4E47-BF10-71C4D050653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{D1CC0AD9-CF39-4E12-B660-7911540B98E7}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C98-4E47-BF10-71C4D050653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{3D983F34-B9CD-4F36-B305-71871BF71C64}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C98-4E47-BF10-71C4D050653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{ED467919-7220-4E17-A33B-F67E8C5003C1}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BC98-4E47-BF10-71C4D050653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{A7B44EB2-F29A-4854-92D0-61C514CCADCC}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BC98-4E47-BF10-71C4D050653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{294ABC39-817C-43B4-8D24-6CF9001D3E0C}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BC98-4E47-BF10-71C4D050653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{113D73D7-E870-4C9F-9A12-33428DCF522D}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BC98-4E47-BF10-71C4D050653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BC98-4E47-BF10-71C4D0506534}"/>
            </c:ext>
          </c:extLst>
        </c:ser>
        <c:dLbls>
          <c:showLegendKey val="0"/>
          <c:showVal val="1"/>
          <c:showCatName val="0"/>
          <c:showSerName val="0"/>
          <c:showPercent val="0"/>
          <c:showBubbleSize val="0"/>
        </c:dLbls>
        <c:axId val="84219776"/>
        <c:axId val="84234240"/>
      </c:scatterChart>
      <c:valAx>
        <c:axId val="84219776"/>
        <c:scaling>
          <c:orientation val="maxMin"/>
          <c:max val="13"/>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ＭＳ ゴシック" pitchFamily="49" charset="-128"/>
              <a:ea typeface="ＭＳ ゴシック" pitchFamily="49" charset="-128"/>
            </a:rPr>
            <a:t>・元利償還金等</a:t>
          </a:r>
          <a:r>
            <a:rPr kumimoji="1" lang="en-US" altLang="ja-JP" sz="1200">
              <a:solidFill>
                <a:sysClr val="windowText" lastClr="000000"/>
              </a:solidFill>
              <a:latin typeface="ＭＳ ゴシック" pitchFamily="49" charset="-128"/>
              <a:ea typeface="ＭＳ ゴシック" pitchFamily="49" charset="-128"/>
            </a:rPr>
            <a:t>(A)</a:t>
          </a:r>
          <a:r>
            <a:rPr kumimoji="1" lang="ja-JP" altLang="en-US" sz="1200">
              <a:solidFill>
                <a:sysClr val="windowText" lastClr="000000"/>
              </a:solidFill>
              <a:latin typeface="ＭＳ ゴシック" pitchFamily="49" charset="-128"/>
              <a:ea typeface="ＭＳ ゴシック" pitchFamily="49" charset="-128"/>
            </a:rPr>
            <a:t>については、公債費の平準化の取組や、過去の大型事業の償還が順次終了していること等により、前年度から減少した。</a:t>
          </a:r>
          <a:endParaRPr kumimoji="1" lang="en-US" altLang="ja-JP" sz="1200">
            <a:solidFill>
              <a:sysClr val="windowText" lastClr="000000"/>
            </a:solidFill>
            <a:latin typeface="ＭＳ ゴシック" pitchFamily="49" charset="-128"/>
            <a:ea typeface="ＭＳ ゴシック" pitchFamily="49" charset="-128"/>
          </a:endParaRPr>
        </a:p>
        <a:p>
          <a:r>
            <a:rPr kumimoji="1" lang="ja-JP" altLang="en-US" sz="1200" b="0">
              <a:solidFill>
                <a:sysClr val="windowText" lastClr="000000"/>
              </a:solidFill>
              <a:latin typeface="ＭＳ ゴシック" pitchFamily="49" charset="-128"/>
              <a:ea typeface="ＭＳ ゴシック" pitchFamily="49" charset="-128"/>
            </a:rPr>
            <a:t>・算入公債費等</a:t>
          </a:r>
          <a:r>
            <a:rPr kumimoji="1" lang="en-US" altLang="ja-JP" sz="1200" b="0">
              <a:solidFill>
                <a:sysClr val="windowText" lastClr="000000"/>
              </a:solidFill>
              <a:latin typeface="ＭＳ ゴシック" pitchFamily="49" charset="-128"/>
              <a:ea typeface="ＭＳ ゴシック" pitchFamily="49" charset="-128"/>
            </a:rPr>
            <a:t>(B)</a:t>
          </a:r>
          <a:r>
            <a:rPr kumimoji="1" lang="ja-JP" altLang="en-US" sz="1200" b="0">
              <a:solidFill>
                <a:sysClr val="windowText" lastClr="000000"/>
              </a:solidFill>
              <a:latin typeface="ＭＳ ゴシック" pitchFamily="49" charset="-128"/>
              <a:ea typeface="ＭＳ ゴシック" pitchFamily="49" charset="-128"/>
            </a:rPr>
            <a:t>についても減となっており、実質公債費比率の分子は減となっている。</a:t>
          </a:r>
          <a:endParaRPr kumimoji="1" lang="en-US" altLang="ja-JP" sz="1200">
            <a:solidFill>
              <a:sysClr val="windowText" lastClr="000000"/>
            </a:solidFill>
            <a:latin typeface="ＭＳ ゴシック" pitchFamily="49" charset="-128"/>
            <a:ea typeface="ＭＳ ゴシック" pitchFamily="49" charset="-128"/>
          </a:endParaRPr>
        </a:p>
        <a:p>
          <a:r>
            <a:rPr kumimoji="1" lang="ja-JP" altLang="en-US" sz="1200">
              <a:solidFill>
                <a:sysClr val="windowText" lastClr="000000"/>
              </a:solidFill>
              <a:latin typeface="ＭＳ ゴシック" pitchFamily="49" charset="-128"/>
              <a:ea typeface="ＭＳ ゴシック" pitchFamily="49" charset="-128"/>
            </a:rPr>
            <a:t>・今後の実質的な公債費は、近年の大型事業である県立図書館整備、長崎警察署建替等の償還が本格化することもあり、上昇傾向で推移する見込みとなっている。</a:t>
          </a:r>
        </a:p>
        <a:p>
          <a:r>
            <a:rPr kumimoji="1" lang="ja-JP" altLang="en-US" sz="1200">
              <a:solidFill>
                <a:sysClr val="windowText" lastClr="000000"/>
              </a:solidFill>
              <a:latin typeface="ＭＳ ゴシック" pitchFamily="49" charset="-128"/>
              <a:ea typeface="ＭＳ ゴシック" pitchFamily="49" charset="-128"/>
            </a:rPr>
            <a:t>・このため、財政運営の健全性とのバランスを考慮し、投資事業の重点化・効率化を図りながら、引き続き公債費や県債残高の適正管理に取り組んでいく。</a:t>
          </a:r>
        </a:p>
        <a:p>
          <a:endParaRPr kumimoji="1" lang="ja-JP" altLang="en-US" sz="1300">
            <a:solidFill>
              <a:srgbClr val="FF0000"/>
            </a:solidFill>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・減債基金積立相当額の積立ルールどおり積み立てており不足額は生じていない。</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ゴシック" pitchFamily="49" charset="-128"/>
              <a:ea typeface="ＭＳ ゴシック" pitchFamily="49" charset="-128"/>
            </a:rPr>
            <a:t>・職員数の減等により、退職手当負担見込額が減少したものの、国の防災・減災、国土強靭化のための</a:t>
          </a:r>
          <a:r>
            <a:rPr kumimoji="1" lang="en-US" altLang="ja-JP" sz="1400">
              <a:solidFill>
                <a:sysClr val="windowText" lastClr="000000"/>
              </a:solidFill>
              <a:latin typeface="ＭＳ ゴシック" pitchFamily="49" charset="-128"/>
              <a:ea typeface="ＭＳ ゴシック" pitchFamily="49" charset="-128"/>
            </a:rPr>
            <a:t>3</a:t>
          </a:r>
          <a:r>
            <a:rPr kumimoji="1" lang="ja-JP" altLang="en-US" sz="1400">
              <a:solidFill>
                <a:sysClr val="windowText" lastClr="000000"/>
              </a:solidFill>
              <a:latin typeface="ＭＳ ゴシック" pitchFamily="49" charset="-128"/>
              <a:ea typeface="ＭＳ ゴシック" pitchFamily="49" charset="-128"/>
            </a:rPr>
            <a:t>か年緊急対策の取組等により、一般会計等に係る地方債現在高は増となっており、将来負担額（</a:t>
          </a:r>
          <a:r>
            <a:rPr kumimoji="1" lang="en-US" altLang="ja-JP" sz="1400">
              <a:solidFill>
                <a:sysClr val="windowText" lastClr="000000"/>
              </a:solidFill>
              <a:latin typeface="ＭＳ ゴシック" pitchFamily="49" charset="-128"/>
              <a:ea typeface="ＭＳ ゴシック" pitchFamily="49" charset="-128"/>
            </a:rPr>
            <a:t>A</a:t>
          </a:r>
          <a:r>
            <a:rPr kumimoji="1" lang="ja-JP" altLang="en-US" sz="1400">
              <a:solidFill>
                <a:sysClr val="windowText" lastClr="000000"/>
              </a:solidFill>
              <a:latin typeface="ＭＳ ゴシック" pitchFamily="49" charset="-128"/>
              <a:ea typeface="ＭＳ ゴシック" pitchFamily="49" charset="-128"/>
            </a:rPr>
            <a:t>）は増となった。</a:t>
          </a:r>
        </a:p>
        <a:p>
          <a:r>
            <a:rPr kumimoji="1" lang="ja-JP" altLang="en-US" sz="1400">
              <a:solidFill>
                <a:sysClr val="windowText" lastClr="000000"/>
              </a:solidFill>
              <a:latin typeface="ＭＳ ゴシック" pitchFamily="49" charset="-128"/>
              <a:ea typeface="ＭＳ ゴシック" pitchFamily="49" charset="-128"/>
            </a:rPr>
            <a:t>・普通交付税の精算に備えて財政調整基金に</a:t>
          </a:r>
          <a:r>
            <a:rPr kumimoji="1" lang="en-US" altLang="ja-JP" sz="1400">
              <a:solidFill>
                <a:sysClr val="windowText" lastClr="000000"/>
              </a:solidFill>
              <a:latin typeface="ＭＳ ゴシック" pitchFamily="49" charset="-128"/>
              <a:ea typeface="ＭＳ ゴシック" pitchFamily="49" charset="-128"/>
            </a:rPr>
            <a:t>120</a:t>
          </a:r>
          <a:r>
            <a:rPr kumimoji="1" lang="ja-JP" altLang="en-US" sz="1400">
              <a:solidFill>
                <a:sysClr val="windowText" lastClr="000000"/>
              </a:solidFill>
              <a:latin typeface="ＭＳ ゴシック" pitchFamily="49" charset="-128"/>
              <a:ea typeface="ＭＳ ゴシック" pitchFamily="49" charset="-128"/>
            </a:rPr>
            <a:t>億円の積み立てを実施したこと等により、充当可能財源等</a:t>
          </a:r>
          <a:r>
            <a:rPr kumimoji="1" lang="en-US" altLang="ja-JP" sz="1400">
              <a:solidFill>
                <a:sysClr val="windowText" lastClr="000000"/>
              </a:solidFill>
              <a:latin typeface="ＭＳ ゴシック" pitchFamily="49" charset="-128"/>
              <a:ea typeface="ＭＳ ゴシック" pitchFamily="49" charset="-128"/>
            </a:rPr>
            <a:t>(B)</a:t>
          </a:r>
          <a:r>
            <a:rPr kumimoji="1" lang="ja-JP" altLang="en-US" sz="1400">
              <a:solidFill>
                <a:sysClr val="windowText" lastClr="000000"/>
              </a:solidFill>
              <a:latin typeface="ＭＳ ゴシック" pitchFamily="49" charset="-128"/>
              <a:ea typeface="ＭＳ ゴシック" pitchFamily="49" charset="-128"/>
            </a:rPr>
            <a:t>は増となった。</a:t>
          </a:r>
        </a:p>
        <a:p>
          <a:r>
            <a:rPr kumimoji="1" lang="ja-JP" altLang="en-US" sz="1400">
              <a:solidFill>
                <a:sysClr val="windowText" lastClr="000000"/>
              </a:solidFill>
              <a:latin typeface="ＭＳ ゴシック" pitchFamily="49" charset="-128"/>
              <a:ea typeface="ＭＳ ゴシック" pitchFamily="49" charset="-128"/>
            </a:rPr>
            <a:t>・将来負担額（</a:t>
          </a:r>
          <a:r>
            <a:rPr kumimoji="1" lang="en-US" altLang="ja-JP" sz="1400">
              <a:solidFill>
                <a:sysClr val="windowText" lastClr="000000"/>
              </a:solidFill>
              <a:latin typeface="ＭＳ ゴシック" pitchFamily="49" charset="-128"/>
              <a:ea typeface="ＭＳ ゴシック" pitchFamily="49" charset="-128"/>
            </a:rPr>
            <a:t>A</a:t>
          </a:r>
          <a:r>
            <a:rPr kumimoji="1" lang="ja-JP" altLang="en-US" sz="1400">
              <a:solidFill>
                <a:sysClr val="windowText" lastClr="000000"/>
              </a:solidFill>
              <a:latin typeface="ＭＳ ゴシック" pitchFamily="49" charset="-128"/>
              <a:ea typeface="ＭＳ ゴシック" pitchFamily="49" charset="-128"/>
            </a:rPr>
            <a:t>）及び充当可能財源等</a:t>
          </a:r>
          <a:r>
            <a:rPr kumimoji="1" lang="en-US" altLang="ja-JP" sz="1400">
              <a:solidFill>
                <a:sysClr val="windowText" lastClr="000000"/>
              </a:solidFill>
              <a:latin typeface="ＭＳ ゴシック" pitchFamily="49" charset="-128"/>
              <a:ea typeface="ＭＳ ゴシック" pitchFamily="49" charset="-128"/>
            </a:rPr>
            <a:t>(B)</a:t>
          </a:r>
          <a:r>
            <a:rPr kumimoji="1" lang="ja-JP" altLang="en-US" sz="1400">
              <a:solidFill>
                <a:sysClr val="windowText" lastClr="000000"/>
              </a:solidFill>
              <a:latin typeface="ＭＳ ゴシック" pitchFamily="49" charset="-128"/>
              <a:ea typeface="ＭＳ ゴシック" pitchFamily="49" charset="-128"/>
            </a:rPr>
            <a:t>ともに前年度比で増となっているが、充当可能財源等</a:t>
          </a:r>
          <a:r>
            <a:rPr kumimoji="1" lang="en-US" altLang="ja-JP" sz="1400">
              <a:solidFill>
                <a:sysClr val="windowText" lastClr="000000"/>
              </a:solidFill>
              <a:latin typeface="ＭＳ ゴシック" pitchFamily="49" charset="-128"/>
              <a:ea typeface="ＭＳ ゴシック" pitchFamily="49" charset="-128"/>
            </a:rPr>
            <a:t>(B)</a:t>
          </a:r>
          <a:r>
            <a:rPr kumimoji="1" lang="ja-JP" altLang="en-US" sz="1400">
              <a:solidFill>
                <a:sysClr val="windowText" lastClr="000000"/>
              </a:solidFill>
              <a:latin typeface="ＭＳ ゴシック" pitchFamily="49" charset="-128"/>
              <a:ea typeface="ＭＳ ゴシック" pitchFamily="49" charset="-128"/>
            </a:rPr>
            <a:t>の伸びが上回ったため、将来負担比率（分子）は減となっている。</a:t>
          </a:r>
        </a:p>
        <a:p>
          <a:r>
            <a:rPr kumimoji="1" lang="ja-JP" altLang="en-US" sz="1400">
              <a:solidFill>
                <a:sysClr val="windowText" lastClr="000000"/>
              </a:solidFill>
              <a:latin typeface="ＭＳ ゴシック" pitchFamily="49" charset="-128"/>
              <a:ea typeface="ＭＳ ゴシック" pitchFamily="49" charset="-128"/>
            </a:rPr>
            <a:t>・引き続き、財政運営の健全性とのバランスを考慮し、事業の選択と集中を図りながら、将来負担額の抑制に努める。</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長崎県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・令和３年度は、基金全体としては約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231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億円の増となった。主な要因は、普通交付税の精算に備えて財政調整基金に</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億円の積み立てを実施したことや、今後の地方債償還に備えて減債基金に約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113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億円の積み立てを実施したことによるもの。</a:t>
          </a:r>
        </a:p>
        <a:p>
          <a:endPar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長期化する物価高騰や、新型コロナウイルス感染症による影響等を十分に注視しながら、引き続き歳入歳出両面から収支改善に力を注ぐとともに、より一層の事業の重点化を図るなど、効果的・効率的な事業執行と経費の節減に努めることにより、基金規模の確保に努めていく。</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・また、特定目的基金については、基金の適正規模や他県の保有状況等を勘案し、取崩しや統合を促進することとしている。</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・産業文化振興基金：産業文化の振興を図り、その発展に資するための取組を推進</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・退職基金：退職手当に要する経費の財源に充当</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・地域医療介護総合確保基金：地域における医療及び介護の総合的な確保の促進に関する法律</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平成元年法律第</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64</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号</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第</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条第</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項の規定に基づく地域における医療および介護の総合的な確保のための事業を推進</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・地域福祉基金：地域における福祉保健の向上を図るための各種事業の推進</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・災害基金：災害の復旧、災害復旧債の償還の推進</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・地域医療介護総合確保基金：病床の機能分化・連携を推進するための基盤整備事業等への充当減により約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億円の増となっている。</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・地域福祉基金：国庫返還金に係る基金積立て額の減、佐世保こども・女性・障害者支援センター充当額の減により約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9.9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億円の減となっている。</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・その他特定目的基金全体：「長崎県行財政運営プラン</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（令和３～７年度）」に基づき、特定目的基金については、基金の適正規模や他県の保有状況等を勘案し、取崩しや統合を促進することとしている。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・令和３年度は基金を取り崩さない財政運営を実施するとともに、後年度の普通交付税の精算に備えて</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億円の積み立てたこと等により、約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・財政調整基金については、歳入・歳出両面からの収支改善の取組により取崩額の圧縮に努め、令和３年度は取り崩しを実施しなかった。</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社会保障関係費や公債費の増加に加え、長期化する物価高騰や新型コロナウイルス感染症の影響への対応など、本県財政を取り巻く環境は厳しさを増しており、そうした中、感染症対応や自然災害に備え、一定水準の基金残高を確保しながら、健全な財政運営に努めていく必要がある。</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そのため、今後の財政運営に当たっては、新型コロナウイルス感染症による影響等を十分に注視しながら、引き続き収支の改善に力を注ぐとともに、より一層の事業の重点化を図るなど、効果的・効率的な事業執行と経費の節減に努めることにより、基金規模の確保に努めていく。</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・今後増加が見込まれる地方債償還に備えて積み立てを実施したことにより、約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113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・今後、中長期的には地方債償還額は増加することが見込まれるため、計画的な基金執行が求められる。</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・「長崎県行財政運営プラン</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（令和３～７年度）」に基づき、歳入･歳出両面からの収支改善を進めることにより、基金規模の確保に努めていく。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BE871E3-5FA0-4CCD-B785-5F884E04F9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AEDCB53-0AB8-44D1-A38F-E6E3D3F05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A74B3DAD-14D6-45B0-95FA-18A1C3CEA711}"/>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398D939B-067D-470E-8E63-7873C3FC8AF1}"/>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1312786-F6E4-4AA5-93FB-0404C1AA2DC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4A26141-7041-4D96-BDD7-3553DB70E1E4}"/>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B29CEA9B-C4EE-4DC2-99E4-E0D56A20CD2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018C8045-66C9-4E7C-B16A-27EE959E81F9}"/>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2B62EA5E-9313-4282-9B6B-1C233FA3542A}"/>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D38C9C02-B88E-40BB-8F4E-FB6BA53C3B6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30927BA6-B304-4EFE-875B-68141E823D2D}"/>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78B21D76-5393-447E-855E-8E54C5DF511F}"/>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1,320,055
1,311,244
4,130.98
835,006,163
809,752,946
758,183
401,162,119
1,269,995,676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1C0C760A-FF5A-4BB6-BF9B-8EEAC31C8342}"/>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8D050B0-6C16-432F-8A9F-BCC255D85351}"/>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AD21A9D-030F-431B-9CD7-D42F07CBB4FF}"/>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10.1
178.1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F0B65811-7976-4EF0-99E3-242391D6646F}"/>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86CD9D43-0D9D-47BC-8619-F4802ABABAB9}"/>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1C6510EF-9C73-4B50-917C-54747F84D108}"/>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A87627D4-977A-4D28-8DB0-1DD3BF26D178}"/>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2E13598-A74E-4919-A125-847C12D3635F}"/>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C8582B1-76AA-4E32-BF3D-9F96B505B45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D1DD52E8-3580-4341-8EF8-FB90EFABACD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2CDA2254-B7EB-46A6-A3C4-8C6F70D34B4B}"/>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BCF928B8-A99A-4C72-A543-13D40A3A82D1}"/>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93D8B4DD-A178-4338-839F-5436652B277A}"/>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5D4973E1-6D26-4EAA-83C9-8B1121AE3226}"/>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ACCC2FF2-6C59-4617-9769-F851252BF8D7}"/>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2FF518F-742F-46ED-87D2-B90DD6DF265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10260E3-7E77-41A8-A399-92F83140B159}"/>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BF08550-E265-4EAF-896C-B8BEF65804E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8286332D-D9A2-479D-9E93-51FAA8CE49A3}"/>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03FFA4EC-B780-49E8-9016-B62A18237F82}"/>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B15F6864-B0A6-4F0B-B829-385D580E13F4}"/>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01FA06A5-CD2B-40C3-9032-916E644593BB}"/>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0F361F3-BA83-4A22-B6A9-E5BF7B7F3388}"/>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6E2D84A-2550-4D18-A2C2-B97678EB01A7}"/>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3ADEAD1-80CE-4089-8770-99A3EE33DA38}"/>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B2C666D-E79A-4369-9EA7-5A99310C06E8}"/>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E9659987-75FD-476F-9E90-60A57C014767}"/>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B8B92CD-2588-4EC0-AF1A-38C65B82CC7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AC5EEFC-2D02-46A0-917E-AFACDF7FA815}"/>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767A9AF-3CE8-4E06-9718-7DA5B0ACE6E8}"/>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07B0641-CB65-4C0A-A1BA-87AC6DCABBF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A3B3EF48-624B-4328-9442-FE2CF7728C89}"/>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0658091F-CF67-4A60-95C3-073DBAA2FD85}"/>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728FD34-5A84-45DE-9172-5BBA063D5D8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・本県の有形固定資産減価償却率は、都道府県平均と比較してやや低い水準にあるものの、上昇傾向にある。</a:t>
          </a:r>
          <a:endParaRPr lang="ja-JP" altLang="ja-JP">
            <a:effectLst/>
          </a:endParaRPr>
        </a:p>
        <a:p>
          <a:r>
            <a:rPr kumimoji="1" lang="ja-JP" altLang="ja-JP" sz="1100">
              <a:solidFill>
                <a:schemeClr val="dk1"/>
              </a:solidFill>
              <a:effectLst/>
              <a:latin typeface="+mn-lt"/>
              <a:ea typeface="+mn-ea"/>
              <a:cs typeface="+mn-cs"/>
            </a:rPr>
            <a:t>・「長崎県公共施設等総合管理基本方針」に基づく施設類型ごとの個別施設計画等を踏まえつつ、改修等による長寿命化対策などを実施していく。</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9161C4FD-7041-4915-8551-09A3BBA3AFCF}"/>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7542BE84-9C54-41BA-8AC9-D7D41B258500}"/>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BD218425-7806-41DF-8A64-A37EE7BF108A}"/>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716C1EA0-43C4-4C1E-ACC5-F1F3D1F6EAED}"/>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27ACD3F6-6048-4836-8B5A-0DB2B264272C}"/>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484CA5C7-41CE-4255-836F-405A71143B37}"/>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3D2FAB5C-E75E-4D68-AF19-47A854C686E1}"/>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B6A955E0-EDA6-48D5-BED6-381771923395}"/>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4624561F-6555-42B0-8FD1-3EB376B527EB}"/>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482DBB11-8F97-498A-A701-7E8484680044}"/>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17CB2645-85A3-43D7-865B-4FCF343F13C6}"/>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5D7223BF-BE32-4DF2-838E-A8890D4211C9}"/>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E9C9EA35-4950-423E-B434-07111DC4BBAE}"/>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4F3208F7-0B68-46A2-B651-E19FED0DEB9C}"/>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EB304BFF-B75D-4C91-8A3B-7D9C6CAAA832}"/>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854C6F3A-6836-40F2-B1E3-465416A8C047}"/>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C8145C5B-0DEC-4C86-973C-176FB4455A53}"/>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64BA5483-FA45-4B01-8A07-0E4D864556E8}"/>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32F24AB6-AD5F-4BAD-9562-0607B1698558}"/>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9D2DC35F-4372-474C-9C8D-B0BE6874BD45}"/>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F0CF8F42-9A5E-4D00-9F0D-1589CA8B3476}"/>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167445</xdr:rowOff>
    </xdr:from>
    <xdr:ext cx="405111" cy="259045"/>
    <xdr:sp macro="" textlink="">
      <xdr:nvSpPr>
        <xdr:cNvPr id="69" name="有形固定資産減価償却率平均値テキスト">
          <a:extLst>
            <a:ext uri="{FF2B5EF4-FFF2-40B4-BE49-F238E27FC236}">
              <a16:creationId xmlns:a16="http://schemas.microsoft.com/office/drawing/2014/main" id="{5D3893B3-3A3A-4FB3-BAA9-B7EC03ADF8C7}"/>
            </a:ext>
          </a:extLst>
        </xdr:cNvPr>
        <xdr:cNvSpPr txBox="1"/>
      </xdr:nvSpPr>
      <xdr:spPr>
        <a:xfrm>
          <a:off x="4359275" y="46981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B03CAC15-EED1-4762-9739-40C38E97A075}"/>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9D43BF01-AACA-485D-A3EF-427D34573126}"/>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E465F912-4124-4A09-AF74-8731BEF937FB}"/>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E7B8A3E4-A615-4A32-B970-5D14A06A0353}"/>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DEC00DAD-5BA2-45A4-9C35-65B288741874}"/>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BC11FEE-D5B1-4B04-95B2-0FCB111AFA8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1ED32826-4BB1-41D2-B9C2-A30E65D44E0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3B05A306-12A8-4ADF-8F0B-BD7EB1DBE1A4}"/>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33567706-D403-4ABD-8F8B-AF7AD861FF52}"/>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B1248334-84A8-4578-87F1-9FD740311C72}"/>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16298</xdr:rowOff>
    </xdr:from>
    <xdr:to>
      <xdr:col>23</xdr:col>
      <xdr:colOff>136525</xdr:colOff>
      <xdr:row>30</xdr:row>
      <xdr:rowOff>117898</xdr:rowOff>
    </xdr:to>
    <xdr:sp macro="" textlink="">
      <xdr:nvSpPr>
        <xdr:cNvPr id="80" name="楕円 79">
          <a:extLst>
            <a:ext uri="{FF2B5EF4-FFF2-40B4-BE49-F238E27FC236}">
              <a16:creationId xmlns:a16="http://schemas.microsoft.com/office/drawing/2014/main" id="{4CB685B3-2931-4378-8071-25B8EFBBE7C0}"/>
            </a:ext>
          </a:extLst>
        </xdr:cNvPr>
        <xdr:cNvSpPr/>
      </xdr:nvSpPr>
      <xdr:spPr>
        <a:xfrm>
          <a:off x="4254500" y="487404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166175</xdr:rowOff>
    </xdr:from>
    <xdr:ext cx="405111" cy="259045"/>
    <xdr:sp macro="" textlink="">
      <xdr:nvSpPr>
        <xdr:cNvPr id="81" name="有形固定資産減価償却率該当値テキスト">
          <a:extLst>
            <a:ext uri="{FF2B5EF4-FFF2-40B4-BE49-F238E27FC236}">
              <a16:creationId xmlns:a16="http://schemas.microsoft.com/office/drawing/2014/main" id="{2D1D1AFC-7D95-4857-ABBF-40E2042BCD21}"/>
            </a:ext>
          </a:extLst>
        </xdr:cNvPr>
        <xdr:cNvSpPr txBox="1"/>
      </xdr:nvSpPr>
      <xdr:spPr>
        <a:xfrm>
          <a:off x="4359275" y="4858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144568</xdr:rowOff>
    </xdr:from>
    <xdr:to>
      <xdr:col>19</xdr:col>
      <xdr:colOff>187325</xdr:colOff>
      <xdr:row>30</xdr:row>
      <xdr:rowOff>74718</xdr:rowOff>
    </xdr:to>
    <xdr:sp macro="" textlink="">
      <xdr:nvSpPr>
        <xdr:cNvPr id="82" name="楕円 81">
          <a:extLst>
            <a:ext uri="{FF2B5EF4-FFF2-40B4-BE49-F238E27FC236}">
              <a16:creationId xmlns:a16="http://schemas.microsoft.com/office/drawing/2014/main" id="{482F91C7-2ADC-4166-88CC-F5D84E032A25}"/>
            </a:ext>
          </a:extLst>
        </xdr:cNvPr>
        <xdr:cNvSpPr/>
      </xdr:nvSpPr>
      <xdr:spPr>
        <a:xfrm>
          <a:off x="3616325" y="4837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23918</xdr:rowOff>
    </xdr:from>
    <xdr:to>
      <xdr:col>23</xdr:col>
      <xdr:colOff>85725</xdr:colOff>
      <xdr:row>30</xdr:row>
      <xdr:rowOff>67098</xdr:rowOff>
    </xdr:to>
    <xdr:cxnSp macro="">
      <xdr:nvCxnSpPr>
        <xdr:cNvPr id="83" name="直線コネクタ 82">
          <a:extLst>
            <a:ext uri="{FF2B5EF4-FFF2-40B4-BE49-F238E27FC236}">
              <a16:creationId xmlns:a16="http://schemas.microsoft.com/office/drawing/2014/main" id="{44988084-0D02-495B-8EE5-B23DAC314E79}"/>
            </a:ext>
          </a:extLst>
        </xdr:cNvPr>
        <xdr:cNvCxnSpPr/>
      </xdr:nvCxnSpPr>
      <xdr:spPr>
        <a:xfrm>
          <a:off x="3673475" y="4884843"/>
          <a:ext cx="628650"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22225</xdr:rowOff>
    </xdr:from>
    <xdr:to>
      <xdr:col>15</xdr:col>
      <xdr:colOff>187325</xdr:colOff>
      <xdr:row>29</xdr:row>
      <xdr:rowOff>123825</xdr:rowOff>
    </xdr:to>
    <xdr:sp macro="" textlink="">
      <xdr:nvSpPr>
        <xdr:cNvPr id="84" name="楕円 83">
          <a:extLst>
            <a:ext uri="{FF2B5EF4-FFF2-40B4-BE49-F238E27FC236}">
              <a16:creationId xmlns:a16="http://schemas.microsoft.com/office/drawing/2014/main" id="{C8EB530A-4867-46C8-A812-AD58D31B3075}"/>
            </a:ext>
          </a:extLst>
        </xdr:cNvPr>
        <xdr:cNvSpPr/>
      </xdr:nvSpPr>
      <xdr:spPr>
        <a:xfrm>
          <a:off x="2930525" y="47212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73025</xdr:rowOff>
    </xdr:from>
    <xdr:to>
      <xdr:col>19</xdr:col>
      <xdr:colOff>136525</xdr:colOff>
      <xdr:row>30</xdr:row>
      <xdr:rowOff>23918</xdr:rowOff>
    </xdr:to>
    <xdr:cxnSp macro="">
      <xdr:nvCxnSpPr>
        <xdr:cNvPr id="85" name="直線コネクタ 84">
          <a:extLst>
            <a:ext uri="{FF2B5EF4-FFF2-40B4-BE49-F238E27FC236}">
              <a16:creationId xmlns:a16="http://schemas.microsoft.com/office/drawing/2014/main" id="{0C15E315-672A-4A18-823A-2A88BD51A048}"/>
            </a:ext>
          </a:extLst>
        </xdr:cNvPr>
        <xdr:cNvCxnSpPr/>
      </xdr:nvCxnSpPr>
      <xdr:spPr>
        <a:xfrm>
          <a:off x="2987675" y="4768850"/>
          <a:ext cx="685800" cy="115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78528</xdr:rowOff>
    </xdr:from>
    <xdr:to>
      <xdr:col>11</xdr:col>
      <xdr:colOff>187325</xdr:colOff>
      <xdr:row>29</xdr:row>
      <xdr:rowOff>8678</xdr:rowOff>
    </xdr:to>
    <xdr:sp macro="" textlink="">
      <xdr:nvSpPr>
        <xdr:cNvPr id="86" name="楕円 85">
          <a:extLst>
            <a:ext uri="{FF2B5EF4-FFF2-40B4-BE49-F238E27FC236}">
              <a16:creationId xmlns:a16="http://schemas.microsoft.com/office/drawing/2014/main" id="{AB53286C-8A84-48D6-A330-2EADB7047E21}"/>
            </a:ext>
          </a:extLst>
        </xdr:cNvPr>
        <xdr:cNvSpPr/>
      </xdr:nvSpPr>
      <xdr:spPr>
        <a:xfrm>
          <a:off x="2244725" y="46124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129328</xdr:rowOff>
    </xdr:from>
    <xdr:to>
      <xdr:col>15</xdr:col>
      <xdr:colOff>136525</xdr:colOff>
      <xdr:row>29</xdr:row>
      <xdr:rowOff>73025</xdr:rowOff>
    </xdr:to>
    <xdr:cxnSp macro="">
      <xdr:nvCxnSpPr>
        <xdr:cNvPr id="87" name="直線コネクタ 86">
          <a:extLst>
            <a:ext uri="{FF2B5EF4-FFF2-40B4-BE49-F238E27FC236}">
              <a16:creationId xmlns:a16="http://schemas.microsoft.com/office/drawing/2014/main" id="{717E09B2-C21A-4B29-BBCB-4A4DCE559CC1}"/>
            </a:ext>
          </a:extLst>
        </xdr:cNvPr>
        <xdr:cNvCxnSpPr/>
      </xdr:nvCxnSpPr>
      <xdr:spPr>
        <a:xfrm>
          <a:off x="2301875" y="4660053"/>
          <a:ext cx="685800" cy="108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120438</xdr:rowOff>
    </xdr:from>
    <xdr:to>
      <xdr:col>7</xdr:col>
      <xdr:colOff>187325</xdr:colOff>
      <xdr:row>28</xdr:row>
      <xdr:rowOff>50588</xdr:rowOff>
    </xdr:to>
    <xdr:sp macro="" textlink="">
      <xdr:nvSpPr>
        <xdr:cNvPr id="88" name="楕円 87">
          <a:extLst>
            <a:ext uri="{FF2B5EF4-FFF2-40B4-BE49-F238E27FC236}">
              <a16:creationId xmlns:a16="http://schemas.microsoft.com/office/drawing/2014/main" id="{262D07F8-69F6-44BE-89C2-CA4F0809AD62}"/>
            </a:ext>
          </a:extLst>
        </xdr:cNvPr>
        <xdr:cNvSpPr/>
      </xdr:nvSpPr>
      <xdr:spPr>
        <a:xfrm>
          <a:off x="1558925" y="44955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171238</xdr:rowOff>
    </xdr:from>
    <xdr:to>
      <xdr:col>11</xdr:col>
      <xdr:colOff>136525</xdr:colOff>
      <xdr:row>28</xdr:row>
      <xdr:rowOff>129328</xdr:rowOff>
    </xdr:to>
    <xdr:cxnSp macro="">
      <xdr:nvCxnSpPr>
        <xdr:cNvPr id="89" name="直線コネクタ 88">
          <a:extLst>
            <a:ext uri="{FF2B5EF4-FFF2-40B4-BE49-F238E27FC236}">
              <a16:creationId xmlns:a16="http://schemas.microsoft.com/office/drawing/2014/main" id="{2B6E9636-9275-4DAC-82C4-B54D700FDFA1}"/>
            </a:ext>
          </a:extLst>
        </xdr:cNvPr>
        <xdr:cNvCxnSpPr/>
      </xdr:nvCxnSpPr>
      <xdr:spPr>
        <a:xfrm>
          <a:off x="1616075" y="4533688"/>
          <a:ext cx="685800" cy="126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69655</xdr:rowOff>
    </xdr:from>
    <xdr:ext cx="405111" cy="259045"/>
    <xdr:sp macro="" textlink="">
      <xdr:nvSpPr>
        <xdr:cNvPr id="90" name="n_1aveValue有形固定資産減価償却率">
          <a:extLst>
            <a:ext uri="{FF2B5EF4-FFF2-40B4-BE49-F238E27FC236}">
              <a16:creationId xmlns:a16="http://schemas.microsoft.com/office/drawing/2014/main" id="{80AA3F70-0788-4B0E-B8BC-978C6F08F67C}"/>
            </a:ext>
          </a:extLst>
        </xdr:cNvPr>
        <xdr:cNvSpPr txBox="1"/>
      </xdr:nvSpPr>
      <xdr:spPr>
        <a:xfrm>
          <a:off x="3474094" y="4600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122149</xdr:rowOff>
    </xdr:from>
    <xdr:ext cx="405111" cy="259045"/>
    <xdr:sp macro="" textlink="">
      <xdr:nvSpPr>
        <xdr:cNvPr id="91" name="n_2aveValue有形固定資産減価償却率">
          <a:extLst>
            <a:ext uri="{FF2B5EF4-FFF2-40B4-BE49-F238E27FC236}">
              <a16:creationId xmlns:a16="http://schemas.microsoft.com/office/drawing/2014/main" id="{401CEDC4-2F9D-4AA7-AE96-2A7D1D261115}"/>
            </a:ext>
          </a:extLst>
        </xdr:cNvPr>
        <xdr:cNvSpPr txBox="1"/>
      </xdr:nvSpPr>
      <xdr:spPr>
        <a:xfrm>
          <a:off x="2797819"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28592</xdr:rowOff>
    </xdr:from>
    <xdr:ext cx="405111" cy="259045"/>
    <xdr:sp macro="" textlink="">
      <xdr:nvSpPr>
        <xdr:cNvPr id="92" name="n_3aveValue有形固定資産減価償却率">
          <a:extLst>
            <a:ext uri="{FF2B5EF4-FFF2-40B4-BE49-F238E27FC236}">
              <a16:creationId xmlns:a16="http://schemas.microsoft.com/office/drawing/2014/main" id="{61EC04A8-74FF-4980-BB6F-153F5EB0AD5E}"/>
            </a:ext>
          </a:extLst>
        </xdr:cNvPr>
        <xdr:cNvSpPr txBox="1"/>
      </xdr:nvSpPr>
      <xdr:spPr>
        <a:xfrm>
          <a:off x="21120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48912</xdr:rowOff>
    </xdr:from>
    <xdr:ext cx="405111" cy="259045"/>
    <xdr:sp macro="" textlink="">
      <xdr:nvSpPr>
        <xdr:cNvPr id="93" name="n_4aveValue有形固定資産減価償却率">
          <a:extLst>
            <a:ext uri="{FF2B5EF4-FFF2-40B4-BE49-F238E27FC236}">
              <a16:creationId xmlns:a16="http://schemas.microsoft.com/office/drawing/2014/main" id="{5BB036F4-7ACB-45FF-8E49-F2F84E8B2D56}"/>
            </a:ext>
          </a:extLst>
        </xdr:cNvPr>
        <xdr:cNvSpPr txBox="1"/>
      </xdr:nvSpPr>
      <xdr:spPr>
        <a:xfrm>
          <a:off x="1426219" y="4579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65845</xdr:rowOff>
    </xdr:from>
    <xdr:ext cx="405111" cy="259045"/>
    <xdr:sp macro="" textlink="">
      <xdr:nvSpPr>
        <xdr:cNvPr id="94" name="n_1mainValue有形固定資産減価償却率">
          <a:extLst>
            <a:ext uri="{FF2B5EF4-FFF2-40B4-BE49-F238E27FC236}">
              <a16:creationId xmlns:a16="http://schemas.microsoft.com/office/drawing/2014/main" id="{02EE0E61-5B9E-4F1B-A1D8-43EBF8017AF9}"/>
            </a:ext>
          </a:extLst>
        </xdr:cNvPr>
        <xdr:cNvSpPr txBox="1"/>
      </xdr:nvSpPr>
      <xdr:spPr>
        <a:xfrm>
          <a:off x="3474094" y="4926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140352</xdr:rowOff>
    </xdr:from>
    <xdr:ext cx="405111" cy="259045"/>
    <xdr:sp macro="" textlink="">
      <xdr:nvSpPr>
        <xdr:cNvPr id="95" name="n_2mainValue有形固定資産減価償却率">
          <a:extLst>
            <a:ext uri="{FF2B5EF4-FFF2-40B4-BE49-F238E27FC236}">
              <a16:creationId xmlns:a16="http://schemas.microsoft.com/office/drawing/2014/main" id="{A53A9B13-95B5-4B22-9247-0B1422984DBE}"/>
            </a:ext>
          </a:extLst>
        </xdr:cNvPr>
        <xdr:cNvSpPr txBox="1"/>
      </xdr:nvSpPr>
      <xdr:spPr>
        <a:xfrm>
          <a:off x="2797819" y="4515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25205</xdr:rowOff>
    </xdr:from>
    <xdr:ext cx="405111" cy="259045"/>
    <xdr:sp macro="" textlink="">
      <xdr:nvSpPr>
        <xdr:cNvPr id="96" name="n_3mainValue有形固定資産減価償却率">
          <a:extLst>
            <a:ext uri="{FF2B5EF4-FFF2-40B4-BE49-F238E27FC236}">
              <a16:creationId xmlns:a16="http://schemas.microsoft.com/office/drawing/2014/main" id="{D8B85FE6-E918-40AC-92B0-2C00D80C92F2}"/>
            </a:ext>
          </a:extLst>
        </xdr:cNvPr>
        <xdr:cNvSpPr txBox="1"/>
      </xdr:nvSpPr>
      <xdr:spPr>
        <a:xfrm>
          <a:off x="2112019" y="44003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67115</xdr:rowOff>
    </xdr:from>
    <xdr:ext cx="405111" cy="259045"/>
    <xdr:sp macro="" textlink="">
      <xdr:nvSpPr>
        <xdr:cNvPr id="97" name="n_4mainValue有形固定資産減価償却率">
          <a:extLst>
            <a:ext uri="{FF2B5EF4-FFF2-40B4-BE49-F238E27FC236}">
              <a16:creationId xmlns:a16="http://schemas.microsoft.com/office/drawing/2014/main" id="{9252A946-62FF-4800-A3E6-FF2D63776E83}"/>
            </a:ext>
          </a:extLst>
        </xdr:cNvPr>
        <xdr:cNvSpPr txBox="1"/>
      </xdr:nvSpPr>
      <xdr:spPr>
        <a:xfrm>
          <a:off x="1426219" y="4273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74259325-E119-4CB2-80ED-3BDC51F3CB45}"/>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0D25C297-0384-469C-950E-2FF288F684EE}"/>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3599BDF3-E42E-4CE3-B748-D1053D50776E}"/>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[ 973.9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01345EC3-90BC-45DB-BC1E-C6A200F7DC1C}"/>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49775A22-1AA9-4F24-BA3D-BD4E559FEC01}"/>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28735D8E-2389-4EC6-A029-A17B46CB28D3}"/>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82AF0B01-07B0-43F0-891A-2E62507B15B5}"/>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38858608-0CF8-4AF1-89B4-8782B297DE8E}"/>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0A57586C-47D2-4BB5-BB12-FAB2D7E685E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BE12F272-07AF-49A3-827F-5F0DDA4EBB9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46069F91-FEA3-4A29-80C9-86D8684A09C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・本県においては、経常収支比率が都道府県平均と比較し高い水準にあることから、債務償還費率についても高めの数値となっている。</a:t>
          </a:r>
          <a:endParaRPr lang="ja-JP" altLang="ja-JP">
            <a:effectLst/>
          </a:endParaRPr>
        </a:p>
        <a:p>
          <a:r>
            <a:rPr kumimoji="1" lang="ja-JP" altLang="ja-JP" sz="1100">
              <a:solidFill>
                <a:schemeClr val="dk1"/>
              </a:solidFill>
              <a:effectLst/>
              <a:latin typeface="+mn-lt"/>
              <a:ea typeface="+mn-ea"/>
              <a:cs typeface="+mn-cs"/>
            </a:rPr>
            <a:t>・施策の重点化・業務の効率化による分母の改善とあわせて、将来負担額の抑制等に取り組み、健全な財政運営を維持していく。</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F5147E8A-379E-42E7-862D-7A6D617D0B41}"/>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DD023FD2-B90B-4F5B-9624-79723BF4C8E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AB3F5643-CE11-424B-AB48-A4A9C2EF852F}"/>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6E156B64-9FF8-497A-89A3-B9A0775FD93B}"/>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6A79B045-B98A-4A01-B0BE-7D8AC045C120}"/>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70532E1B-9150-4029-9D47-E3409E16141A}"/>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39B90FC4-3D06-46F1-B839-FED167F53139}"/>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296884EE-456E-4000-9EC9-50568775DA3F}"/>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33D3C478-A448-49D2-AE5A-2C0F51BF2544}"/>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A1411997-F4CF-48D2-AF63-E13CD795A943}"/>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4285C00F-BFE1-4CE4-A281-0C633C308A1C}"/>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6C42AB75-44BC-40ED-AE67-3EEB93FD9F22}"/>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9515BC4F-CA29-47A3-928A-E85B8AA070A6}"/>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758C585C-3CA7-417F-AB94-DE8B8850BA6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12E95991-BF70-43E7-A7A4-EC935814A123}"/>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DD83C96F-35A1-4581-8A7A-DF382C45E5A1}"/>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25</xdr:row>
      <xdr:rowOff>160242</xdr:rowOff>
    </xdr:from>
    <xdr:to>
      <xdr:col>76</xdr:col>
      <xdr:colOff>21589</xdr:colOff>
      <xdr:row>31</xdr:row>
      <xdr:rowOff>64050</xdr:rowOff>
    </xdr:to>
    <xdr:cxnSp macro="">
      <xdr:nvCxnSpPr>
        <xdr:cNvPr id="125" name="直線コネクタ 124">
          <a:extLst>
            <a:ext uri="{FF2B5EF4-FFF2-40B4-BE49-F238E27FC236}">
              <a16:creationId xmlns:a16="http://schemas.microsoft.com/office/drawing/2014/main" id="{E863AC11-A792-4416-BA0B-192F016FBE21}"/>
            </a:ext>
          </a:extLst>
        </xdr:cNvPr>
        <xdr:cNvCxnSpPr/>
      </xdr:nvCxnSpPr>
      <xdr:spPr>
        <a:xfrm flipV="1">
          <a:off x="13326745" y="4211542"/>
          <a:ext cx="1269" cy="875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67877</xdr:rowOff>
    </xdr:from>
    <xdr:ext cx="560923" cy="259045"/>
    <xdr:sp macro="" textlink="">
      <xdr:nvSpPr>
        <xdr:cNvPr id="126" name="債務償還比率最小値テキスト">
          <a:extLst>
            <a:ext uri="{FF2B5EF4-FFF2-40B4-BE49-F238E27FC236}">
              <a16:creationId xmlns:a16="http://schemas.microsoft.com/office/drawing/2014/main" id="{8DAD509F-2232-492C-956F-43F6AFFD43C2}"/>
            </a:ext>
          </a:extLst>
        </xdr:cNvPr>
        <xdr:cNvSpPr txBox="1"/>
      </xdr:nvSpPr>
      <xdr:spPr>
        <a:xfrm>
          <a:off x="13379450" y="50843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64050</xdr:rowOff>
    </xdr:from>
    <xdr:to>
      <xdr:col>76</xdr:col>
      <xdr:colOff>111125</xdr:colOff>
      <xdr:row>31</xdr:row>
      <xdr:rowOff>64050</xdr:rowOff>
    </xdr:to>
    <xdr:cxnSp macro="">
      <xdr:nvCxnSpPr>
        <xdr:cNvPr id="127" name="直線コネクタ 126">
          <a:extLst>
            <a:ext uri="{FF2B5EF4-FFF2-40B4-BE49-F238E27FC236}">
              <a16:creationId xmlns:a16="http://schemas.microsoft.com/office/drawing/2014/main" id="{BE065855-919B-4206-AED5-7F858E831C2F}"/>
            </a:ext>
          </a:extLst>
        </xdr:cNvPr>
        <xdr:cNvCxnSpPr/>
      </xdr:nvCxnSpPr>
      <xdr:spPr>
        <a:xfrm>
          <a:off x="13255625" y="5086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106919</xdr:rowOff>
    </xdr:from>
    <xdr:ext cx="469744" cy="259045"/>
    <xdr:sp macro="" textlink="">
      <xdr:nvSpPr>
        <xdr:cNvPr id="128" name="債務償還比率最大値テキスト">
          <a:extLst>
            <a:ext uri="{FF2B5EF4-FFF2-40B4-BE49-F238E27FC236}">
              <a16:creationId xmlns:a16="http://schemas.microsoft.com/office/drawing/2014/main" id="{5732BEB0-E31C-4A70-AE52-33BEC2CB73EB}"/>
            </a:ext>
          </a:extLst>
        </xdr:cNvPr>
        <xdr:cNvSpPr txBox="1"/>
      </xdr:nvSpPr>
      <xdr:spPr>
        <a:xfrm>
          <a:off x="13379450" y="3989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25</xdr:row>
      <xdr:rowOff>160242</xdr:rowOff>
    </xdr:from>
    <xdr:to>
      <xdr:col>76</xdr:col>
      <xdr:colOff>111125</xdr:colOff>
      <xdr:row>25</xdr:row>
      <xdr:rowOff>160242</xdr:rowOff>
    </xdr:to>
    <xdr:cxnSp macro="">
      <xdr:nvCxnSpPr>
        <xdr:cNvPr id="129" name="直線コネクタ 128">
          <a:extLst>
            <a:ext uri="{FF2B5EF4-FFF2-40B4-BE49-F238E27FC236}">
              <a16:creationId xmlns:a16="http://schemas.microsoft.com/office/drawing/2014/main" id="{DE0EDF7E-34E5-4C7B-9718-545192F46A5F}"/>
            </a:ext>
          </a:extLst>
        </xdr:cNvPr>
        <xdr:cNvCxnSpPr/>
      </xdr:nvCxnSpPr>
      <xdr:spPr>
        <a:xfrm>
          <a:off x="13255625" y="42115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146564</xdr:rowOff>
    </xdr:from>
    <xdr:ext cx="469744" cy="259045"/>
    <xdr:sp macro="" textlink="">
      <xdr:nvSpPr>
        <xdr:cNvPr id="130" name="債務償還比率平均値テキスト">
          <a:extLst>
            <a:ext uri="{FF2B5EF4-FFF2-40B4-BE49-F238E27FC236}">
              <a16:creationId xmlns:a16="http://schemas.microsoft.com/office/drawing/2014/main" id="{707E806F-439D-42B4-8ABD-BD579B67433C}"/>
            </a:ext>
          </a:extLst>
        </xdr:cNvPr>
        <xdr:cNvSpPr txBox="1"/>
      </xdr:nvSpPr>
      <xdr:spPr>
        <a:xfrm>
          <a:off x="13379450" y="45153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123687</xdr:rowOff>
    </xdr:from>
    <xdr:to>
      <xdr:col>76</xdr:col>
      <xdr:colOff>73025</xdr:colOff>
      <xdr:row>29</xdr:row>
      <xdr:rowOff>53837</xdr:rowOff>
    </xdr:to>
    <xdr:sp macro="" textlink="">
      <xdr:nvSpPr>
        <xdr:cNvPr id="131" name="フローチャート: 判断 130">
          <a:extLst>
            <a:ext uri="{FF2B5EF4-FFF2-40B4-BE49-F238E27FC236}">
              <a16:creationId xmlns:a16="http://schemas.microsoft.com/office/drawing/2014/main" id="{1FA0907A-F910-4BC9-922A-69F91DD2E32F}"/>
            </a:ext>
          </a:extLst>
        </xdr:cNvPr>
        <xdr:cNvSpPr/>
      </xdr:nvSpPr>
      <xdr:spPr>
        <a:xfrm>
          <a:off x="13293725" y="46607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2106</xdr:rowOff>
    </xdr:from>
    <xdr:to>
      <xdr:col>72</xdr:col>
      <xdr:colOff>123825</xdr:colOff>
      <xdr:row>32</xdr:row>
      <xdr:rowOff>103706</xdr:rowOff>
    </xdr:to>
    <xdr:sp macro="" textlink="">
      <xdr:nvSpPr>
        <xdr:cNvPr id="132" name="フローチャート: 判断 131">
          <a:extLst>
            <a:ext uri="{FF2B5EF4-FFF2-40B4-BE49-F238E27FC236}">
              <a16:creationId xmlns:a16="http://schemas.microsoft.com/office/drawing/2014/main" id="{2142EA53-B14F-495E-A91E-ACB7F0330E1E}"/>
            </a:ext>
          </a:extLst>
        </xdr:cNvPr>
        <xdr:cNvSpPr/>
      </xdr:nvSpPr>
      <xdr:spPr>
        <a:xfrm>
          <a:off x="12646025" y="518370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32</xdr:row>
      <xdr:rowOff>52663</xdr:rowOff>
    </xdr:from>
    <xdr:to>
      <xdr:col>68</xdr:col>
      <xdr:colOff>123825</xdr:colOff>
      <xdr:row>32</xdr:row>
      <xdr:rowOff>154263</xdr:rowOff>
    </xdr:to>
    <xdr:sp macro="" textlink="">
      <xdr:nvSpPr>
        <xdr:cNvPr id="133" name="フローチャート: 判断 132">
          <a:extLst>
            <a:ext uri="{FF2B5EF4-FFF2-40B4-BE49-F238E27FC236}">
              <a16:creationId xmlns:a16="http://schemas.microsoft.com/office/drawing/2014/main" id="{40E03B85-1FB0-470F-8910-1F7F77541EFA}"/>
            </a:ext>
          </a:extLst>
        </xdr:cNvPr>
        <xdr:cNvSpPr/>
      </xdr:nvSpPr>
      <xdr:spPr>
        <a:xfrm>
          <a:off x="11960225" y="523108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167799</xdr:rowOff>
    </xdr:from>
    <xdr:to>
      <xdr:col>64</xdr:col>
      <xdr:colOff>123825</xdr:colOff>
      <xdr:row>32</xdr:row>
      <xdr:rowOff>97949</xdr:rowOff>
    </xdr:to>
    <xdr:sp macro="" textlink="">
      <xdr:nvSpPr>
        <xdr:cNvPr id="134" name="フローチャート: 判断 133">
          <a:extLst>
            <a:ext uri="{FF2B5EF4-FFF2-40B4-BE49-F238E27FC236}">
              <a16:creationId xmlns:a16="http://schemas.microsoft.com/office/drawing/2014/main" id="{46C3D995-5EF1-4A37-B1BD-E295DE3CBEB7}"/>
            </a:ext>
          </a:extLst>
        </xdr:cNvPr>
        <xdr:cNvSpPr/>
      </xdr:nvSpPr>
      <xdr:spPr>
        <a:xfrm>
          <a:off x="11274425" y="51842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2826</xdr:rowOff>
    </xdr:from>
    <xdr:to>
      <xdr:col>60</xdr:col>
      <xdr:colOff>123825</xdr:colOff>
      <xdr:row>32</xdr:row>
      <xdr:rowOff>104426</xdr:rowOff>
    </xdr:to>
    <xdr:sp macro="" textlink="">
      <xdr:nvSpPr>
        <xdr:cNvPr id="135" name="フローチャート: 判断 134">
          <a:extLst>
            <a:ext uri="{FF2B5EF4-FFF2-40B4-BE49-F238E27FC236}">
              <a16:creationId xmlns:a16="http://schemas.microsoft.com/office/drawing/2014/main" id="{1B953A6F-047B-4727-B59B-8F9472C99322}"/>
            </a:ext>
          </a:extLst>
        </xdr:cNvPr>
        <xdr:cNvSpPr/>
      </xdr:nvSpPr>
      <xdr:spPr>
        <a:xfrm>
          <a:off x="10588625" y="51844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95DFACBE-7B79-4340-8B7F-33FA31CB1979}"/>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F31A7065-BACA-448B-B223-971400ADE80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9C82F890-9697-48DD-885A-7721E28F2AFB}"/>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96397DF2-BEB4-4EE4-8202-66C441B98F4D}"/>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2A7E24AC-AC41-4531-BC93-FC600C5F5C37}"/>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19717</xdr:rowOff>
    </xdr:from>
    <xdr:to>
      <xdr:col>76</xdr:col>
      <xdr:colOff>73025</xdr:colOff>
      <xdr:row>30</xdr:row>
      <xdr:rowOff>121317</xdr:rowOff>
    </xdr:to>
    <xdr:sp macro="" textlink="">
      <xdr:nvSpPr>
        <xdr:cNvPr id="141" name="楕円 140">
          <a:extLst>
            <a:ext uri="{FF2B5EF4-FFF2-40B4-BE49-F238E27FC236}">
              <a16:creationId xmlns:a16="http://schemas.microsoft.com/office/drawing/2014/main" id="{C363F3EF-6683-4B00-A381-F34CE1371005}"/>
            </a:ext>
          </a:extLst>
        </xdr:cNvPr>
        <xdr:cNvSpPr/>
      </xdr:nvSpPr>
      <xdr:spPr>
        <a:xfrm>
          <a:off x="13293725" y="487746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169594</xdr:rowOff>
    </xdr:from>
    <xdr:ext cx="469744" cy="259045"/>
    <xdr:sp macro="" textlink="">
      <xdr:nvSpPr>
        <xdr:cNvPr id="142" name="債務償還比率該当値テキスト">
          <a:extLst>
            <a:ext uri="{FF2B5EF4-FFF2-40B4-BE49-F238E27FC236}">
              <a16:creationId xmlns:a16="http://schemas.microsoft.com/office/drawing/2014/main" id="{EAECA1FF-1268-4C78-B150-2FB33C289771}"/>
            </a:ext>
          </a:extLst>
        </xdr:cNvPr>
        <xdr:cNvSpPr txBox="1"/>
      </xdr:nvSpPr>
      <xdr:spPr>
        <a:xfrm>
          <a:off x="13379450" y="48558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7885</xdr:rowOff>
    </xdr:from>
    <xdr:to>
      <xdr:col>72</xdr:col>
      <xdr:colOff>123825</xdr:colOff>
      <xdr:row>34</xdr:row>
      <xdr:rowOff>109485</xdr:rowOff>
    </xdr:to>
    <xdr:sp macro="" textlink="">
      <xdr:nvSpPr>
        <xdr:cNvPr id="143" name="楕円 142">
          <a:extLst>
            <a:ext uri="{FF2B5EF4-FFF2-40B4-BE49-F238E27FC236}">
              <a16:creationId xmlns:a16="http://schemas.microsoft.com/office/drawing/2014/main" id="{E04B483A-27BB-4E08-9EA5-4C3A9939C72F}"/>
            </a:ext>
          </a:extLst>
        </xdr:cNvPr>
        <xdr:cNvSpPr/>
      </xdr:nvSpPr>
      <xdr:spPr>
        <a:xfrm>
          <a:off x="12646025" y="55165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70517</xdr:rowOff>
    </xdr:from>
    <xdr:to>
      <xdr:col>76</xdr:col>
      <xdr:colOff>22225</xdr:colOff>
      <xdr:row>34</xdr:row>
      <xdr:rowOff>58685</xdr:rowOff>
    </xdr:to>
    <xdr:cxnSp macro="">
      <xdr:nvCxnSpPr>
        <xdr:cNvPr id="144" name="直線コネクタ 143">
          <a:extLst>
            <a:ext uri="{FF2B5EF4-FFF2-40B4-BE49-F238E27FC236}">
              <a16:creationId xmlns:a16="http://schemas.microsoft.com/office/drawing/2014/main" id="{FAC07A69-EC4E-4E94-875E-9CD5B8F7E95E}"/>
            </a:ext>
          </a:extLst>
        </xdr:cNvPr>
        <xdr:cNvCxnSpPr/>
      </xdr:nvCxnSpPr>
      <xdr:spPr>
        <a:xfrm flipV="1">
          <a:off x="12693650" y="4925092"/>
          <a:ext cx="638175" cy="639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95684</xdr:rowOff>
    </xdr:from>
    <xdr:to>
      <xdr:col>68</xdr:col>
      <xdr:colOff>123825</xdr:colOff>
      <xdr:row>35</xdr:row>
      <xdr:rowOff>25834</xdr:rowOff>
    </xdr:to>
    <xdr:sp macro="" textlink="">
      <xdr:nvSpPr>
        <xdr:cNvPr id="145" name="楕円 144">
          <a:extLst>
            <a:ext uri="{FF2B5EF4-FFF2-40B4-BE49-F238E27FC236}">
              <a16:creationId xmlns:a16="http://schemas.microsoft.com/office/drawing/2014/main" id="{BA6211B6-A0F7-4B0D-934B-C7AF53EE61DA}"/>
            </a:ext>
          </a:extLst>
        </xdr:cNvPr>
        <xdr:cNvSpPr/>
      </xdr:nvSpPr>
      <xdr:spPr>
        <a:xfrm>
          <a:off x="11960225" y="56011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58685</xdr:rowOff>
    </xdr:from>
    <xdr:to>
      <xdr:col>72</xdr:col>
      <xdr:colOff>73025</xdr:colOff>
      <xdr:row>34</xdr:row>
      <xdr:rowOff>146484</xdr:rowOff>
    </xdr:to>
    <xdr:cxnSp macro="">
      <xdr:nvCxnSpPr>
        <xdr:cNvPr id="146" name="直線コネクタ 145">
          <a:extLst>
            <a:ext uri="{FF2B5EF4-FFF2-40B4-BE49-F238E27FC236}">
              <a16:creationId xmlns:a16="http://schemas.microsoft.com/office/drawing/2014/main" id="{00E1E67C-DC6C-4FD5-AE34-0F9ECAB7D0CE}"/>
            </a:ext>
          </a:extLst>
        </xdr:cNvPr>
        <xdr:cNvCxnSpPr/>
      </xdr:nvCxnSpPr>
      <xdr:spPr>
        <a:xfrm flipV="1">
          <a:off x="12007850" y="5564135"/>
          <a:ext cx="685800" cy="84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34</xdr:row>
      <xdr:rowOff>2847</xdr:rowOff>
    </xdr:from>
    <xdr:to>
      <xdr:col>64</xdr:col>
      <xdr:colOff>123825</xdr:colOff>
      <xdr:row>34</xdr:row>
      <xdr:rowOff>104447</xdr:rowOff>
    </xdr:to>
    <xdr:sp macro="" textlink="">
      <xdr:nvSpPr>
        <xdr:cNvPr id="147" name="楕円 146">
          <a:extLst>
            <a:ext uri="{FF2B5EF4-FFF2-40B4-BE49-F238E27FC236}">
              <a16:creationId xmlns:a16="http://schemas.microsoft.com/office/drawing/2014/main" id="{3DB2C792-C942-41D1-A46C-63C170A0D73C}"/>
            </a:ext>
          </a:extLst>
        </xdr:cNvPr>
        <xdr:cNvSpPr/>
      </xdr:nvSpPr>
      <xdr:spPr>
        <a:xfrm>
          <a:off x="11274425" y="550829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34</xdr:row>
      <xdr:rowOff>53647</xdr:rowOff>
    </xdr:from>
    <xdr:to>
      <xdr:col>68</xdr:col>
      <xdr:colOff>73025</xdr:colOff>
      <xdr:row>34</xdr:row>
      <xdr:rowOff>146484</xdr:rowOff>
    </xdr:to>
    <xdr:cxnSp macro="">
      <xdr:nvCxnSpPr>
        <xdr:cNvPr id="148" name="直線コネクタ 147">
          <a:extLst>
            <a:ext uri="{FF2B5EF4-FFF2-40B4-BE49-F238E27FC236}">
              <a16:creationId xmlns:a16="http://schemas.microsoft.com/office/drawing/2014/main" id="{5D3171B9-D882-41CE-A8F0-8B4A7008752F}"/>
            </a:ext>
          </a:extLst>
        </xdr:cNvPr>
        <xdr:cNvCxnSpPr/>
      </xdr:nvCxnSpPr>
      <xdr:spPr>
        <a:xfrm>
          <a:off x="11322050" y="5555922"/>
          <a:ext cx="685800" cy="92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32893</xdr:rowOff>
    </xdr:from>
    <xdr:to>
      <xdr:col>60</xdr:col>
      <xdr:colOff>123825</xdr:colOff>
      <xdr:row>34</xdr:row>
      <xdr:rowOff>134493</xdr:rowOff>
    </xdr:to>
    <xdr:sp macro="" textlink="">
      <xdr:nvSpPr>
        <xdr:cNvPr id="149" name="楕円 148">
          <a:extLst>
            <a:ext uri="{FF2B5EF4-FFF2-40B4-BE49-F238E27FC236}">
              <a16:creationId xmlns:a16="http://schemas.microsoft.com/office/drawing/2014/main" id="{34BB5DBE-ED6A-46BD-860B-55C69BB0EC29}"/>
            </a:ext>
          </a:extLst>
        </xdr:cNvPr>
        <xdr:cNvSpPr/>
      </xdr:nvSpPr>
      <xdr:spPr>
        <a:xfrm>
          <a:off x="10588625" y="55351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34</xdr:row>
      <xdr:rowOff>53647</xdr:rowOff>
    </xdr:from>
    <xdr:to>
      <xdr:col>64</xdr:col>
      <xdr:colOff>73025</xdr:colOff>
      <xdr:row>34</xdr:row>
      <xdr:rowOff>83693</xdr:rowOff>
    </xdr:to>
    <xdr:cxnSp macro="">
      <xdr:nvCxnSpPr>
        <xdr:cNvPr id="150" name="直線コネクタ 149">
          <a:extLst>
            <a:ext uri="{FF2B5EF4-FFF2-40B4-BE49-F238E27FC236}">
              <a16:creationId xmlns:a16="http://schemas.microsoft.com/office/drawing/2014/main" id="{EC73A0E9-FCD0-4A73-854F-CEDF0113A555}"/>
            </a:ext>
          </a:extLst>
        </xdr:cNvPr>
        <xdr:cNvCxnSpPr/>
      </xdr:nvCxnSpPr>
      <xdr:spPr>
        <a:xfrm flipV="1">
          <a:off x="10636250" y="5555922"/>
          <a:ext cx="685800" cy="36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120233</xdr:rowOff>
    </xdr:from>
    <xdr:ext cx="560923" cy="259045"/>
    <xdr:sp macro="" textlink="">
      <xdr:nvSpPr>
        <xdr:cNvPr id="151" name="n_1aveValue債務償還比率">
          <a:extLst>
            <a:ext uri="{FF2B5EF4-FFF2-40B4-BE49-F238E27FC236}">
              <a16:creationId xmlns:a16="http://schemas.microsoft.com/office/drawing/2014/main" id="{53697608-DA89-45D0-AD77-8EED1E3BAEA5}"/>
            </a:ext>
          </a:extLst>
        </xdr:cNvPr>
        <xdr:cNvSpPr txBox="1"/>
      </xdr:nvSpPr>
      <xdr:spPr>
        <a:xfrm>
          <a:off x="12441763" y="49811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170790</xdr:rowOff>
    </xdr:from>
    <xdr:ext cx="560923" cy="259045"/>
    <xdr:sp macro="" textlink="">
      <xdr:nvSpPr>
        <xdr:cNvPr id="152" name="n_2aveValue債務償還比率">
          <a:extLst>
            <a:ext uri="{FF2B5EF4-FFF2-40B4-BE49-F238E27FC236}">
              <a16:creationId xmlns:a16="http://schemas.microsoft.com/office/drawing/2014/main" id="{17985CAA-9B9F-47B3-AE48-DB54A636029A}"/>
            </a:ext>
          </a:extLst>
        </xdr:cNvPr>
        <xdr:cNvSpPr txBox="1"/>
      </xdr:nvSpPr>
      <xdr:spPr>
        <a:xfrm>
          <a:off x="11765488" y="50190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114476</xdr:rowOff>
    </xdr:from>
    <xdr:ext cx="560923" cy="259045"/>
    <xdr:sp macro="" textlink="">
      <xdr:nvSpPr>
        <xdr:cNvPr id="153" name="n_3aveValue債務償還比率">
          <a:extLst>
            <a:ext uri="{FF2B5EF4-FFF2-40B4-BE49-F238E27FC236}">
              <a16:creationId xmlns:a16="http://schemas.microsoft.com/office/drawing/2014/main" id="{E7B449B2-5C2E-45B9-8889-1573B1340A43}"/>
            </a:ext>
          </a:extLst>
        </xdr:cNvPr>
        <xdr:cNvSpPr txBox="1"/>
      </xdr:nvSpPr>
      <xdr:spPr>
        <a:xfrm>
          <a:off x="11079688" y="4972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120953</xdr:rowOff>
    </xdr:from>
    <xdr:ext cx="560923" cy="259045"/>
    <xdr:sp macro="" textlink="">
      <xdr:nvSpPr>
        <xdr:cNvPr id="154" name="n_4aveValue債務償還比率">
          <a:extLst>
            <a:ext uri="{FF2B5EF4-FFF2-40B4-BE49-F238E27FC236}">
              <a16:creationId xmlns:a16="http://schemas.microsoft.com/office/drawing/2014/main" id="{EDF9B75C-1707-46DA-AA56-12D4ED71F4FC}"/>
            </a:ext>
          </a:extLst>
        </xdr:cNvPr>
        <xdr:cNvSpPr txBox="1"/>
      </xdr:nvSpPr>
      <xdr:spPr>
        <a:xfrm>
          <a:off x="10393888" y="49818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100612</xdr:rowOff>
    </xdr:from>
    <xdr:ext cx="560923" cy="259045"/>
    <xdr:sp macro="" textlink="">
      <xdr:nvSpPr>
        <xdr:cNvPr id="155" name="n_1mainValue債務償還比率">
          <a:extLst>
            <a:ext uri="{FF2B5EF4-FFF2-40B4-BE49-F238E27FC236}">
              <a16:creationId xmlns:a16="http://schemas.microsoft.com/office/drawing/2014/main" id="{3C055D9F-B6E0-4099-B519-C1224B04B744}"/>
            </a:ext>
          </a:extLst>
        </xdr:cNvPr>
        <xdr:cNvSpPr txBox="1"/>
      </xdr:nvSpPr>
      <xdr:spPr>
        <a:xfrm>
          <a:off x="12441763" y="560923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16961</xdr:rowOff>
    </xdr:from>
    <xdr:ext cx="560923" cy="259045"/>
    <xdr:sp macro="" textlink="">
      <xdr:nvSpPr>
        <xdr:cNvPr id="156" name="n_2mainValue債務償還比率">
          <a:extLst>
            <a:ext uri="{FF2B5EF4-FFF2-40B4-BE49-F238E27FC236}">
              <a16:creationId xmlns:a16="http://schemas.microsoft.com/office/drawing/2014/main" id="{6E1875FC-E800-4457-8EF8-6B78B23C4170}"/>
            </a:ext>
          </a:extLst>
        </xdr:cNvPr>
        <xdr:cNvSpPr txBox="1"/>
      </xdr:nvSpPr>
      <xdr:spPr>
        <a:xfrm>
          <a:off x="11765488" y="568433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95574</xdr:rowOff>
    </xdr:from>
    <xdr:ext cx="560923" cy="259045"/>
    <xdr:sp macro="" textlink="">
      <xdr:nvSpPr>
        <xdr:cNvPr id="157" name="n_3mainValue債務償還比率">
          <a:extLst>
            <a:ext uri="{FF2B5EF4-FFF2-40B4-BE49-F238E27FC236}">
              <a16:creationId xmlns:a16="http://schemas.microsoft.com/office/drawing/2014/main" id="{A5E23F0E-C723-4C7D-B04B-BDA7C99E9E09}"/>
            </a:ext>
          </a:extLst>
        </xdr:cNvPr>
        <xdr:cNvSpPr txBox="1"/>
      </xdr:nvSpPr>
      <xdr:spPr>
        <a:xfrm>
          <a:off x="11079688" y="56010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125620</xdr:rowOff>
    </xdr:from>
    <xdr:ext cx="560923" cy="259045"/>
    <xdr:sp macro="" textlink="">
      <xdr:nvSpPr>
        <xdr:cNvPr id="158" name="n_4mainValue債務償還比率">
          <a:extLst>
            <a:ext uri="{FF2B5EF4-FFF2-40B4-BE49-F238E27FC236}">
              <a16:creationId xmlns:a16="http://schemas.microsoft.com/office/drawing/2014/main" id="{AA863F7A-1297-4B64-8B61-5E2AFD6530AB}"/>
            </a:ext>
          </a:extLst>
        </xdr:cNvPr>
        <xdr:cNvSpPr txBox="1"/>
      </xdr:nvSpPr>
      <xdr:spPr>
        <a:xfrm>
          <a:off x="10393888" y="562789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6008D180-6966-4E5E-A535-13FE7927A9C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2D761721-8108-40F3-841E-0B0AFB94E762}"/>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1BFBE1ED-DED7-4B2F-8386-969DD3136D9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7194DF9C-D617-479D-A499-231917E2C54A}"/>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228A2973-425D-4110-8B2A-210248DADD82}"/>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71B53A7E-D740-4876-8E35-BCE1C3AC63CE}"/>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37B79EE-65BD-4BE7-8B51-C57BFD0E533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18C2A62-00FD-474F-A1CC-FA7551087A9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5A4E1F9-961E-420E-9099-9FAB4A428E7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8D1F85F-3B90-454E-9D75-A367A837781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55277EE-6037-4D0C-9701-25A2B9583E66}"/>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BEF93F1-0B56-4573-83D7-74024F28BB1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C298509-2A04-4380-9053-7A2A635BCDE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92ABF5D-8F75-440D-962C-937F50A9272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CD326CC-155A-4E20-A5E0-CF8C01256B8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CE46317-AC97-4293-BF6A-1461A86B603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1,320,055
1,311,244
4,130.98
835,006,163
809,752,946
758,183
401,162,119
1,269,995,676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2BA31F0-1C1D-4533-8218-B83C4F1E35A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D6416CB-1DED-4102-99E6-EA2F67C1397C}"/>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9B74218-AD74-4441-AF29-EE2F65394A9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10.1
178.1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E57AC07-763C-4098-BC47-4CD6EDE9457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3B2F67D-DEDA-4DC7-B2A6-291B059FF1F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10F05CD-C5E0-4E3D-9287-8A21B131FC0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B6D1896-8964-439C-99EA-01E383A37574}"/>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E891D60-F6F1-446A-9686-C09D8D3C86E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BDC7A94-666E-4A08-8C49-BCDBF8BEB02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FFF293F-F3CB-446E-8924-7EE5392E680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77A28E8-CAB7-49C8-A80C-27B4D13963B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D126A50-9A35-4D78-BF1E-4DC7F216D51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2181FDB-92C5-4966-9033-A8D958619A7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81CB9B0-73AE-41A5-BC5E-4D66881B590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A36E7E4-0666-4F90-87F3-22100B66DED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D9139C6-D27A-4DF0-8D12-9F12DF9237F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878E7B7-5BA0-4D30-A485-9FEBBD60735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7CAC211-915D-441C-B298-BC6A05DA55F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9FCCE97-4F2B-4BEE-8438-49FAD802607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C29F0C7C-9C46-4A43-B8CF-80A63191905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C536E56-81C2-46D0-8AE5-AD8BAD1A0608}"/>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3CC1284-DE47-4C9A-80C2-B4CF78F8579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3B3AD52-34FE-4593-B4F7-7F927349CD4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8070077-2920-446F-829C-6A311873A1B0}"/>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66E30853-48D4-4DA7-A615-F67522A5051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4F30357-71E5-494B-849E-1A40FCAAA97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582A818-D931-4D24-ADCE-1851EC2930A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B74E9F0-817A-42D9-857A-5C532DB7FF9F}"/>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D2CB973-6A35-4AFE-953D-9E8A4E00367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C0FE8A5-F38B-4A12-837A-5F23D73DC8C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0DE30AF-35CC-40D6-9110-AB85DBC9475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1C075398-883D-4E9F-B2D3-2F43C3A9298F}"/>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94F4C147-99CB-42D9-87BD-F91A9DC4FA61}"/>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FE18B1D9-DF97-4865-BA7E-537268A51EBE}"/>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9C389E2F-3B8D-45D1-9084-C3295FC36618}"/>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B5992812-E775-48CF-B415-7373F5B09CBD}"/>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D66B19B1-FEE7-4CEE-A9E8-15163F70DC83}"/>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92024932-4E2E-47C2-B541-C45F5E34582C}"/>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4761A7DA-FDEE-471B-AA23-720942289D4A}"/>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AE265160-EA9A-40CC-A6B3-472DFA7B6C35}"/>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B401BF89-8CD4-4C79-9D29-9D3F9ABBC42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1F35AA15-E52B-4FF7-8E2F-FDD72D593016}"/>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260C6F9F-79E6-4E9D-B181-D5D6AB4D586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B91AD0CD-AA65-4A81-86CA-1FF175E6057E}"/>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527AF2FF-2E0C-4A1F-B8A4-C776F4D24759}"/>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CFA8CB0E-2772-4E09-955B-DC719A546482}"/>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613956F8-3341-4215-883D-3AD13B4B6277}"/>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896505D6-EDF0-4D1F-88D0-56B024599721}"/>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10685</xdr:rowOff>
    </xdr:from>
    <xdr:ext cx="405111" cy="259045"/>
    <xdr:sp macro="" textlink="">
      <xdr:nvSpPr>
        <xdr:cNvPr id="60" name="【道路】&#10;有形固定資産減価償却率平均値テキスト">
          <a:extLst>
            <a:ext uri="{FF2B5EF4-FFF2-40B4-BE49-F238E27FC236}">
              <a16:creationId xmlns:a16="http://schemas.microsoft.com/office/drawing/2014/main" id="{73FE813A-D1A7-41FB-AA06-473D00520ACB}"/>
            </a:ext>
          </a:extLst>
        </xdr:cNvPr>
        <xdr:cNvSpPr txBox="1"/>
      </xdr:nvSpPr>
      <xdr:spPr>
        <a:xfrm>
          <a:off x="4229100" y="59987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ABA2D913-85A5-470F-B92E-6091B18DC26E}"/>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AF461AE8-A407-4997-9EBA-AD058DE42D76}"/>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71CF56CC-ECEF-4476-9CCE-D978FB61FE57}"/>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77000B9B-B46C-4A96-A325-EF4202A1B4EA}"/>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88DB4567-A3A7-4CD3-BEF6-41C8762284A7}"/>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3CD1B67B-1332-4AB8-B315-3E39A792462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70D230D8-B660-4B1C-9B6F-C9C54E8FDE5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1359696A-217E-4731-85C7-672A5719DE7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307CB43-6E2B-4621-A63B-559D23C9E50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8D129D5-4824-4966-AA3D-74D59AE8419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41402</xdr:rowOff>
    </xdr:from>
    <xdr:to>
      <xdr:col>24</xdr:col>
      <xdr:colOff>114300</xdr:colOff>
      <xdr:row>35</xdr:row>
      <xdr:rowOff>143002</xdr:rowOff>
    </xdr:to>
    <xdr:sp macro="" textlink="">
      <xdr:nvSpPr>
        <xdr:cNvPr id="71" name="楕円 70">
          <a:extLst>
            <a:ext uri="{FF2B5EF4-FFF2-40B4-BE49-F238E27FC236}">
              <a16:creationId xmlns:a16="http://schemas.microsoft.com/office/drawing/2014/main" id="{7A289E56-6E40-4C33-88F8-289580909810}"/>
            </a:ext>
          </a:extLst>
        </xdr:cNvPr>
        <xdr:cNvSpPr/>
      </xdr:nvSpPr>
      <xdr:spPr>
        <a:xfrm>
          <a:off x="4124325" y="57119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64279</xdr:rowOff>
    </xdr:from>
    <xdr:ext cx="405111" cy="259045"/>
    <xdr:sp macro="" textlink="">
      <xdr:nvSpPr>
        <xdr:cNvPr id="72" name="【道路】&#10;有形固定資産減価償却率該当値テキスト">
          <a:extLst>
            <a:ext uri="{FF2B5EF4-FFF2-40B4-BE49-F238E27FC236}">
              <a16:creationId xmlns:a16="http://schemas.microsoft.com/office/drawing/2014/main" id="{72FD1A9C-61FE-498D-B815-10571BE4195E}"/>
            </a:ext>
          </a:extLst>
        </xdr:cNvPr>
        <xdr:cNvSpPr txBox="1"/>
      </xdr:nvSpPr>
      <xdr:spPr>
        <a:xfrm>
          <a:off x="4229100" y="5572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77978</xdr:rowOff>
    </xdr:from>
    <xdr:to>
      <xdr:col>20</xdr:col>
      <xdr:colOff>38100</xdr:colOff>
      <xdr:row>36</xdr:row>
      <xdr:rowOff>8128</xdr:rowOff>
    </xdr:to>
    <xdr:sp macro="" textlink="">
      <xdr:nvSpPr>
        <xdr:cNvPr id="73" name="楕円 72">
          <a:extLst>
            <a:ext uri="{FF2B5EF4-FFF2-40B4-BE49-F238E27FC236}">
              <a16:creationId xmlns:a16="http://schemas.microsoft.com/office/drawing/2014/main" id="{80B0D13B-6B57-4046-9F33-9DC72DA5889F}"/>
            </a:ext>
          </a:extLst>
        </xdr:cNvPr>
        <xdr:cNvSpPr/>
      </xdr:nvSpPr>
      <xdr:spPr>
        <a:xfrm>
          <a:off x="3381375" y="57453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92202</xdr:rowOff>
    </xdr:from>
    <xdr:to>
      <xdr:col>24</xdr:col>
      <xdr:colOff>63500</xdr:colOff>
      <xdr:row>35</xdr:row>
      <xdr:rowOff>128778</xdr:rowOff>
    </xdr:to>
    <xdr:cxnSp macro="">
      <xdr:nvCxnSpPr>
        <xdr:cNvPr id="74" name="直線コネクタ 73">
          <a:extLst>
            <a:ext uri="{FF2B5EF4-FFF2-40B4-BE49-F238E27FC236}">
              <a16:creationId xmlns:a16="http://schemas.microsoft.com/office/drawing/2014/main" id="{709F47EF-636D-4A4D-B1C0-830921C7B5DF}"/>
            </a:ext>
          </a:extLst>
        </xdr:cNvPr>
        <xdr:cNvCxnSpPr/>
      </xdr:nvCxnSpPr>
      <xdr:spPr>
        <a:xfrm flipV="1">
          <a:off x="3429000" y="5759577"/>
          <a:ext cx="752475"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167132</xdr:rowOff>
    </xdr:from>
    <xdr:to>
      <xdr:col>15</xdr:col>
      <xdr:colOff>101600</xdr:colOff>
      <xdr:row>35</xdr:row>
      <xdr:rowOff>97282</xdr:rowOff>
    </xdr:to>
    <xdr:sp macro="" textlink="">
      <xdr:nvSpPr>
        <xdr:cNvPr id="75" name="楕円 74">
          <a:extLst>
            <a:ext uri="{FF2B5EF4-FFF2-40B4-BE49-F238E27FC236}">
              <a16:creationId xmlns:a16="http://schemas.microsoft.com/office/drawing/2014/main" id="{DFBA1E17-24DD-4D41-B481-344E816DE763}"/>
            </a:ext>
          </a:extLst>
        </xdr:cNvPr>
        <xdr:cNvSpPr/>
      </xdr:nvSpPr>
      <xdr:spPr>
        <a:xfrm>
          <a:off x="2571750" y="56694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46482</xdr:rowOff>
    </xdr:from>
    <xdr:to>
      <xdr:col>19</xdr:col>
      <xdr:colOff>177800</xdr:colOff>
      <xdr:row>35</xdr:row>
      <xdr:rowOff>128778</xdr:rowOff>
    </xdr:to>
    <xdr:cxnSp macro="">
      <xdr:nvCxnSpPr>
        <xdr:cNvPr id="76" name="直線コネクタ 75">
          <a:extLst>
            <a:ext uri="{FF2B5EF4-FFF2-40B4-BE49-F238E27FC236}">
              <a16:creationId xmlns:a16="http://schemas.microsoft.com/office/drawing/2014/main" id="{98CA68AF-87FB-49FE-B251-0562D8A647CE}"/>
            </a:ext>
          </a:extLst>
        </xdr:cNvPr>
        <xdr:cNvCxnSpPr/>
      </xdr:nvCxnSpPr>
      <xdr:spPr>
        <a:xfrm>
          <a:off x="2619375" y="5717032"/>
          <a:ext cx="80962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93980</xdr:rowOff>
    </xdr:from>
    <xdr:to>
      <xdr:col>10</xdr:col>
      <xdr:colOff>165100</xdr:colOff>
      <xdr:row>35</xdr:row>
      <xdr:rowOff>24130</xdr:rowOff>
    </xdr:to>
    <xdr:sp macro="" textlink="">
      <xdr:nvSpPr>
        <xdr:cNvPr id="77" name="楕円 76">
          <a:extLst>
            <a:ext uri="{FF2B5EF4-FFF2-40B4-BE49-F238E27FC236}">
              <a16:creationId xmlns:a16="http://schemas.microsoft.com/office/drawing/2014/main" id="{FCF4DBC3-2ABE-4E8F-B385-0858B88CEF04}"/>
            </a:ext>
          </a:extLst>
        </xdr:cNvPr>
        <xdr:cNvSpPr/>
      </xdr:nvSpPr>
      <xdr:spPr>
        <a:xfrm>
          <a:off x="1781175" y="5599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144780</xdr:rowOff>
    </xdr:from>
    <xdr:to>
      <xdr:col>15</xdr:col>
      <xdr:colOff>50800</xdr:colOff>
      <xdr:row>35</xdr:row>
      <xdr:rowOff>46482</xdr:rowOff>
    </xdr:to>
    <xdr:cxnSp macro="">
      <xdr:nvCxnSpPr>
        <xdr:cNvPr id="78" name="直線コネクタ 77">
          <a:extLst>
            <a:ext uri="{FF2B5EF4-FFF2-40B4-BE49-F238E27FC236}">
              <a16:creationId xmlns:a16="http://schemas.microsoft.com/office/drawing/2014/main" id="{AAB28E1F-F211-431C-8844-1398A7D35DF1}"/>
            </a:ext>
          </a:extLst>
        </xdr:cNvPr>
        <xdr:cNvCxnSpPr/>
      </xdr:nvCxnSpPr>
      <xdr:spPr>
        <a:xfrm>
          <a:off x="1828800" y="5647055"/>
          <a:ext cx="79057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11684</xdr:rowOff>
    </xdr:from>
    <xdr:to>
      <xdr:col>6</xdr:col>
      <xdr:colOff>38100</xdr:colOff>
      <xdr:row>34</xdr:row>
      <xdr:rowOff>113284</xdr:rowOff>
    </xdr:to>
    <xdr:sp macro="" textlink="">
      <xdr:nvSpPr>
        <xdr:cNvPr id="79" name="楕円 78">
          <a:extLst>
            <a:ext uri="{FF2B5EF4-FFF2-40B4-BE49-F238E27FC236}">
              <a16:creationId xmlns:a16="http://schemas.microsoft.com/office/drawing/2014/main" id="{F7448BC3-EBFE-4BDD-84D4-EE6DFAA0C597}"/>
            </a:ext>
          </a:extLst>
        </xdr:cNvPr>
        <xdr:cNvSpPr/>
      </xdr:nvSpPr>
      <xdr:spPr>
        <a:xfrm>
          <a:off x="981075" y="551395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62484</xdr:rowOff>
    </xdr:from>
    <xdr:to>
      <xdr:col>10</xdr:col>
      <xdr:colOff>114300</xdr:colOff>
      <xdr:row>34</xdr:row>
      <xdr:rowOff>144780</xdr:rowOff>
    </xdr:to>
    <xdr:cxnSp macro="">
      <xdr:nvCxnSpPr>
        <xdr:cNvPr id="80" name="直線コネクタ 79">
          <a:extLst>
            <a:ext uri="{FF2B5EF4-FFF2-40B4-BE49-F238E27FC236}">
              <a16:creationId xmlns:a16="http://schemas.microsoft.com/office/drawing/2014/main" id="{3A6D2B35-840A-44EB-91DD-86403E372948}"/>
            </a:ext>
          </a:extLst>
        </xdr:cNvPr>
        <xdr:cNvCxnSpPr/>
      </xdr:nvCxnSpPr>
      <xdr:spPr>
        <a:xfrm>
          <a:off x="1028700" y="5571109"/>
          <a:ext cx="8001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79265</xdr:rowOff>
    </xdr:from>
    <xdr:ext cx="405111" cy="259045"/>
    <xdr:sp macro="" textlink="">
      <xdr:nvSpPr>
        <xdr:cNvPr id="81" name="n_1aveValue【道路】&#10;有形固定資産減価償却率">
          <a:extLst>
            <a:ext uri="{FF2B5EF4-FFF2-40B4-BE49-F238E27FC236}">
              <a16:creationId xmlns:a16="http://schemas.microsoft.com/office/drawing/2014/main" id="{10B777C3-D09C-4D68-8C39-A1B865E46592}"/>
            </a:ext>
          </a:extLst>
        </xdr:cNvPr>
        <xdr:cNvSpPr txBox="1"/>
      </xdr:nvSpPr>
      <xdr:spPr>
        <a:xfrm>
          <a:off x="3239144" y="6070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10685</xdr:rowOff>
    </xdr:from>
    <xdr:ext cx="405111" cy="259045"/>
    <xdr:sp macro="" textlink="">
      <xdr:nvSpPr>
        <xdr:cNvPr id="82" name="n_2aveValue【道路】&#10;有形固定資産減価償却率">
          <a:extLst>
            <a:ext uri="{FF2B5EF4-FFF2-40B4-BE49-F238E27FC236}">
              <a16:creationId xmlns:a16="http://schemas.microsoft.com/office/drawing/2014/main" id="{39348207-86C0-44AF-A35E-7D6BEB4A5351}"/>
            </a:ext>
          </a:extLst>
        </xdr:cNvPr>
        <xdr:cNvSpPr txBox="1"/>
      </xdr:nvSpPr>
      <xdr:spPr>
        <a:xfrm>
          <a:off x="2439044" y="5998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90695</xdr:rowOff>
    </xdr:from>
    <xdr:ext cx="405111" cy="259045"/>
    <xdr:sp macro="" textlink="">
      <xdr:nvSpPr>
        <xdr:cNvPr id="83" name="n_3aveValue【道路】&#10;有形固定資産減価償却率">
          <a:extLst>
            <a:ext uri="{FF2B5EF4-FFF2-40B4-BE49-F238E27FC236}">
              <a16:creationId xmlns:a16="http://schemas.microsoft.com/office/drawing/2014/main" id="{3EEF9D5A-1357-42C2-A4B0-64F6539FA364}"/>
            </a:ext>
          </a:extLst>
        </xdr:cNvPr>
        <xdr:cNvSpPr txBox="1"/>
      </xdr:nvSpPr>
      <xdr:spPr>
        <a:xfrm>
          <a:off x="16484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170705</xdr:rowOff>
    </xdr:from>
    <xdr:ext cx="405111" cy="259045"/>
    <xdr:sp macro="" textlink="">
      <xdr:nvSpPr>
        <xdr:cNvPr id="84" name="n_4aveValue【道路】&#10;有形固定資産減価償却率">
          <a:extLst>
            <a:ext uri="{FF2B5EF4-FFF2-40B4-BE49-F238E27FC236}">
              <a16:creationId xmlns:a16="http://schemas.microsoft.com/office/drawing/2014/main" id="{AC928B46-CD54-43F4-8B7B-7632B6187F3B}"/>
            </a:ext>
          </a:extLst>
        </xdr:cNvPr>
        <xdr:cNvSpPr txBox="1"/>
      </xdr:nvSpPr>
      <xdr:spPr>
        <a:xfrm>
          <a:off x="8483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24655</xdr:rowOff>
    </xdr:from>
    <xdr:ext cx="405111" cy="259045"/>
    <xdr:sp macro="" textlink="">
      <xdr:nvSpPr>
        <xdr:cNvPr id="85" name="n_1mainValue【道路】&#10;有形固定資産減価償却率">
          <a:extLst>
            <a:ext uri="{FF2B5EF4-FFF2-40B4-BE49-F238E27FC236}">
              <a16:creationId xmlns:a16="http://schemas.microsoft.com/office/drawing/2014/main" id="{4CAFECA4-4ED6-49DA-93BA-824E03C3D867}"/>
            </a:ext>
          </a:extLst>
        </xdr:cNvPr>
        <xdr:cNvSpPr txBox="1"/>
      </xdr:nvSpPr>
      <xdr:spPr>
        <a:xfrm>
          <a:off x="3239144"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113809</xdr:rowOff>
    </xdr:from>
    <xdr:ext cx="405111" cy="259045"/>
    <xdr:sp macro="" textlink="">
      <xdr:nvSpPr>
        <xdr:cNvPr id="86" name="n_2mainValue【道路】&#10;有形固定資産減価償却率">
          <a:extLst>
            <a:ext uri="{FF2B5EF4-FFF2-40B4-BE49-F238E27FC236}">
              <a16:creationId xmlns:a16="http://schemas.microsoft.com/office/drawing/2014/main" id="{D800CF7B-C91C-49F9-BFAC-BE9FD4932F20}"/>
            </a:ext>
          </a:extLst>
        </xdr:cNvPr>
        <xdr:cNvSpPr txBox="1"/>
      </xdr:nvSpPr>
      <xdr:spPr>
        <a:xfrm>
          <a:off x="2439044" y="54573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40657</xdr:rowOff>
    </xdr:from>
    <xdr:ext cx="405111" cy="259045"/>
    <xdr:sp macro="" textlink="">
      <xdr:nvSpPr>
        <xdr:cNvPr id="87" name="n_3mainValue【道路】&#10;有形固定資産減価償却率">
          <a:extLst>
            <a:ext uri="{FF2B5EF4-FFF2-40B4-BE49-F238E27FC236}">
              <a16:creationId xmlns:a16="http://schemas.microsoft.com/office/drawing/2014/main" id="{3EE5E795-CC0A-4F6D-A198-1F3F2F0998A4}"/>
            </a:ext>
          </a:extLst>
        </xdr:cNvPr>
        <xdr:cNvSpPr txBox="1"/>
      </xdr:nvSpPr>
      <xdr:spPr>
        <a:xfrm>
          <a:off x="1648469" y="538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129811</xdr:rowOff>
    </xdr:from>
    <xdr:ext cx="405111" cy="259045"/>
    <xdr:sp macro="" textlink="">
      <xdr:nvSpPr>
        <xdr:cNvPr id="88" name="n_4mainValue【道路】&#10;有形固定資産減価償却率">
          <a:extLst>
            <a:ext uri="{FF2B5EF4-FFF2-40B4-BE49-F238E27FC236}">
              <a16:creationId xmlns:a16="http://schemas.microsoft.com/office/drawing/2014/main" id="{092B158E-944E-48BB-9675-DE509E03AD50}"/>
            </a:ext>
          </a:extLst>
        </xdr:cNvPr>
        <xdr:cNvSpPr txBox="1"/>
      </xdr:nvSpPr>
      <xdr:spPr>
        <a:xfrm>
          <a:off x="848369" y="53082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533E7EF8-1117-4E72-B881-92DF51AB025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863333F0-50A2-46A9-A43C-68262CF5861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7C560651-4022-4C9A-9FF7-98B04224AB7D}"/>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7F3771AF-8698-4941-B14C-0D928F3DBD3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E1E19F0D-BDD1-4A16-BEF2-A41626776CE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395D2DC6-D3F7-48A6-8C0B-8530B88D618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A87F63D8-7CCE-4470-9442-0EFCA79B6985}"/>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D96B2708-AD86-4B13-8797-28AD565CD58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B2A8A308-EDF0-4054-8872-CAF77CB2630E}"/>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598F99E3-0EF4-4A84-83E3-0B46DF895ECD}"/>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41E6D027-2D16-48CA-9860-0D17A670B522}"/>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3A099ECA-FC4A-4AC0-8CED-47EAACD9EF86}"/>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8863B58F-F692-4FB2-9B4E-BE85D5AD8A65}"/>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7277324A-BC6E-47CB-ABBD-86A0166B4130}"/>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0525000F-E278-4EB6-B215-C29F53FF6E2B}"/>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BE3FC961-29A3-4CF0-B4FE-5337331A317F}"/>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E4FF946C-AEF3-48C3-BB28-E616F75A7BF5}"/>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699A0D5C-1EC9-48A1-837C-F85CE4C6DEDA}"/>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4FDE1215-C84D-4F45-80B8-E97B8A651923}"/>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087CAF4E-C247-4FB2-AE0C-43D4AF362A06}"/>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9DCBDCCB-4AAE-484D-B126-007811318BA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F40B5755-2420-4343-8FDF-E79FE9EDD22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34986A5F-9425-4F06-BF06-C791E98AD7F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A42D1523-B377-494D-847F-50BF0269AE6A}"/>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DEB9CA73-3143-4756-98CE-0FAADC820C6C}"/>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61E2901B-3D32-49D1-9A90-EA780469C4B1}"/>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72C03686-7771-499E-8C24-90850C191B56}"/>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DFE33D9F-1ECC-4323-BEFF-76633FCAABB6}"/>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145922</xdr:rowOff>
    </xdr:from>
    <xdr:ext cx="469744" cy="259045"/>
    <xdr:sp macro="" textlink="">
      <xdr:nvSpPr>
        <xdr:cNvPr id="117" name="【道路】&#10;一人当たり延長平均値テキスト">
          <a:extLst>
            <a:ext uri="{FF2B5EF4-FFF2-40B4-BE49-F238E27FC236}">
              <a16:creationId xmlns:a16="http://schemas.microsoft.com/office/drawing/2014/main" id="{86393F91-0B60-4C17-BCE0-F565AC3545E8}"/>
            </a:ext>
          </a:extLst>
        </xdr:cNvPr>
        <xdr:cNvSpPr txBox="1"/>
      </xdr:nvSpPr>
      <xdr:spPr>
        <a:xfrm>
          <a:off x="9477375" y="5972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5028F6C5-02BE-4A86-8930-BFED435FE4D7}"/>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24F80BC6-2912-46AC-850C-ABA8E6ED2C8D}"/>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EF08CA2D-44DB-4D5A-98FD-BC6C152B0C1C}"/>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F10B78EE-5891-49CD-9B15-6F7DB625B59B}"/>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D101A136-8987-4218-BAB3-9200B2A49089}"/>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8378948-354B-4498-89C1-1805DC72FD4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3F49B9F-BC3D-43D9-B631-3C37FD7B819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FBBEA3A-B0D2-48E8-B39A-EAD2F3C6A1E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92D18E64-0F9C-4C8E-92C1-4CEB2AFB3A1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17B808C8-4F83-4C2E-9C21-7F226BD5676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143945</xdr:rowOff>
    </xdr:from>
    <xdr:to>
      <xdr:col>55</xdr:col>
      <xdr:colOff>50800</xdr:colOff>
      <xdr:row>40</xdr:row>
      <xdr:rowOff>74095</xdr:rowOff>
    </xdr:to>
    <xdr:sp macro="" textlink="">
      <xdr:nvSpPr>
        <xdr:cNvPr id="128" name="楕円 127">
          <a:extLst>
            <a:ext uri="{FF2B5EF4-FFF2-40B4-BE49-F238E27FC236}">
              <a16:creationId xmlns:a16="http://schemas.microsoft.com/office/drawing/2014/main" id="{E0318F50-4628-431B-8E72-DA53B93BDCEA}"/>
            </a:ext>
          </a:extLst>
        </xdr:cNvPr>
        <xdr:cNvSpPr/>
      </xdr:nvSpPr>
      <xdr:spPr>
        <a:xfrm>
          <a:off x="9401175" y="645584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122372</xdr:rowOff>
    </xdr:from>
    <xdr:ext cx="469744" cy="259045"/>
    <xdr:sp macro="" textlink="">
      <xdr:nvSpPr>
        <xdr:cNvPr id="129" name="【道路】&#10;一人当たり延長該当値テキスト">
          <a:extLst>
            <a:ext uri="{FF2B5EF4-FFF2-40B4-BE49-F238E27FC236}">
              <a16:creationId xmlns:a16="http://schemas.microsoft.com/office/drawing/2014/main" id="{B6E21343-32D9-4536-86D0-7A6E3D9F5F53}"/>
            </a:ext>
          </a:extLst>
        </xdr:cNvPr>
        <xdr:cNvSpPr txBox="1"/>
      </xdr:nvSpPr>
      <xdr:spPr>
        <a:xfrm>
          <a:off x="9477375" y="6440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150477</xdr:rowOff>
    </xdr:from>
    <xdr:to>
      <xdr:col>50</xdr:col>
      <xdr:colOff>165100</xdr:colOff>
      <xdr:row>40</xdr:row>
      <xdr:rowOff>80627</xdr:rowOff>
    </xdr:to>
    <xdr:sp macro="" textlink="">
      <xdr:nvSpPr>
        <xdr:cNvPr id="130" name="楕円 129">
          <a:extLst>
            <a:ext uri="{FF2B5EF4-FFF2-40B4-BE49-F238E27FC236}">
              <a16:creationId xmlns:a16="http://schemas.microsoft.com/office/drawing/2014/main" id="{324B8D44-5552-4F0F-B307-DCD5B0644C38}"/>
            </a:ext>
          </a:extLst>
        </xdr:cNvPr>
        <xdr:cNvSpPr/>
      </xdr:nvSpPr>
      <xdr:spPr>
        <a:xfrm>
          <a:off x="8639175" y="646555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23295</xdr:rowOff>
    </xdr:from>
    <xdr:to>
      <xdr:col>55</xdr:col>
      <xdr:colOff>0</xdr:colOff>
      <xdr:row>40</xdr:row>
      <xdr:rowOff>29827</xdr:rowOff>
    </xdr:to>
    <xdr:cxnSp macro="">
      <xdr:nvCxnSpPr>
        <xdr:cNvPr id="131" name="直線コネクタ 130">
          <a:extLst>
            <a:ext uri="{FF2B5EF4-FFF2-40B4-BE49-F238E27FC236}">
              <a16:creationId xmlns:a16="http://schemas.microsoft.com/office/drawing/2014/main" id="{EDE8669D-1776-4084-B54B-2057A467E890}"/>
            </a:ext>
          </a:extLst>
        </xdr:cNvPr>
        <xdr:cNvCxnSpPr/>
      </xdr:nvCxnSpPr>
      <xdr:spPr>
        <a:xfrm flipV="1">
          <a:off x="8686800" y="6503470"/>
          <a:ext cx="742950" cy="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153743</xdr:rowOff>
    </xdr:from>
    <xdr:to>
      <xdr:col>46</xdr:col>
      <xdr:colOff>38100</xdr:colOff>
      <xdr:row>40</xdr:row>
      <xdr:rowOff>83893</xdr:rowOff>
    </xdr:to>
    <xdr:sp macro="" textlink="">
      <xdr:nvSpPr>
        <xdr:cNvPr id="132" name="楕円 131">
          <a:extLst>
            <a:ext uri="{FF2B5EF4-FFF2-40B4-BE49-F238E27FC236}">
              <a16:creationId xmlns:a16="http://schemas.microsoft.com/office/drawing/2014/main" id="{EB550590-BBB6-4E7A-9890-C01AE04AEF5A}"/>
            </a:ext>
          </a:extLst>
        </xdr:cNvPr>
        <xdr:cNvSpPr/>
      </xdr:nvSpPr>
      <xdr:spPr>
        <a:xfrm>
          <a:off x="7839075" y="64688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29827</xdr:rowOff>
    </xdr:from>
    <xdr:to>
      <xdr:col>50</xdr:col>
      <xdr:colOff>114300</xdr:colOff>
      <xdr:row>40</xdr:row>
      <xdr:rowOff>33093</xdr:rowOff>
    </xdr:to>
    <xdr:cxnSp macro="">
      <xdr:nvCxnSpPr>
        <xdr:cNvPr id="133" name="直線コネクタ 132">
          <a:extLst>
            <a:ext uri="{FF2B5EF4-FFF2-40B4-BE49-F238E27FC236}">
              <a16:creationId xmlns:a16="http://schemas.microsoft.com/office/drawing/2014/main" id="{516C5FC2-0FC3-48DA-9015-0035F885E5E8}"/>
            </a:ext>
          </a:extLst>
        </xdr:cNvPr>
        <xdr:cNvCxnSpPr/>
      </xdr:nvCxnSpPr>
      <xdr:spPr>
        <a:xfrm flipV="1">
          <a:off x="7886700" y="6503652"/>
          <a:ext cx="8001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158968</xdr:rowOff>
    </xdr:from>
    <xdr:to>
      <xdr:col>41</xdr:col>
      <xdr:colOff>101600</xdr:colOff>
      <xdr:row>40</xdr:row>
      <xdr:rowOff>89118</xdr:rowOff>
    </xdr:to>
    <xdr:sp macro="" textlink="">
      <xdr:nvSpPr>
        <xdr:cNvPr id="134" name="楕円 133">
          <a:extLst>
            <a:ext uri="{FF2B5EF4-FFF2-40B4-BE49-F238E27FC236}">
              <a16:creationId xmlns:a16="http://schemas.microsoft.com/office/drawing/2014/main" id="{481704C9-553A-423B-99BB-201751593711}"/>
            </a:ext>
          </a:extLst>
        </xdr:cNvPr>
        <xdr:cNvSpPr/>
      </xdr:nvSpPr>
      <xdr:spPr>
        <a:xfrm>
          <a:off x="7029450" y="647721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33093</xdr:rowOff>
    </xdr:from>
    <xdr:to>
      <xdr:col>45</xdr:col>
      <xdr:colOff>177800</xdr:colOff>
      <xdr:row>40</xdr:row>
      <xdr:rowOff>38318</xdr:rowOff>
    </xdr:to>
    <xdr:cxnSp macro="">
      <xdr:nvCxnSpPr>
        <xdr:cNvPr id="135" name="直線コネクタ 134">
          <a:extLst>
            <a:ext uri="{FF2B5EF4-FFF2-40B4-BE49-F238E27FC236}">
              <a16:creationId xmlns:a16="http://schemas.microsoft.com/office/drawing/2014/main" id="{8D19E6BC-31E0-4C1A-9B9A-770725E5AFAC}"/>
            </a:ext>
          </a:extLst>
        </xdr:cNvPr>
        <xdr:cNvCxnSpPr/>
      </xdr:nvCxnSpPr>
      <xdr:spPr>
        <a:xfrm flipV="1">
          <a:off x="7077075" y="6506918"/>
          <a:ext cx="809625" cy="8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162234</xdr:rowOff>
    </xdr:from>
    <xdr:to>
      <xdr:col>36</xdr:col>
      <xdr:colOff>165100</xdr:colOff>
      <xdr:row>40</xdr:row>
      <xdr:rowOff>92384</xdr:rowOff>
    </xdr:to>
    <xdr:sp macro="" textlink="">
      <xdr:nvSpPr>
        <xdr:cNvPr id="136" name="楕円 135">
          <a:extLst>
            <a:ext uri="{FF2B5EF4-FFF2-40B4-BE49-F238E27FC236}">
              <a16:creationId xmlns:a16="http://schemas.microsoft.com/office/drawing/2014/main" id="{6C1A58ED-4FC1-4687-9BB1-62D7D622670E}"/>
            </a:ext>
          </a:extLst>
        </xdr:cNvPr>
        <xdr:cNvSpPr/>
      </xdr:nvSpPr>
      <xdr:spPr>
        <a:xfrm>
          <a:off x="6238875" y="64741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38318</xdr:rowOff>
    </xdr:from>
    <xdr:to>
      <xdr:col>41</xdr:col>
      <xdr:colOff>50800</xdr:colOff>
      <xdr:row>40</xdr:row>
      <xdr:rowOff>41584</xdr:rowOff>
    </xdr:to>
    <xdr:cxnSp macro="">
      <xdr:nvCxnSpPr>
        <xdr:cNvPr id="137" name="直線コネクタ 136">
          <a:extLst>
            <a:ext uri="{FF2B5EF4-FFF2-40B4-BE49-F238E27FC236}">
              <a16:creationId xmlns:a16="http://schemas.microsoft.com/office/drawing/2014/main" id="{DC351818-A481-4005-AA41-35960B90214D}"/>
            </a:ext>
          </a:extLst>
        </xdr:cNvPr>
        <xdr:cNvCxnSpPr/>
      </xdr:nvCxnSpPr>
      <xdr:spPr>
        <a:xfrm flipV="1">
          <a:off x="6286500" y="6515318"/>
          <a:ext cx="79057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99113</xdr:rowOff>
    </xdr:from>
    <xdr:ext cx="469744" cy="259045"/>
    <xdr:sp macro="" textlink="">
      <xdr:nvSpPr>
        <xdr:cNvPr id="138" name="n_1aveValue【道路】&#10;一人当たり延長">
          <a:extLst>
            <a:ext uri="{FF2B5EF4-FFF2-40B4-BE49-F238E27FC236}">
              <a16:creationId xmlns:a16="http://schemas.microsoft.com/office/drawing/2014/main" id="{C206D4C7-9430-4005-B9BD-973B14CE6C39}"/>
            </a:ext>
          </a:extLst>
        </xdr:cNvPr>
        <xdr:cNvSpPr txBox="1"/>
      </xdr:nvSpPr>
      <xdr:spPr>
        <a:xfrm>
          <a:off x="8458277" y="59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114135</xdr:rowOff>
    </xdr:from>
    <xdr:ext cx="469744" cy="259045"/>
    <xdr:sp macro="" textlink="">
      <xdr:nvSpPr>
        <xdr:cNvPr id="139" name="n_2aveValue【道路】&#10;一人当たり延長">
          <a:extLst>
            <a:ext uri="{FF2B5EF4-FFF2-40B4-BE49-F238E27FC236}">
              <a16:creationId xmlns:a16="http://schemas.microsoft.com/office/drawing/2014/main" id="{67A151AF-DCEA-404E-9161-EF3F8FE5F244}"/>
            </a:ext>
          </a:extLst>
        </xdr:cNvPr>
        <xdr:cNvSpPr txBox="1"/>
      </xdr:nvSpPr>
      <xdr:spPr>
        <a:xfrm>
          <a:off x="767722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127852</xdr:rowOff>
    </xdr:from>
    <xdr:ext cx="469744" cy="259045"/>
    <xdr:sp macro="" textlink="">
      <xdr:nvSpPr>
        <xdr:cNvPr id="140" name="n_3aveValue【道路】&#10;一人当たり延長">
          <a:extLst>
            <a:ext uri="{FF2B5EF4-FFF2-40B4-BE49-F238E27FC236}">
              <a16:creationId xmlns:a16="http://schemas.microsoft.com/office/drawing/2014/main" id="{B6EBED3A-FC0B-4CA9-8988-9C0EC46197CF}"/>
            </a:ext>
          </a:extLst>
        </xdr:cNvPr>
        <xdr:cNvSpPr txBox="1"/>
      </xdr:nvSpPr>
      <xdr:spPr>
        <a:xfrm>
          <a:off x="6867602"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139608</xdr:rowOff>
    </xdr:from>
    <xdr:ext cx="469744" cy="259045"/>
    <xdr:sp macro="" textlink="">
      <xdr:nvSpPr>
        <xdr:cNvPr id="141" name="n_4aveValue【道路】&#10;一人当たり延長">
          <a:extLst>
            <a:ext uri="{FF2B5EF4-FFF2-40B4-BE49-F238E27FC236}">
              <a16:creationId xmlns:a16="http://schemas.microsoft.com/office/drawing/2014/main" id="{AC409320-433C-4EF4-BE2D-4BEA7E0E7AD6}"/>
            </a:ext>
          </a:extLst>
        </xdr:cNvPr>
        <xdr:cNvSpPr txBox="1"/>
      </xdr:nvSpPr>
      <xdr:spPr>
        <a:xfrm>
          <a:off x="60675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71754</xdr:rowOff>
    </xdr:from>
    <xdr:ext cx="469744" cy="259045"/>
    <xdr:sp macro="" textlink="">
      <xdr:nvSpPr>
        <xdr:cNvPr id="142" name="n_1mainValue【道路】&#10;一人当たり延長">
          <a:extLst>
            <a:ext uri="{FF2B5EF4-FFF2-40B4-BE49-F238E27FC236}">
              <a16:creationId xmlns:a16="http://schemas.microsoft.com/office/drawing/2014/main" id="{D1926BA2-9346-4EB7-BCDD-015045265C9E}"/>
            </a:ext>
          </a:extLst>
        </xdr:cNvPr>
        <xdr:cNvSpPr txBox="1"/>
      </xdr:nvSpPr>
      <xdr:spPr>
        <a:xfrm>
          <a:off x="8458277" y="6545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75020</xdr:rowOff>
    </xdr:from>
    <xdr:ext cx="469744" cy="259045"/>
    <xdr:sp macro="" textlink="">
      <xdr:nvSpPr>
        <xdr:cNvPr id="143" name="n_2mainValue【道路】&#10;一人当たり延長">
          <a:extLst>
            <a:ext uri="{FF2B5EF4-FFF2-40B4-BE49-F238E27FC236}">
              <a16:creationId xmlns:a16="http://schemas.microsoft.com/office/drawing/2014/main" id="{F2DC6652-9330-4B23-BADB-120D2B2A6268}"/>
            </a:ext>
          </a:extLst>
        </xdr:cNvPr>
        <xdr:cNvSpPr txBox="1"/>
      </xdr:nvSpPr>
      <xdr:spPr>
        <a:xfrm>
          <a:off x="7677227" y="6552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80245</xdr:rowOff>
    </xdr:from>
    <xdr:ext cx="469744" cy="259045"/>
    <xdr:sp macro="" textlink="">
      <xdr:nvSpPr>
        <xdr:cNvPr id="144" name="n_3mainValue【道路】&#10;一人当たり延長">
          <a:extLst>
            <a:ext uri="{FF2B5EF4-FFF2-40B4-BE49-F238E27FC236}">
              <a16:creationId xmlns:a16="http://schemas.microsoft.com/office/drawing/2014/main" id="{29E2947A-1D04-4198-8910-008EF10FBF38}"/>
            </a:ext>
          </a:extLst>
        </xdr:cNvPr>
        <xdr:cNvSpPr txBox="1"/>
      </xdr:nvSpPr>
      <xdr:spPr>
        <a:xfrm>
          <a:off x="6867602" y="6560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83511</xdr:rowOff>
    </xdr:from>
    <xdr:ext cx="469744" cy="259045"/>
    <xdr:sp macro="" textlink="">
      <xdr:nvSpPr>
        <xdr:cNvPr id="145" name="n_4mainValue【道路】&#10;一人当たり延長">
          <a:extLst>
            <a:ext uri="{FF2B5EF4-FFF2-40B4-BE49-F238E27FC236}">
              <a16:creationId xmlns:a16="http://schemas.microsoft.com/office/drawing/2014/main" id="{C5330EFF-8EA6-4E87-9953-77B065A19707}"/>
            </a:ext>
          </a:extLst>
        </xdr:cNvPr>
        <xdr:cNvSpPr txBox="1"/>
      </xdr:nvSpPr>
      <xdr:spPr>
        <a:xfrm>
          <a:off x="6067502" y="6563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94172147-D8AC-4042-841A-681A259DECED}"/>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E6BD6EB8-5352-4D5F-A05F-8C0F69AC099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14C0D291-E702-48BF-9769-D0625C64494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D0B9BDB3-5034-454A-A022-12DFFC75198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260C5AB5-00F0-4C5E-B4FA-ACE7D86BF81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03549DA1-8DC6-483D-9CA5-1ED6DC59A16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24B5FD6C-1F2D-4E38-80C9-6DE66BA09BB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48F5828-8E53-4739-8806-5301FDDDC53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86FEA104-4D58-4B1F-A680-888BE3FC7E48}"/>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3A8F949F-436F-4333-A3F6-546A9F780C70}"/>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15444476-3C4F-459E-ADEC-18CBD2D3825C}"/>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8C6E73A8-A5CB-4988-A9F6-7A28C3C7D0D6}"/>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C1FCC861-0530-49C0-9865-4310BCDA4DED}"/>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EC130873-E2E6-4BA4-AA82-B30FDE56A3F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66B05669-F300-4C8A-8938-29053F27BA84}"/>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3236BAD7-262A-4422-B2EF-7D599F446F07}"/>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B7E41BB7-3E15-4BBC-BBFD-91BEFBA99F94}"/>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3229BF07-8E93-452E-ACCA-4BF62535402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F5A64EEA-E32D-4276-B9BF-EA8497C1BB8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4A0576C6-8523-4292-B141-6F1A5002056E}"/>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82296</xdr:rowOff>
    </xdr:from>
    <xdr:to>
      <xdr:col>24</xdr:col>
      <xdr:colOff>62865</xdr:colOff>
      <xdr:row>63</xdr:row>
      <xdr:rowOff>38862</xdr:rowOff>
    </xdr:to>
    <xdr:cxnSp macro="">
      <xdr:nvCxnSpPr>
        <xdr:cNvPr id="166" name="直線コネクタ 165">
          <a:extLst>
            <a:ext uri="{FF2B5EF4-FFF2-40B4-BE49-F238E27FC236}">
              <a16:creationId xmlns:a16="http://schemas.microsoft.com/office/drawing/2014/main" id="{4BDA85CE-1B78-42CE-A95D-02945D79A593}"/>
            </a:ext>
          </a:extLst>
        </xdr:cNvPr>
        <xdr:cNvCxnSpPr/>
      </xdr:nvCxnSpPr>
      <xdr:spPr>
        <a:xfrm flipV="1">
          <a:off x="4179570" y="9477121"/>
          <a:ext cx="1270" cy="76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42689</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0D21A6B2-A844-4E33-A7C9-0D3998DDAD47}"/>
            </a:ext>
          </a:extLst>
        </xdr:cNvPr>
        <xdr:cNvSpPr txBox="1"/>
      </xdr:nvSpPr>
      <xdr:spPr>
        <a:xfrm>
          <a:off x="4229100" y="10247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38862</xdr:rowOff>
    </xdr:from>
    <xdr:to>
      <xdr:col>24</xdr:col>
      <xdr:colOff>152400</xdr:colOff>
      <xdr:row>63</xdr:row>
      <xdr:rowOff>38862</xdr:rowOff>
    </xdr:to>
    <xdr:cxnSp macro="">
      <xdr:nvCxnSpPr>
        <xdr:cNvPr id="168" name="直線コネクタ 167">
          <a:extLst>
            <a:ext uri="{FF2B5EF4-FFF2-40B4-BE49-F238E27FC236}">
              <a16:creationId xmlns:a16="http://schemas.microsoft.com/office/drawing/2014/main" id="{A8210B58-28BA-4551-A030-C309927A8107}"/>
            </a:ext>
          </a:extLst>
        </xdr:cNvPr>
        <xdr:cNvCxnSpPr/>
      </xdr:nvCxnSpPr>
      <xdr:spPr>
        <a:xfrm>
          <a:off x="4105275" y="102401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28973</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DDECF8C3-7C46-412F-9EFD-873DE9E875B0}"/>
            </a:ext>
          </a:extLst>
        </xdr:cNvPr>
        <xdr:cNvSpPr txBox="1"/>
      </xdr:nvSpPr>
      <xdr:spPr>
        <a:xfrm>
          <a:off x="4229100" y="9255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82296</xdr:rowOff>
    </xdr:from>
    <xdr:to>
      <xdr:col>24</xdr:col>
      <xdr:colOff>152400</xdr:colOff>
      <xdr:row>58</xdr:row>
      <xdr:rowOff>82296</xdr:rowOff>
    </xdr:to>
    <xdr:cxnSp macro="">
      <xdr:nvCxnSpPr>
        <xdr:cNvPr id="170" name="直線コネクタ 169">
          <a:extLst>
            <a:ext uri="{FF2B5EF4-FFF2-40B4-BE49-F238E27FC236}">
              <a16:creationId xmlns:a16="http://schemas.microsoft.com/office/drawing/2014/main" id="{F5D19147-CB1C-405C-A69A-429160E05FE5}"/>
            </a:ext>
          </a:extLst>
        </xdr:cNvPr>
        <xdr:cNvCxnSpPr/>
      </xdr:nvCxnSpPr>
      <xdr:spPr>
        <a:xfrm>
          <a:off x="4105275" y="94771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94505</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96C5C8AE-802C-41C4-B967-5C940234FA96}"/>
            </a:ext>
          </a:extLst>
        </xdr:cNvPr>
        <xdr:cNvSpPr txBox="1"/>
      </xdr:nvSpPr>
      <xdr:spPr>
        <a:xfrm>
          <a:off x="4229100" y="96480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116078</xdr:rowOff>
    </xdr:from>
    <xdr:to>
      <xdr:col>24</xdr:col>
      <xdr:colOff>114300</xdr:colOff>
      <xdr:row>60</xdr:row>
      <xdr:rowOff>46228</xdr:rowOff>
    </xdr:to>
    <xdr:sp macro="" textlink="">
      <xdr:nvSpPr>
        <xdr:cNvPr id="172" name="フローチャート: 判断 171">
          <a:extLst>
            <a:ext uri="{FF2B5EF4-FFF2-40B4-BE49-F238E27FC236}">
              <a16:creationId xmlns:a16="http://schemas.microsoft.com/office/drawing/2014/main" id="{F2990A59-F7E5-49CE-AFAD-72F537AAB461}"/>
            </a:ext>
          </a:extLst>
        </xdr:cNvPr>
        <xdr:cNvSpPr/>
      </xdr:nvSpPr>
      <xdr:spPr>
        <a:xfrm>
          <a:off x="4124325" y="96696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106934</xdr:rowOff>
    </xdr:from>
    <xdr:to>
      <xdr:col>20</xdr:col>
      <xdr:colOff>38100</xdr:colOff>
      <xdr:row>60</xdr:row>
      <xdr:rowOff>37084</xdr:rowOff>
    </xdr:to>
    <xdr:sp macro="" textlink="">
      <xdr:nvSpPr>
        <xdr:cNvPr id="173" name="フローチャート: 判断 172">
          <a:extLst>
            <a:ext uri="{FF2B5EF4-FFF2-40B4-BE49-F238E27FC236}">
              <a16:creationId xmlns:a16="http://schemas.microsoft.com/office/drawing/2014/main" id="{536AEE97-8E0E-4646-ACA5-F8911EF31023}"/>
            </a:ext>
          </a:extLst>
        </xdr:cNvPr>
        <xdr:cNvSpPr/>
      </xdr:nvSpPr>
      <xdr:spPr>
        <a:xfrm>
          <a:off x="3381375" y="965733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47498</xdr:rowOff>
    </xdr:from>
    <xdr:to>
      <xdr:col>15</xdr:col>
      <xdr:colOff>101600</xdr:colOff>
      <xdr:row>59</xdr:row>
      <xdr:rowOff>149098</xdr:rowOff>
    </xdr:to>
    <xdr:sp macro="" textlink="">
      <xdr:nvSpPr>
        <xdr:cNvPr id="174" name="フローチャート: 判断 173">
          <a:extLst>
            <a:ext uri="{FF2B5EF4-FFF2-40B4-BE49-F238E27FC236}">
              <a16:creationId xmlns:a16="http://schemas.microsoft.com/office/drawing/2014/main" id="{6938F3E2-66BA-4A1F-9BB6-2E4724571893}"/>
            </a:ext>
          </a:extLst>
        </xdr:cNvPr>
        <xdr:cNvSpPr/>
      </xdr:nvSpPr>
      <xdr:spPr>
        <a:xfrm>
          <a:off x="25717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150368</xdr:rowOff>
    </xdr:from>
    <xdr:to>
      <xdr:col>10</xdr:col>
      <xdr:colOff>165100</xdr:colOff>
      <xdr:row>59</xdr:row>
      <xdr:rowOff>80518</xdr:rowOff>
    </xdr:to>
    <xdr:sp macro="" textlink="">
      <xdr:nvSpPr>
        <xdr:cNvPr id="175" name="フローチャート: 判断 174">
          <a:extLst>
            <a:ext uri="{FF2B5EF4-FFF2-40B4-BE49-F238E27FC236}">
              <a16:creationId xmlns:a16="http://schemas.microsoft.com/office/drawing/2014/main" id="{11E54CD7-A9D6-4C69-BFFD-BD5EC752E86A}"/>
            </a:ext>
          </a:extLst>
        </xdr:cNvPr>
        <xdr:cNvSpPr/>
      </xdr:nvSpPr>
      <xdr:spPr>
        <a:xfrm>
          <a:off x="1781175" y="954201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58928</xdr:rowOff>
    </xdr:from>
    <xdr:to>
      <xdr:col>6</xdr:col>
      <xdr:colOff>38100</xdr:colOff>
      <xdr:row>58</xdr:row>
      <xdr:rowOff>160528</xdr:rowOff>
    </xdr:to>
    <xdr:sp macro="" textlink="">
      <xdr:nvSpPr>
        <xdr:cNvPr id="176" name="フローチャート: 判断 175">
          <a:extLst>
            <a:ext uri="{FF2B5EF4-FFF2-40B4-BE49-F238E27FC236}">
              <a16:creationId xmlns:a16="http://schemas.microsoft.com/office/drawing/2014/main" id="{9963D21C-91B9-466A-8E22-72370644C3C2}"/>
            </a:ext>
          </a:extLst>
        </xdr:cNvPr>
        <xdr:cNvSpPr/>
      </xdr:nvSpPr>
      <xdr:spPr>
        <a:xfrm>
          <a:off x="981075" y="945057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4FCC9213-8100-470D-A949-543C0E973FD2}"/>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800FA78E-5F5F-4275-A5CD-76192D30504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7AA20EC-7A3D-4C2C-AD37-32D7B2AD053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DD3980EB-0820-41B6-B821-8CDB60F6BF07}"/>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B5D75B2-A50A-4F32-BA42-BC89C3BF93E7}"/>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127508</xdr:rowOff>
    </xdr:from>
    <xdr:to>
      <xdr:col>24</xdr:col>
      <xdr:colOff>114300</xdr:colOff>
      <xdr:row>59</xdr:row>
      <xdr:rowOff>57658</xdr:rowOff>
    </xdr:to>
    <xdr:sp macro="" textlink="">
      <xdr:nvSpPr>
        <xdr:cNvPr id="182" name="楕円 181">
          <a:extLst>
            <a:ext uri="{FF2B5EF4-FFF2-40B4-BE49-F238E27FC236}">
              <a16:creationId xmlns:a16="http://schemas.microsoft.com/office/drawing/2014/main" id="{C2B76526-871F-4472-A783-935816AB4EA9}"/>
            </a:ext>
          </a:extLst>
        </xdr:cNvPr>
        <xdr:cNvSpPr/>
      </xdr:nvSpPr>
      <xdr:spPr>
        <a:xfrm>
          <a:off x="4124325" y="95159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42435</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BECC9C2D-4F0D-4D90-8740-F42B350C150A}"/>
            </a:ext>
          </a:extLst>
        </xdr:cNvPr>
        <xdr:cNvSpPr txBox="1"/>
      </xdr:nvSpPr>
      <xdr:spPr>
        <a:xfrm>
          <a:off x="4229100" y="9437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54356</xdr:rowOff>
    </xdr:from>
    <xdr:to>
      <xdr:col>20</xdr:col>
      <xdr:colOff>38100</xdr:colOff>
      <xdr:row>58</xdr:row>
      <xdr:rowOff>155956</xdr:rowOff>
    </xdr:to>
    <xdr:sp macro="" textlink="">
      <xdr:nvSpPr>
        <xdr:cNvPr id="184" name="楕円 183">
          <a:extLst>
            <a:ext uri="{FF2B5EF4-FFF2-40B4-BE49-F238E27FC236}">
              <a16:creationId xmlns:a16="http://schemas.microsoft.com/office/drawing/2014/main" id="{4026A9EC-7A08-4388-B0B4-070E222A0718}"/>
            </a:ext>
          </a:extLst>
        </xdr:cNvPr>
        <xdr:cNvSpPr/>
      </xdr:nvSpPr>
      <xdr:spPr>
        <a:xfrm>
          <a:off x="3381375" y="94460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105156</xdr:rowOff>
    </xdr:from>
    <xdr:to>
      <xdr:col>24</xdr:col>
      <xdr:colOff>63500</xdr:colOff>
      <xdr:row>59</xdr:row>
      <xdr:rowOff>6858</xdr:rowOff>
    </xdr:to>
    <xdr:cxnSp macro="">
      <xdr:nvCxnSpPr>
        <xdr:cNvPr id="185" name="直線コネクタ 184">
          <a:extLst>
            <a:ext uri="{FF2B5EF4-FFF2-40B4-BE49-F238E27FC236}">
              <a16:creationId xmlns:a16="http://schemas.microsoft.com/office/drawing/2014/main" id="{EA07484C-7B0A-4EF6-8650-0EE4CE04C6C3}"/>
            </a:ext>
          </a:extLst>
        </xdr:cNvPr>
        <xdr:cNvCxnSpPr/>
      </xdr:nvCxnSpPr>
      <xdr:spPr>
        <a:xfrm>
          <a:off x="3429000" y="9493631"/>
          <a:ext cx="75247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152654</xdr:rowOff>
    </xdr:from>
    <xdr:to>
      <xdr:col>15</xdr:col>
      <xdr:colOff>101600</xdr:colOff>
      <xdr:row>58</xdr:row>
      <xdr:rowOff>82804</xdr:rowOff>
    </xdr:to>
    <xdr:sp macro="" textlink="">
      <xdr:nvSpPr>
        <xdr:cNvPr id="186" name="楕円 185">
          <a:extLst>
            <a:ext uri="{FF2B5EF4-FFF2-40B4-BE49-F238E27FC236}">
              <a16:creationId xmlns:a16="http://schemas.microsoft.com/office/drawing/2014/main" id="{94E74C33-E590-417A-9167-2DB780AC9462}"/>
            </a:ext>
          </a:extLst>
        </xdr:cNvPr>
        <xdr:cNvSpPr/>
      </xdr:nvSpPr>
      <xdr:spPr>
        <a:xfrm>
          <a:off x="2571750" y="93823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32004</xdr:rowOff>
    </xdr:from>
    <xdr:to>
      <xdr:col>19</xdr:col>
      <xdr:colOff>177800</xdr:colOff>
      <xdr:row>58</xdr:row>
      <xdr:rowOff>105156</xdr:rowOff>
    </xdr:to>
    <xdr:cxnSp macro="">
      <xdr:nvCxnSpPr>
        <xdr:cNvPr id="187" name="直線コネクタ 186">
          <a:extLst>
            <a:ext uri="{FF2B5EF4-FFF2-40B4-BE49-F238E27FC236}">
              <a16:creationId xmlns:a16="http://schemas.microsoft.com/office/drawing/2014/main" id="{5008CD40-D691-41F7-B437-97389FE0891A}"/>
            </a:ext>
          </a:extLst>
        </xdr:cNvPr>
        <xdr:cNvCxnSpPr/>
      </xdr:nvCxnSpPr>
      <xdr:spPr>
        <a:xfrm>
          <a:off x="2619375" y="9420479"/>
          <a:ext cx="80962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79502</xdr:rowOff>
    </xdr:from>
    <xdr:to>
      <xdr:col>10</xdr:col>
      <xdr:colOff>165100</xdr:colOff>
      <xdr:row>58</xdr:row>
      <xdr:rowOff>9652</xdr:rowOff>
    </xdr:to>
    <xdr:sp macro="" textlink="">
      <xdr:nvSpPr>
        <xdr:cNvPr id="188" name="楕円 187">
          <a:extLst>
            <a:ext uri="{FF2B5EF4-FFF2-40B4-BE49-F238E27FC236}">
              <a16:creationId xmlns:a16="http://schemas.microsoft.com/office/drawing/2014/main" id="{4EF88864-2EE0-43B4-944E-758876E73FB9}"/>
            </a:ext>
          </a:extLst>
        </xdr:cNvPr>
        <xdr:cNvSpPr/>
      </xdr:nvSpPr>
      <xdr:spPr>
        <a:xfrm>
          <a:off x="1781175" y="93124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130302</xdr:rowOff>
    </xdr:from>
    <xdr:to>
      <xdr:col>15</xdr:col>
      <xdr:colOff>50800</xdr:colOff>
      <xdr:row>58</xdr:row>
      <xdr:rowOff>32004</xdr:rowOff>
    </xdr:to>
    <xdr:cxnSp macro="">
      <xdr:nvCxnSpPr>
        <xdr:cNvPr id="189" name="直線コネクタ 188">
          <a:extLst>
            <a:ext uri="{FF2B5EF4-FFF2-40B4-BE49-F238E27FC236}">
              <a16:creationId xmlns:a16="http://schemas.microsoft.com/office/drawing/2014/main" id="{E2C4DFAB-E989-4C4B-BAEF-6C6D62835891}"/>
            </a:ext>
          </a:extLst>
        </xdr:cNvPr>
        <xdr:cNvCxnSpPr/>
      </xdr:nvCxnSpPr>
      <xdr:spPr>
        <a:xfrm>
          <a:off x="1828800" y="9360027"/>
          <a:ext cx="790575"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1778</xdr:rowOff>
    </xdr:from>
    <xdr:to>
      <xdr:col>6</xdr:col>
      <xdr:colOff>38100</xdr:colOff>
      <xdr:row>57</xdr:row>
      <xdr:rowOff>103378</xdr:rowOff>
    </xdr:to>
    <xdr:sp macro="" textlink="">
      <xdr:nvSpPr>
        <xdr:cNvPr id="190" name="楕円 189">
          <a:extLst>
            <a:ext uri="{FF2B5EF4-FFF2-40B4-BE49-F238E27FC236}">
              <a16:creationId xmlns:a16="http://schemas.microsoft.com/office/drawing/2014/main" id="{3460A19B-035F-416F-BDED-41ED3F8538C0}"/>
            </a:ext>
          </a:extLst>
        </xdr:cNvPr>
        <xdr:cNvSpPr/>
      </xdr:nvSpPr>
      <xdr:spPr>
        <a:xfrm>
          <a:off x="981075" y="923150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52578</xdr:rowOff>
    </xdr:from>
    <xdr:to>
      <xdr:col>10</xdr:col>
      <xdr:colOff>114300</xdr:colOff>
      <xdr:row>57</xdr:row>
      <xdr:rowOff>130302</xdr:rowOff>
    </xdr:to>
    <xdr:cxnSp macro="">
      <xdr:nvCxnSpPr>
        <xdr:cNvPr id="191" name="直線コネクタ 190">
          <a:extLst>
            <a:ext uri="{FF2B5EF4-FFF2-40B4-BE49-F238E27FC236}">
              <a16:creationId xmlns:a16="http://schemas.microsoft.com/office/drawing/2014/main" id="{A8378A61-4AA8-4A5C-9720-4D5CA7538A8A}"/>
            </a:ext>
          </a:extLst>
        </xdr:cNvPr>
        <xdr:cNvCxnSpPr/>
      </xdr:nvCxnSpPr>
      <xdr:spPr>
        <a:xfrm>
          <a:off x="1028700" y="9279128"/>
          <a:ext cx="800100"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28211</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2DADE2EA-D23D-4F74-BDF0-BF12644875DB}"/>
            </a:ext>
          </a:extLst>
        </xdr:cNvPr>
        <xdr:cNvSpPr txBox="1"/>
      </xdr:nvSpPr>
      <xdr:spPr>
        <a:xfrm>
          <a:off x="3239144" y="97468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140225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8D793249-9898-422D-8ACE-DC24872C6B28}"/>
            </a:ext>
          </a:extLst>
        </xdr:cNvPr>
        <xdr:cNvSpPr txBox="1"/>
      </xdr:nvSpPr>
      <xdr:spPr>
        <a:xfrm>
          <a:off x="2439044"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71645</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14758BAE-F1C1-49F6-B66D-BFA3F5E55E6B}"/>
            </a:ext>
          </a:extLst>
        </xdr:cNvPr>
        <xdr:cNvSpPr txBox="1"/>
      </xdr:nvSpPr>
      <xdr:spPr>
        <a:xfrm>
          <a:off x="1648469" y="9622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151655</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98F137A9-3A0C-4247-9CE8-A195C510774B}"/>
            </a:ext>
          </a:extLst>
        </xdr:cNvPr>
        <xdr:cNvSpPr txBox="1"/>
      </xdr:nvSpPr>
      <xdr:spPr>
        <a:xfrm>
          <a:off x="848369"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1033</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0FEDEC19-C5A6-4C09-A143-9FB435145B98}"/>
            </a:ext>
          </a:extLst>
        </xdr:cNvPr>
        <xdr:cNvSpPr txBox="1"/>
      </xdr:nvSpPr>
      <xdr:spPr>
        <a:xfrm>
          <a:off x="3239144" y="9230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99331</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DE9A9DD0-DEB9-4412-8ABC-18892425AF87}"/>
            </a:ext>
          </a:extLst>
        </xdr:cNvPr>
        <xdr:cNvSpPr txBox="1"/>
      </xdr:nvSpPr>
      <xdr:spPr>
        <a:xfrm>
          <a:off x="2439044" y="91703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26179</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6A24E6F5-3B5A-4A1E-BBF6-E9298708E68B}"/>
            </a:ext>
          </a:extLst>
        </xdr:cNvPr>
        <xdr:cNvSpPr txBox="1"/>
      </xdr:nvSpPr>
      <xdr:spPr>
        <a:xfrm>
          <a:off x="1648469" y="909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119905</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B16AD8B9-0837-4970-9AB0-4BDB2355609D}"/>
            </a:ext>
          </a:extLst>
        </xdr:cNvPr>
        <xdr:cNvSpPr txBox="1"/>
      </xdr:nvSpPr>
      <xdr:spPr>
        <a:xfrm>
          <a:off x="848369" y="9028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CB94B1C5-0B80-4F86-B01F-26E79430F82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FC536384-F840-4BA6-B1AD-25979631675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ACB5635A-E1DB-4639-9B07-AF0AF08091D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E00749B1-1EB0-48A1-BE63-93A6CFEFB4D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04686591-0BCB-4C18-B0BF-4C75604592E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A5BE70E4-DA74-4BE5-BFAA-CA18DD38CFE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5B5C444F-75ED-49DD-B8BE-6C0AFB206F0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B42DE4FF-BDD6-4324-82C2-B709FD8363F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8" name="テキスト ボックス 207">
          <a:extLst>
            <a:ext uri="{FF2B5EF4-FFF2-40B4-BE49-F238E27FC236}">
              <a16:creationId xmlns:a16="http://schemas.microsoft.com/office/drawing/2014/main" id="{F6917A2A-AC7C-441F-B536-DD49E4E868C9}"/>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09" name="直線コネクタ 208">
          <a:extLst>
            <a:ext uri="{FF2B5EF4-FFF2-40B4-BE49-F238E27FC236}">
              <a16:creationId xmlns:a16="http://schemas.microsoft.com/office/drawing/2014/main" id="{19227B83-23DF-4998-BD23-F10BB4275754}"/>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0" name="テキスト ボックス 209">
          <a:extLst>
            <a:ext uri="{FF2B5EF4-FFF2-40B4-BE49-F238E27FC236}">
              <a16:creationId xmlns:a16="http://schemas.microsoft.com/office/drawing/2014/main" id="{397E426A-9DC8-4D69-B79A-2E10EC888F0D}"/>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1" name="直線コネクタ 210">
          <a:extLst>
            <a:ext uri="{FF2B5EF4-FFF2-40B4-BE49-F238E27FC236}">
              <a16:creationId xmlns:a16="http://schemas.microsoft.com/office/drawing/2014/main" id="{AAE1EDB0-AD40-4BAF-840C-D8DF23729D5A}"/>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2" name="テキスト ボックス 211">
          <a:extLst>
            <a:ext uri="{FF2B5EF4-FFF2-40B4-BE49-F238E27FC236}">
              <a16:creationId xmlns:a16="http://schemas.microsoft.com/office/drawing/2014/main" id="{77A08767-BEC8-495E-96EF-F2D62BD9A2A6}"/>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3" name="直線コネクタ 212">
          <a:extLst>
            <a:ext uri="{FF2B5EF4-FFF2-40B4-BE49-F238E27FC236}">
              <a16:creationId xmlns:a16="http://schemas.microsoft.com/office/drawing/2014/main" id="{545DC64B-F4BD-4B49-9EDB-23DC380C601D}"/>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4" name="テキスト ボックス 213">
          <a:extLst>
            <a:ext uri="{FF2B5EF4-FFF2-40B4-BE49-F238E27FC236}">
              <a16:creationId xmlns:a16="http://schemas.microsoft.com/office/drawing/2014/main" id="{4F9E946E-6A6A-469C-A187-4A8FE5CA2172}"/>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5" name="直線コネクタ 214">
          <a:extLst>
            <a:ext uri="{FF2B5EF4-FFF2-40B4-BE49-F238E27FC236}">
              <a16:creationId xmlns:a16="http://schemas.microsoft.com/office/drawing/2014/main" id="{BFD9E359-4A36-428D-BFB6-CC102607B309}"/>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6" name="テキスト ボックス 215">
          <a:extLst>
            <a:ext uri="{FF2B5EF4-FFF2-40B4-BE49-F238E27FC236}">
              <a16:creationId xmlns:a16="http://schemas.microsoft.com/office/drawing/2014/main" id="{D0C9DB09-F10E-4D8E-8E5F-E20612BDFA1D}"/>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7" name="直線コネクタ 216">
          <a:extLst>
            <a:ext uri="{FF2B5EF4-FFF2-40B4-BE49-F238E27FC236}">
              <a16:creationId xmlns:a16="http://schemas.microsoft.com/office/drawing/2014/main" id="{8DD91E05-0C7B-4129-96E2-BF4715E25CDD}"/>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8" name="テキスト ボックス 217">
          <a:extLst>
            <a:ext uri="{FF2B5EF4-FFF2-40B4-BE49-F238E27FC236}">
              <a16:creationId xmlns:a16="http://schemas.microsoft.com/office/drawing/2014/main" id="{1114CCA3-B2FF-431E-A13D-039AA9CA1BAD}"/>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76643C5C-27C3-4B42-8DD7-79C6B89272C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749C1430-973B-4EDB-9AB9-8ECB218153C4}"/>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C80BC89E-00C5-4924-B987-C748F6B3A4F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2" name="直線コネクタ 221">
          <a:extLst>
            <a:ext uri="{FF2B5EF4-FFF2-40B4-BE49-F238E27FC236}">
              <a16:creationId xmlns:a16="http://schemas.microsoft.com/office/drawing/2014/main" id="{C426C94D-555B-4447-99B5-E1CAA6B962C9}"/>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20E9B1AE-5DB5-465C-8A2F-A0C08994E5B7}"/>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4" name="直線コネクタ 223">
          <a:extLst>
            <a:ext uri="{FF2B5EF4-FFF2-40B4-BE49-F238E27FC236}">
              <a16:creationId xmlns:a16="http://schemas.microsoft.com/office/drawing/2014/main" id="{291798F4-A7A0-4CC5-A9D1-69AE86A1C87F}"/>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CC14DCA9-EDAC-4601-B0A8-6F178D8EC48A}"/>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6" name="直線コネクタ 225">
          <a:extLst>
            <a:ext uri="{FF2B5EF4-FFF2-40B4-BE49-F238E27FC236}">
              <a16:creationId xmlns:a16="http://schemas.microsoft.com/office/drawing/2014/main" id="{980CA629-4CEC-486C-B735-8500F5783EF6}"/>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158001</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17B69348-8D85-45E8-9474-3621C46A1F54}"/>
            </a:ext>
          </a:extLst>
        </xdr:cNvPr>
        <xdr:cNvSpPr txBox="1"/>
      </xdr:nvSpPr>
      <xdr:spPr>
        <a:xfrm>
          <a:off x="9477375" y="97147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28" name="フローチャート: 判断 227">
          <a:extLst>
            <a:ext uri="{FF2B5EF4-FFF2-40B4-BE49-F238E27FC236}">
              <a16:creationId xmlns:a16="http://schemas.microsoft.com/office/drawing/2014/main" id="{3CB0451A-AC21-47A6-ADA5-4F86E5A5630B}"/>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29" name="フローチャート: 判断 228">
          <a:extLst>
            <a:ext uri="{FF2B5EF4-FFF2-40B4-BE49-F238E27FC236}">
              <a16:creationId xmlns:a16="http://schemas.microsoft.com/office/drawing/2014/main" id="{A2EBB979-3B6C-4418-9C63-7CBE371E1A9F}"/>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0" name="フローチャート: 判断 229">
          <a:extLst>
            <a:ext uri="{FF2B5EF4-FFF2-40B4-BE49-F238E27FC236}">
              <a16:creationId xmlns:a16="http://schemas.microsoft.com/office/drawing/2014/main" id="{A90FA1D3-F681-4502-A311-6B465B1A0B0C}"/>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1" name="フローチャート: 判断 230">
          <a:extLst>
            <a:ext uri="{FF2B5EF4-FFF2-40B4-BE49-F238E27FC236}">
              <a16:creationId xmlns:a16="http://schemas.microsoft.com/office/drawing/2014/main" id="{DE95409A-4CB9-4738-A58B-7B304BDDE444}"/>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2" name="フローチャート: 判断 231">
          <a:extLst>
            <a:ext uri="{FF2B5EF4-FFF2-40B4-BE49-F238E27FC236}">
              <a16:creationId xmlns:a16="http://schemas.microsoft.com/office/drawing/2014/main" id="{08BF8597-5B6D-4E85-AF39-DA6EB559C8D8}"/>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6F292F88-CB1F-4647-8CE9-DDC8A41FB80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AAF9794-EEB8-4FAF-B93A-6D8EE1C08459}"/>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1384905-C212-43B9-BADE-AAC87C53ECB7}"/>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DE39776E-4A3E-4564-855D-CAEF19AE35C8}"/>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4CB29E81-D821-4B87-92E7-E41E923DCAC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112995</xdr:rowOff>
    </xdr:from>
    <xdr:to>
      <xdr:col>55</xdr:col>
      <xdr:colOff>50800</xdr:colOff>
      <xdr:row>63</xdr:row>
      <xdr:rowOff>43145</xdr:rowOff>
    </xdr:to>
    <xdr:sp macro="" textlink="">
      <xdr:nvSpPr>
        <xdr:cNvPr id="238" name="楕円 237">
          <a:extLst>
            <a:ext uri="{FF2B5EF4-FFF2-40B4-BE49-F238E27FC236}">
              <a16:creationId xmlns:a16="http://schemas.microsoft.com/office/drawing/2014/main" id="{8095C5A1-A23A-486A-BA57-38C3266BCD3A}"/>
            </a:ext>
          </a:extLst>
        </xdr:cNvPr>
        <xdr:cNvSpPr/>
      </xdr:nvSpPr>
      <xdr:spPr>
        <a:xfrm>
          <a:off x="9401175" y="1015234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91422</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44F4F351-4F69-4940-ACF2-9EF18A88CA69}"/>
            </a:ext>
          </a:extLst>
        </xdr:cNvPr>
        <xdr:cNvSpPr txBox="1"/>
      </xdr:nvSpPr>
      <xdr:spPr>
        <a:xfrm>
          <a:off x="9477375" y="101275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120600</xdr:rowOff>
    </xdr:from>
    <xdr:to>
      <xdr:col>50</xdr:col>
      <xdr:colOff>165100</xdr:colOff>
      <xdr:row>63</xdr:row>
      <xdr:rowOff>50750</xdr:rowOff>
    </xdr:to>
    <xdr:sp macro="" textlink="">
      <xdr:nvSpPr>
        <xdr:cNvPr id="240" name="楕円 239">
          <a:extLst>
            <a:ext uri="{FF2B5EF4-FFF2-40B4-BE49-F238E27FC236}">
              <a16:creationId xmlns:a16="http://schemas.microsoft.com/office/drawing/2014/main" id="{B4FA62F5-9667-4FD8-88D6-FCBE0034CEB8}"/>
            </a:ext>
          </a:extLst>
        </xdr:cNvPr>
        <xdr:cNvSpPr/>
      </xdr:nvSpPr>
      <xdr:spPr>
        <a:xfrm>
          <a:off x="8639175" y="101631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163795</xdr:rowOff>
    </xdr:from>
    <xdr:to>
      <xdr:col>55</xdr:col>
      <xdr:colOff>0</xdr:colOff>
      <xdr:row>62</xdr:row>
      <xdr:rowOff>171400</xdr:rowOff>
    </xdr:to>
    <xdr:cxnSp macro="">
      <xdr:nvCxnSpPr>
        <xdr:cNvPr id="241" name="直線コネクタ 240">
          <a:extLst>
            <a:ext uri="{FF2B5EF4-FFF2-40B4-BE49-F238E27FC236}">
              <a16:creationId xmlns:a16="http://schemas.microsoft.com/office/drawing/2014/main" id="{4E848EFC-D06F-43BC-AA7A-40AFFC96D02C}"/>
            </a:ext>
          </a:extLst>
        </xdr:cNvPr>
        <xdr:cNvCxnSpPr/>
      </xdr:nvCxnSpPr>
      <xdr:spPr>
        <a:xfrm flipV="1">
          <a:off x="8686800" y="10199970"/>
          <a:ext cx="742950" cy="1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127462</xdr:rowOff>
    </xdr:from>
    <xdr:to>
      <xdr:col>46</xdr:col>
      <xdr:colOff>38100</xdr:colOff>
      <xdr:row>63</xdr:row>
      <xdr:rowOff>57612</xdr:rowOff>
    </xdr:to>
    <xdr:sp macro="" textlink="">
      <xdr:nvSpPr>
        <xdr:cNvPr id="242" name="楕円 241">
          <a:extLst>
            <a:ext uri="{FF2B5EF4-FFF2-40B4-BE49-F238E27FC236}">
              <a16:creationId xmlns:a16="http://schemas.microsoft.com/office/drawing/2014/main" id="{51DDF830-E547-4D49-BEAD-9F2B55521ED0}"/>
            </a:ext>
          </a:extLst>
        </xdr:cNvPr>
        <xdr:cNvSpPr/>
      </xdr:nvSpPr>
      <xdr:spPr>
        <a:xfrm>
          <a:off x="7839075" y="101636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171400</xdr:rowOff>
    </xdr:from>
    <xdr:to>
      <xdr:col>50</xdr:col>
      <xdr:colOff>114300</xdr:colOff>
      <xdr:row>63</xdr:row>
      <xdr:rowOff>6812</xdr:rowOff>
    </xdr:to>
    <xdr:cxnSp macro="">
      <xdr:nvCxnSpPr>
        <xdr:cNvPr id="243" name="直線コネクタ 242">
          <a:extLst>
            <a:ext uri="{FF2B5EF4-FFF2-40B4-BE49-F238E27FC236}">
              <a16:creationId xmlns:a16="http://schemas.microsoft.com/office/drawing/2014/main" id="{F607D5A9-EAED-42D5-8107-1D539A977629}"/>
            </a:ext>
          </a:extLst>
        </xdr:cNvPr>
        <xdr:cNvCxnSpPr/>
      </xdr:nvCxnSpPr>
      <xdr:spPr>
        <a:xfrm flipV="1">
          <a:off x="7886700" y="10201225"/>
          <a:ext cx="800100" cy="10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134122</xdr:rowOff>
    </xdr:from>
    <xdr:to>
      <xdr:col>41</xdr:col>
      <xdr:colOff>101600</xdr:colOff>
      <xdr:row>63</xdr:row>
      <xdr:rowOff>64272</xdr:rowOff>
    </xdr:to>
    <xdr:sp macro="" textlink="">
      <xdr:nvSpPr>
        <xdr:cNvPr id="244" name="楕円 243">
          <a:extLst>
            <a:ext uri="{FF2B5EF4-FFF2-40B4-BE49-F238E27FC236}">
              <a16:creationId xmlns:a16="http://schemas.microsoft.com/office/drawing/2014/main" id="{52C32D65-8E76-4471-AF40-11F9A7603065}"/>
            </a:ext>
          </a:extLst>
        </xdr:cNvPr>
        <xdr:cNvSpPr/>
      </xdr:nvSpPr>
      <xdr:spPr>
        <a:xfrm>
          <a:off x="7029450" y="101734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6812</xdr:rowOff>
    </xdr:from>
    <xdr:to>
      <xdr:col>45</xdr:col>
      <xdr:colOff>177800</xdr:colOff>
      <xdr:row>63</xdr:row>
      <xdr:rowOff>13472</xdr:rowOff>
    </xdr:to>
    <xdr:cxnSp macro="">
      <xdr:nvCxnSpPr>
        <xdr:cNvPr id="245" name="直線コネクタ 244">
          <a:extLst>
            <a:ext uri="{FF2B5EF4-FFF2-40B4-BE49-F238E27FC236}">
              <a16:creationId xmlns:a16="http://schemas.microsoft.com/office/drawing/2014/main" id="{0EFB3C7C-8291-4834-AF4C-2EE59F9CBD18}"/>
            </a:ext>
          </a:extLst>
        </xdr:cNvPr>
        <xdr:cNvCxnSpPr/>
      </xdr:nvCxnSpPr>
      <xdr:spPr>
        <a:xfrm flipV="1">
          <a:off x="7077075" y="10211262"/>
          <a:ext cx="809625" cy="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140195</xdr:rowOff>
    </xdr:from>
    <xdr:to>
      <xdr:col>36</xdr:col>
      <xdr:colOff>165100</xdr:colOff>
      <xdr:row>63</xdr:row>
      <xdr:rowOff>70345</xdr:rowOff>
    </xdr:to>
    <xdr:sp macro="" textlink="">
      <xdr:nvSpPr>
        <xdr:cNvPr id="246" name="楕円 245">
          <a:extLst>
            <a:ext uri="{FF2B5EF4-FFF2-40B4-BE49-F238E27FC236}">
              <a16:creationId xmlns:a16="http://schemas.microsoft.com/office/drawing/2014/main" id="{34F8F417-72F0-48BF-B542-4EC9EE770C04}"/>
            </a:ext>
          </a:extLst>
        </xdr:cNvPr>
        <xdr:cNvSpPr/>
      </xdr:nvSpPr>
      <xdr:spPr>
        <a:xfrm>
          <a:off x="6238875" y="1018272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13472</xdr:rowOff>
    </xdr:from>
    <xdr:to>
      <xdr:col>41</xdr:col>
      <xdr:colOff>50800</xdr:colOff>
      <xdr:row>63</xdr:row>
      <xdr:rowOff>19545</xdr:rowOff>
    </xdr:to>
    <xdr:cxnSp macro="">
      <xdr:nvCxnSpPr>
        <xdr:cNvPr id="247" name="直線コネクタ 246">
          <a:extLst>
            <a:ext uri="{FF2B5EF4-FFF2-40B4-BE49-F238E27FC236}">
              <a16:creationId xmlns:a16="http://schemas.microsoft.com/office/drawing/2014/main" id="{B169E3FB-27E2-446F-BAFC-683DA9498C60}"/>
            </a:ext>
          </a:extLst>
        </xdr:cNvPr>
        <xdr:cNvCxnSpPr/>
      </xdr:nvCxnSpPr>
      <xdr:spPr>
        <a:xfrm flipV="1">
          <a:off x="6286500" y="10211572"/>
          <a:ext cx="790575" cy="9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162310</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0C1A94FC-C251-45B4-B0FA-2873A6D1EF90}"/>
            </a:ext>
          </a:extLst>
        </xdr:cNvPr>
        <xdr:cNvSpPr txBox="1"/>
      </xdr:nvSpPr>
      <xdr:spPr>
        <a:xfrm>
          <a:off x="8399995" y="9712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4542</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4BA8C95B-5494-494F-927B-68762EFDEDF3}"/>
            </a:ext>
          </a:extLst>
        </xdr:cNvPr>
        <xdr:cNvSpPr txBox="1"/>
      </xdr:nvSpPr>
      <xdr:spPr>
        <a:xfrm>
          <a:off x="7609420" y="9723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15763</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DB3133AB-FF67-4496-BB3A-14A3059A6665}"/>
            </a:ext>
          </a:extLst>
        </xdr:cNvPr>
        <xdr:cNvSpPr txBox="1"/>
      </xdr:nvSpPr>
      <xdr:spPr>
        <a:xfrm>
          <a:off x="6818845" y="9728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10459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2CB64D33-532F-4EC7-8327-9B59CCDF9CFD}"/>
            </a:ext>
          </a:extLst>
        </xdr:cNvPr>
        <xdr:cNvSpPr txBox="1"/>
      </xdr:nvSpPr>
      <xdr:spPr>
        <a:xfrm>
          <a:off x="6009220" y="9722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63</xdr:row>
      <xdr:rowOff>41877</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C24D93CC-CB3F-4B67-BDFF-D91D137D29B0}"/>
            </a:ext>
          </a:extLst>
        </xdr:cNvPr>
        <xdr:cNvSpPr txBox="1"/>
      </xdr:nvSpPr>
      <xdr:spPr>
        <a:xfrm>
          <a:off x="8399995" y="102463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63</xdr:row>
      <xdr:rowOff>48739</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8614F372-546E-460B-BC4F-38CCA4553DBF}"/>
            </a:ext>
          </a:extLst>
        </xdr:cNvPr>
        <xdr:cNvSpPr txBox="1"/>
      </xdr:nvSpPr>
      <xdr:spPr>
        <a:xfrm>
          <a:off x="7609420" y="10246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63</xdr:row>
      <xdr:rowOff>55399</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A7353DCC-518C-437E-8CB8-C0F20AF996D7}"/>
            </a:ext>
          </a:extLst>
        </xdr:cNvPr>
        <xdr:cNvSpPr txBox="1"/>
      </xdr:nvSpPr>
      <xdr:spPr>
        <a:xfrm>
          <a:off x="6818845" y="102566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63</xdr:row>
      <xdr:rowOff>61472</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00942C4E-43D2-4DE5-99D4-ABA282F96633}"/>
            </a:ext>
          </a:extLst>
        </xdr:cNvPr>
        <xdr:cNvSpPr txBox="1"/>
      </xdr:nvSpPr>
      <xdr:spPr>
        <a:xfrm>
          <a:off x="6009220" y="102659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213B7E66-24E0-4302-BD99-C8D7E1DB5E51}"/>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E0723BEA-3F19-4D69-9C27-BFCA3FACBC0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2062EDFE-BD18-40D5-9142-55968E13390B}"/>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35242894-483B-4282-B534-6E04E7AB664C}"/>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9B00950D-302E-4C63-9AE0-A2E6875B211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6793C333-5B85-4AFA-8C31-1865624F1FC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6550DC15-3C66-4B88-A5FD-90EB4FD8D4F3}"/>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88756720-700C-44DB-A4C6-53EB5450A9C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1C9495B7-D3E6-4C2F-A30B-A750643F49C8}"/>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68F67A30-546E-4E60-BE3C-5145524E7FCC}"/>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5A14EDF3-450C-49E5-94A7-B90A17DD8B66}"/>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3F2EF935-A725-442F-B92B-481CA11D4C8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9441A70A-9D98-4D93-9283-DE0B716B055E}"/>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545871BA-62CB-4A18-BA8C-BE549AD8001B}"/>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42A7C0DB-F278-4C6E-8BC0-98D6C92ED29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E0F1E880-0F74-4E53-A284-FE199803737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096E48DC-9CC1-4335-8116-B7C33408C77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92D43802-8E76-4C9B-85E2-A27CC6B29C9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3F4C7812-7609-4449-AD76-AFDB84BDED0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111AFD7C-BDEA-48C4-AAE3-4871AD2213D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6" name="直線コネクタ 275">
          <a:extLst>
            <a:ext uri="{FF2B5EF4-FFF2-40B4-BE49-F238E27FC236}">
              <a16:creationId xmlns:a16="http://schemas.microsoft.com/office/drawing/2014/main" id="{48553B7E-224E-4FFA-BD35-DFED95BC0A1F}"/>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8468E53A-F706-4F00-9C4F-A46492B00CC7}"/>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78" name="直線コネクタ 277">
          <a:extLst>
            <a:ext uri="{FF2B5EF4-FFF2-40B4-BE49-F238E27FC236}">
              <a16:creationId xmlns:a16="http://schemas.microsoft.com/office/drawing/2014/main" id="{4703679C-CE11-430C-B939-107C4C0062E1}"/>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4697A729-780D-4EA1-B654-60D6A54BF646}"/>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0" name="直線コネクタ 279">
          <a:extLst>
            <a:ext uri="{FF2B5EF4-FFF2-40B4-BE49-F238E27FC236}">
              <a16:creationId xmlns:a16="http://schemas.microsoft.com/office/drawing/2014/main" id="{16C47398-7A0E-43A1-8F58-08DA6AA358C6}"/>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B2D448CB-61DF-4C5E-996E-133193F2E980}"/>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2" name="フローチャート: 判断 281">
          <a:extLst>
            <a:ext uri="{FF2B5EF4-FFF2-40B4-BE49-F238E27FC236}">
              <a16:creationId xmlns:a16="http://schemas.microsoft.com/office/drawing/2014/main" id="{FD25F453-6204-416B-BFD2-77A64D0B915A}"/>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3" name="フローチャート: 判断 282">
          <a:extLst>
            <a:ext uri="{FF2B5EF4-FFF2-40B4-BE49-F238E27FC236}">
              <a16:creationId xmlns:a16="http://schemas.microsoft.com/office/drawing/2014/main" id="{B79E397D-1361-4F2C-BFDC-6CA039B756B6}"/>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4" name="フローチャート: 判断 283">
          <a:extLst>
            <a:ext uri="{FF2B5EF4-FFF2-40B4-BE49-F238E27FC236}">
              <a16:creationId xmlns:a16="http://schemas.microsoft.com/office/drawing/2014/main" id="{B188E8C3-EBC7-4E7E-BE77-21740A57773C}"/>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5" name="フローチャート: 判断 284">
          <a:extLst>
            <a:ext uri="{FF2B5EF4-FFF2-40B4-BE49-F238E27FC236}">
              <a16:creationId xmlns:a16="http://schemas.microsoft.com/office/drawing/2014/main" id="{97DF266B-FDFC-442D-A1EA-1796D32DBCC5}"/>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6" name="フローチャート: 判断 285">
          <a:extLst>
            <a:ext uri="{FF2B5EF4-FFF2-40B4-BE49-F238E27FC236}">
              <a16:creationId xmlns:a16="http://schemas.microsoft.com/office/drawing/2014/main" id="{37D39665-6F26-458F-BCB3-35BF6D4BBCF1}"/>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5D9B39F8-D4BB-4DF3-AD3B-3D6B5A383D4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8D60B46D-1EDE-452F-9758-1DEF25534917}"/>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7A4D08FE-B22B-473D-8CA0-B8C25C660887}"/>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BA6E2A4-7FAB-4755-8E84-CDD84D4887A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6DFE403E-E00E-42DA-A98B-32EF52751AF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7874</xdr:rowOff>
    </xdr:from>
    <xdr:to>
      <xdr:col>24</xdr:col>
      <xdr:colOff>114300</xdr:colOff>
      <xdr:row>83</xdr:row>
      <xdr:rowOff>109474</xdr:rowOff>
    </xdr:to>
    <xdr:sp macro="" textlink="">
      <xdr:nvSpPr>
        <xdr:cNvPr id="292" name="楕円 291">
          <a:extLst>
            <a:ext uri="{FF2B5EF4-FFF2-40B4-BE49-F238E27FC236}">
              <a16:creationId xmlns:a16="http://schemas.microsoft.com/office/drawing/2014/main" id="{6EB5FD21-5F26-4E02-B952-ED850326B04F}"/>
            </a:ext>
          </a:extLst>
        </xdr:cNvPr>
        <xdr:cNvSpPr/>
      </xdr:nvSpPr>
      <xdr:spPr>
        <a:xfrm>
          <a:off x="4124325" y="134508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157751</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DA69B039-ACEF-4B51-99C2-0E8FF99CB48F}"/>
            </a:ext>
          </a:extLst>
        </xdr:cNvPr>
        <xdr:cNvSpPr txBox="1"/>
      </xdr:nvSpPr>
      <xdr:spPr>
        <a:xfrm>
          <a:off x="4229100" y="13438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92456</xdr:rowOff>
    </xdr:from>
    <xdr:to>
      <xdr:col>20</xdr:col>
      <xdr:colOff>38100</xdr:colOff>
      <xdr:row>83</xdr:row>
      <xdr:rowOff>22606</xdr:rowOff>
    </xdr:to>
    <xdr:sp macro="" textlink="">
      <xdr:nvSpPr>
        <xdr:cNvPr id="294" name="楕円 293">
          <a:extLst>
            <a:ext uri="{FF2B5EF4-FFF2-40B4-BE49-F238E27FC236}">
              <a16:creationId xmlns:a16="http://schemas.microsoft.com/office/drawing/2014/main" id="{F9F3B7DB-B880-438E-B143-5DEC509622D2}"/>
            </a:ext>
          </a:extLst>
        </xdr:cNvPr>
        <xdr:cNvSpPr/>
      </xdr:nvSpPr>
      <xdr:spPr>
        <a:xfrm>
          <a:off x="3381375" y="1337030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143256</xdr:rowOff>
    </xdr:from>
    <xdr:to>
      <xdr:col>24</xdr:col>
      <xdr:colOff>63500</xdr:colOff>
      <xdr:row>83</xdr:row>
      <xdr:rowOff>58674</xdr:rowOff>
    </xdr:to>
    <xdr:cxnSp macro="">
      <xdr:nvCxnSpPr>
        <xdr:cNvPr id="295" name="直線コネクタ 294">
          <a:extLst>
            <a:ext uri="{FF2B5EF4-FFF2-40B4-BE49-F238E27FC236}">
              <a16:creationId xmlns:a16="http://schemas.microsoft.com/office/drawing/2014/main" id="{B2492C60-297F-4B4E-BA68-F74FD8F1E0B2}"/>
            </a:ext>
          </a:extLst>
        </xdr:cNvPr>
        <xdr:cNvCxnSpPr/>
      </xdr:nvCxnSpPr>
      <xdr:spPr>
        <a:xfrm>
          <a:off x="3429000" y="13417931"/>
          <a:ext cx="752475"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1015</xdr:rowOff>
    </xdr:from>
    <xdr:to>
      <xdr:col>15</xdr:col>
      <xdr:colOff>101600</xdr:colOff>
      <xdr:row>82</xdr:row>
      <xdr:rowOff>102615</xdr:rowOff>
    </xdr:to>
    <xdr:sp macro="" textlink="">
      <xdr:nvSpPr>
        <xdr:cNvPr id="296" name="楕円 295">
          <a:extLst>
            <a:ext uri="{FF2B5EF4-FFF2-40B4-BE49-F238E27FC236}">
              <a16:creationId xmlns:a16="http://schemas.microsoft.com/office/drawing/2014/main" id="{03560F9C-806E-4243-8E16-D95C585C7DDE}"/>
            </a:ext>
          </a:extLst>
        </xdr:cNvPr>
        <xdr:cNvSpPr/>
      </xdr:nvSpPr>
      <xdr:spPr>
        <a:xfrm>
          <a:off x="2571750" y="132788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51815</xdr:rowOff>
    </xdr:from>
    <xdr:to>
      <xdr:col>19</xdr:col>
      <xdr:colOff>177800</xdr:colOff>
      <xdr:row>82</xdr:row>
      <xdr:rowOff>143256</xdr:rowOff>
    </xdr:to>
    <xdr:cxnSp macro="">
      <xdr:nvCxnSpPr>
        <xdr:cNvPr id="297" name="直線コネクタ 296">
          <a:extLst>
            <a:ext uri="{FF2B5EF4-FFF2-40B4-BE49-F238E27FC236}">
              <a16:creationId xmlns:a16="http://schemas.microsoft.com/office/drawing/2014/main" id="{DB9A00E1-FEF7-43DB-B864-A30BE0166C89}"/>
            </a:ext>
          </a:extLst>
        </xdr:cNvPr>
        <xdr:cNvCxnSpPr/>
      </xdr:nvCxnSpPr>
      <xdr:spPr>
        <a:xfrm>
          <a:off x="2619375" y="13326490"/>
          <a:ext cx="80962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76454</xdr:rowOff>
    </xdr:from>
    <xdr:to>
      <xdr:col>10</xdr:col>
      <xdr:colOff>165100</xdr:colOff>
      <xdr:row>82</xdr:row>
      <xdr:rowOff>6604</xdr:rowOff>
    </xdr:to>
    <xdr:sp macro="" textlink="">
      <xdr:nvSpPr>
        <xdr:cNvPr id="298" name="楕円 297">
          <a:extLst>
            <a:ext uri="{FF2B5EF4-FFF2-40B4-BE49-F238E27FC236}">
              <a16:creationId xmlns:a16="http://schemas.microsoft.com/office/drawing/2014/main" id="{53AEF411-E9D8-42E2-B951-BAA835812883}"/>
            </a:ext>
          </a:extLst>
        </xdr:cNvPr>
        <xdr:cNvSpPr/>
      </xdr:nvSpPr>
      <xdr:spPr>
        <a:xfrm>
          <a:off x="1781175" y="131923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127254</xdr:rowOff>
    </xdr:from>
    <xdr:to>
      <xdr:col>15</xdr:col>
      <xdr:colOff>50800</xdr:colOff>
      <xdr:row>82</xdr:row>
      <xdr:rowOff>51815</xdr:rowOff>
    </xdr:to>
    <xdr:cxnSp macro="">
      <xdr:nvCxnSpPr>
        <xdr:cNvPr id="299" name="直線コネクタ 298">
          <a:extLst>
            <a:ext uri="{FF2B5EF4-FFF2-40B4-BE49-F238E27FC236}">
              <a16:creationId xmlns:a16="http://schemas.microsoft.com/office/drawing/2014/main" id="{B624B41C-0066-4121-B7E7-A4D3B11AB4CB}"/>
            </a:ext>
          </a:extLst>
        </xdr:cNvPr>
        <xdr:cNvCxnSpPr/>
      </xdr:nvCxnSpPr>
      <xdr:spPr>
        <a:xfrm>
          <a:off x="1828800" y="13240004"/>
          <a:ext cx="790575" cy="86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3302</xdr:rowOff>
    </xdr:from>
    <xdr:to>
      <xdr:col>6</xdr:col>
      <xdr:colOff>38100</xdr:colOff>
      <xdr:row>81</xdr:row>
      <xdr:rowOff>104902</xdr:rowOff>
    </xdr:to>
    <xdr:sp macro="" textlink="">
      <xdr:nvSpPr>
        <xdr:cNvPr id="300" name="楕円 299">
          <a:extLst>
            <a:ext uri="{FF2B5EF4-FFF2-40B4-BE49-F238E27FC236}">
              <a16:creationId xmlns:a16="http://schemas.microsoft.com/office/drawing/2014/main" id="{694B1C58-4755-46BB-B3E0-5D95927A69FF}"/>
            </a:ext>
          </a:extLst>
        </xdr:cNvPr>
        <xdr:cNvSpPr/>
      </xdr:nvSpPr>
      <xdr:spPr>
        <a:xfrm>
          <a:off x="981075" y="131224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54102</xdr:rowOff>
    </xdr:from>
    <xdr:to>
      <xdr:col>10</xdr:col>
      <xdr:colOff>114300</xdr:colOff>
      <xdr:row>81</xdr:row>
      <xdr:rowOff>127254</xdr:rowOff>
    </xdr:to>
    <xdr:cxnSp macro="">
      <xdr:nvCxnSpPr>
        <xdr:cNvPr id="301" name="直線コネクタ 300">
          <a:extLst>
            <a:ext uri="{FF2B5EF4-FFF2-40B4-BE49-F238E27FC236}">
              <a16:creationId xmlns:a16="http://schemas.microsoft.com/office/drawing/2014/main" id="{5AFCF190-0033-43EE-807D-317019B8B2C7}"/>
            </a:ext>
          </a:extLst>
        </xdr:cNvPr>
        <xdr:cNvCxnSpPr/>
      </xdr:nvCxnSpPr>
      <xdr:spPr>
        <a:xfrm>
          <a:off x="1028700" y="13170027"/>
          <a:ext cx="800100"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137431</xdr:rowOff>
    </xdr:from>
    <xdr:ext cx="405111" cy="259045"/>
    <xdr:sp macro="" textlink="">
      <xdr:nvSpPr>
        <xdr:cNvPr id="302" name="n_1aveValue【公営住宅】&#10;有形固定資産減価償却率">
          <a:extLst>
            <a:ext uri="{FF2B5EF4-FFF2-40B4-BE49-F238E27FC236}">
              <a16:creationId xmlns:a16="http://schemas.microsoft.com/office/drawing/2014/main" id="{86E57BAA-A5C0-4336-BBBF-2098399B3BAF}"/>
            </a:ext>
          </a:extLst>
        </xdr:cNvPr>
        <xdr:cNvSpPr txBox="1"/>
      </xdr:nvSpPr>
      <xdr:spPr>
        <a:xfrm>
          <a:off x="3239144" y="13094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3" name="n_2aveValue【公営住宅】&#10;有形固定資産減価償却率">
          <a:extLst>
            <a:ext uri="{FF2B5EF4-FFF2-40B4-BE49-F238E27FC236}">
              <a16:creationId xmlns:a16="http://schemas.microsoft.com/office/drawing/2014/main" id="{584C627B-71CE-4E0F-A219-B4A17CC802C0}"/>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13988</xdr:rowOff>
    </xdr:from>
    <xdr:ext cx="405111" cy="259045"/>
    <xdr:sp macro="" textlink="">
      <xdr:nvSpPr>
        <xdr:cNvPr id="304" name="n_3aveValue【公営住宅】&#10;有形固定資産減価償却率">
          <a:extLst>
            <a:ext uri="{FF2B5EF4-FFF2-40B4-BE49-F238E27FC236}">
              <a16:creationId xmlns:a16="http://schemas.microsoft.com/office/drawing/2014/main" id="{2C80ED16-768B-4187-9396-4F9D6E9B772E}"/>
            </a:ext>
          </a:extLst>
        </xdr:cNvPr>
        <xdr:cNvSpPr txBox="1"/>
      </xdr:nvSpPr>
      <xdr:spPr>
        <a:xfrm>
          <a:off x="1648469"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107714</xdr:rowOff>
    </xdr:from>
    <xdr:ext cx="405111" cy="259045"/>
    <xdr:sp macro="" textlink="">
      <xdr:nvSpPr>
        <xdr:cNvPr id="305" name="n_4aveValue【公営住宅】&#10;有形固定資産減価償却率">
          <a:extLst>
            <a:ext uri="{FF2B5EF4-FFF2-40B4-BE49-F238E27FC236}">
              <a16:creationId xmlns:a16="http://schemas.microsoft.com/office/drawing/2014/main" id="{D0842319-C782-4993-9E65-B02FE63206A5}"/>
            </a:ext>
          </a:extLst>
        </xdr:cNvPr>
        <xdr:cNvSpPr txBox="1"/>
      </xdr:nvSpPr>
      <xdr:spPr>
        <a:xfrm>
          <a:off x="8483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13733</xdr:rowOff>
    </xdr:from>
    <xdr:ext cx="405111" cy="259045"/>
    <xdr:sp macro="" textlink="">
      <xdr:nvSpPr>
        <xdr:cNvPr id="306" name="n_1mainValue【公営住宅】&#10;有形固定資産減価償却率">
          <a:extLst>
            <a:ext uri="{FF2B5EF4-FFF2-40B4-BE49-F238E27FC236}">
              <a16:creationId xmlns:a16="http://schemas.microsoft.com/office/drawing/2014/main" id="{253ECEF5-D5FB-457B-BACB-B89678D4A43C}"/>
            </a:ext>
          </a:extLst>
        </xdr:cNvPr>
        <xdr:cNvSpPr txBox="1"/>
      </xdr:nvSpPr>
      <xdr:spPr>
        <a:xfrm>
          <a:off x="3239144" y="134503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93742</xdr:rowOff>
    </xdr:from>
    <xdr:ext cx="405111" cy="259045"/>
    <xdr:sp macro="" textlink="">
      <xdr:nvSpPr>
        <xdr:cNvPr id="307" name="n_2mainValue【公営住宅】&#10;有形固定資産減価償却率">
          <a:extLst>
            <a:ext uri="{FF2B5EF4-FFF2-40B4-BE49-F238E27FC236}">
              <a16:creationId xmlns:a16="http://schemas.microsoft.com/office/drawing/2014/main" id="{64541498-0463-4FF8-B4F4-80E0BBE3B021}"/>
            </a:ext>
          </a:extLst>
        </xdr:cNvPr>
        <xdr:cNvSpPr txBox="1"/>
      </xdr:nvSpPr>
      <xdr:spPr>
        <a:xfrm>
          <a:off x="2439044" y="13371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169181</xdr:rowOff>
    </xdr:from>
    <xdr:ext cx="405111" cy="259045"/>
    <xdr:sp macro="" textlink="">
      <xdr:nvSpPr>
        <xdr:cNvPr id="308" name="n_3mainValue【公営住宅】&#10;有形固定資産減価償却率">
          <a:extLst>
            <a:ext uri="{FF2B5EF4-FFF2-40B4-BE49-F238E27FC236}">
              <a16:creationId xmlns:a16="http://schemas.microsoft.com/office/drawing/2014/main" id="{489D8BF4-3DA1-4B70-9ED4-7BBDD20D3A59}"/>
            </a:ext>
          </a:extLst>
        </xdr:cNvPr>
        <xdr:cNvSpPr txBox="1"/>
      </xdr:nvSpPr>
      <xdr:spPr>
        <a:xfrm>
          <a:off x="1648469" y="132755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96029</xdr:rowOff>
    </xdr:from>
    <xdr:ext cx="405111" cy="259045"/>
    <xdr:sp macro="" textlink="">
      <xdr:nvSpPr>
        <xdr:cNvPr id="309" name="n_4mainValue【公営住宅】&#10;有形固定資産減価償却率">
          <a:extLst>
            <a:ext uri="{FF2B5EF4-FFF2-40B4-BE49-F238E27FC236}">
              <a16:creationId xmlns:a16="http://schemas.microsoft.com/office/drawing/2014/main" id="{55D7D1BF-AD8C-4AB5-903A-A2AE3E9EA4B6}"/>
            </a:ext>
          </a:extLst>
        </xdr:cNvPr>
        <xdr:cNvSpPr txBox="1"/>
      </xdr:nvSpPr>
      <xdr:spPr>
        <a:xfrm>
          <a:off x="848369" y="13211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521E7ED2-BB48-40B8-A10C-C9F748B201F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A41C8C5A-D50F-49A3-B3A2-DA65043C240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86A6AE78-689E-4F6D-B6BF-3D03AD03C29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C59F4420-85A7-4462-862D-78545A08B71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F9F8F4FA-E840-4206-9869-46E2F49A550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3E1E22AA-B79A-423C-8843-65FF0CD6A49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5AABC0B3-63BD-49FC-966D-41895F5C614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16107FCE-E588-4D5A-B675-0CD010824C7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5159247D-CDF0-4995-B275-029060FD14ED}"/>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20B0E709-750A-400C-B365-1B7AB193279D}"/>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113B7634-7EEE-4E71-A495-DFC9DAD03B7B}"/>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C5755363-89CF-4781-9C8A-7949F4348627}"/>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9772EA9A-905C-48FF-BEB6-20CFD8E177CC}"/>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463B3F10-1115-407B-89D2-0BFC93605891}"/>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4C4EDBAD-B9A5-4D2B-9D0B-50C028123091}"/>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39FA1824-4156-4C11-B9BF-DC0A83A13164}"/>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945BB8C8-1E06-43C1-899D-1D3E1BB86CF0}"/>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368525C7-4B78-4343-8768-9E5478B54C96}"/>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8BAFE7A8-FE43-479E-9EDC-E7279CCE3DFC}"/>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4FBF089C-7A34-4157-9666-710276F7F1D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92F06EDD-F1F5-4A7E-BEDF-F2102EC335E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02EA88F7-2E75-459C-9571-B47E2C6F269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2" name="直線コネクタ 331">
          <a:extLst>
            <a:ext uri="{FF2B5EF4-FFF2-40B4-BE49-F238E27FC236}">
              <a16:creationId xmlns:a16="http://schemas.microsoft.com/office/drawing/2014/main" id="{D34FFF55-F458-45B2-89A5-54140D07B68D}"/>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3" name="【公営住宅】&#10;一人当たり面積最小値テキスト">
          <a:extLst>
            <a:ext uri="{FF2B5EF4-FFF2-40B4-BE49-F238E27FC236}">
              <a16:creationId xmlns:a16="http://schemas.microsoft.com/office/drawing/2014/main" id="{D190E147-6505-4849-82E0-EFED560193B6}"/>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4" name="直線コネクタ 333">
          <a:extLst>
            <a:ext uri="{FF2B5EF4-FFF2-40B4-BE49-F238E27FC236}">
              <a16:creationId xmlns:a16="http://schemas.microsoft.com/office/drawing/2014/main" id="{281F1D46-8466-4FDD-8B65-F3D27D6E0506}"/>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5" name="【公営住宅】&#10;一人当たり面積最大値テキスト">
          <a:extLst>
            <a:ext uri="{FF2B5EF4-FFF2-40B4-BE49-F238E27FC236}">
              <a16:creationId xmlns:a16="http://schemas.microsoft.com/office/drawing/2014/main" id="{5CC3BC8B-FBA8-4520-8369-32E385EEABF8}"/>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6" name="直線コネクタ 335">
          <a:extLst>
            <a:ext uri="{FF2B5EF4-FFF2-40B4-BE49-F238E27FC236}">
              <a16:creationId xmlns:a16="http://schemas.microsoft.com/office/drawing/2014/main" id="{FCFC8C8C-4450-41BB-BDF7-A1913E8C1285}"/>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83838</xdr:rowOff>
    </xdr:from>
    <xdr:ext cx="469744" cy="259045"/>
    <xdr:sp macro="" textlink="">
      <xdr:nvSpPr>
        <xdr:cNvPr id="337" name="【公営住宅】&#10;一人当たり面積平均値テキスト">
          <a:extLst>
            <a:ext uri="{FF2B5EF4-FFF2-40B4-BE49-F238E27FC236}">
              <a16:creationId xmlns:a16="http://schemas.microsoft.com/office/drawing/2014/main" id="{93D49F55-1CA5-4D3E-A957-502CCEEA6D6C}"/>
            </a:ext>
          </a:extLst>
        </xdr:cNvPr>
        <xdr:cNvSpPr txBox="1"/>
      </xdr:nvSpPr>
      <xdr:spPr>
        <a:xfrm>
          <a:off x="9477375" y="133648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38" name="フローチャート: 判断 337">
          <a:extLst>
            <a:ext uri="{FF2B5EF4-FFF2-40B4-BE49-F238E27FC236}">
              <a16:creationId xmlns:a16="http://schemas.microsoft.com/office/drawing/2014/main" id="{4AA24E23-9E7D-445F-8D7E-312604B159E4}"/>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39" name="フローチャート: 判断 338">
          <a:extLst>
            <a:ext uri="{FF2B5EF4-FFF2-40B4-BE49-F238E27FC236}">
              <a16:creationId xmlns:a16="http://schemas.microsoft.com/office/drawing/2014/main" id="{2187C3E4-7C38-4501-B624-278621A60B45}"/>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0" name="フローチャート: 判断 339">
          <a:extLst>
            <a:ext uri="{FF2B5EF4-FFF2-40B4-BE49-F238E27FC236}">
              <a16:creationId xmlns:a16="http://schemas.microsoft.com/office/drawing/2014/main" id="{C69E9AC5-FF64-4748-B04B-97FF0010DCCB}"/>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1" name="フローチャート: 判断 340">
          <a:extLst>
            <a:ext uri="{FF2B5EF4-FFF2-40B4-BE49-F238E27FC236}">
              <a16:creationId xmlns:a16="http://schemas.microsoft.com/office/drawing/2014/main" id="{489460AB-B492-4116-9D2D-B3CD7BBC3D15}"/>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2" name="フローチャート: 判断 341">
          <a:extLst>
            <a:ext uri="{FF2B5EF4-FFF2-40B4-BE49-F238E27FC236}">
              <a16:creationId xmlns:a16="http://schemas.microsoft.com/office/drawing/2014/main" id="{67DE8F8A-D4FD-4EDA-A0EA-A749E62D2F8F}"/>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267434A-6D11-490B-8E25-39305CFD2B6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9FD9D5E4-BB4D-44E1-9F7E-3940A699D2C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7E34EE5B-11B1-45FB-ACB9-A83A6CB25FB1}"/>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86B0E4C4-0C34-43A8-80E4-BBF0ABEDB91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174E2C54-92DF-42A9-BA83-71C15AA4E8E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164464</xdr:rowOff>
    </xdr:from>
    <xdr:to>
      <xdr:col>55</xdr:col>
      <xdr:colOff>50800</xdr:colOff>
      <xdr:row>81</xdr:row>
      <xdr:rowOff>94614</xdr:rowOff>
    </xdr:to>
    <xdr:sp macro="" textlink="">
      <xdr:nvSpPr>
        <xdr:cNvPr id="348" name="楕円 347">
          <a:extLst>
            <a:ext uri="{FF2B5EF4-FFF2-40B4-BE49-F238E27FC236}">
              <a16:creationId xmlns:a16="http://schemas.microsoft.com/office/drawing/2014/main" id="{0F290EE9-7935-47F7-B5D3-EEF6DB5AC207}"/>
            </a:ext>
          </a:extLst>
        </xdr:cNvPr>
        <xdr:cNvSpPr/>
      </xdr:nvSpPr>
      <xdr:spPr>
        <a:xfrm>
          <a:off x="9401175" y="1311528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15891</xdr:rowOff>
    </xdr:from>
    <xdr:ext cx="469744" cy="259045"/>
    <xdr:sp macro="" textlink="">
      <xdr:nvSpPr>
        <xdr:cNvPr id="349" name="【公営住宅】&#10;一人当たり面積該当値テキスト">
          <a:extLst>
            <a:ext uri="{FF2B5EF4-FFF2-40B4-BE49-F238E27FC236}">
              <a16:creationId xmlns:a16="http://schemas.microsoft.com/office/drawing/2014/main" id="{15C7967E-12EA-4ED0-B76F-9B64B301B0C9}"/>
            </a:ext>
          </a:extLst>
        </xdr:cNvPr>
        <xdr:cNvSpPr txBox="1"/>
      </xdr:nvSpPr>
      <xdr:spPr>
        <a:xfrm>
          <a:off x="9477375" y="12969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10161</xdr:rowOff>
    </xdr:from>
    <xdr:to>
      <xdr:col>50</xdr:col>
      <xdr:colOff>165100</xdr:colOff>
      <xdr:row>81</xdr:row>
      <xdr:rowOff>111761</xdr:rowOff>
    </xdr:to>
    <xdr:sp macro="" textlink="">
      <xdr:nvSpPr>
        <xdr:cNvPr id="350" name="楕円 349">
          <a:extLst>
            <a:ext uri="{FF2B5EF4-FFF2-40B4-BE49-F238E27FC236}">
              <a16:creationId xmlns:a16="http://schemas.microsoft.com/office/drawing/2014/main" id="{0215735D-EA18-44AC-8BFD-85F9807E50E9}"/>
            </a:ext>
          </a:extLst>
        </xdr:cNvPr>
        <xdr:cNvSpPr/>
      </xdr:nvSpPr>
      <xdr:spPr>
        <a:xfrm>
          <a:off x="8639175" y="131229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43814</xdr:rowOff>
    </xdr:from>
    <xdr:to>
      <xdr:col>55</xdr:col>
      <xdr:colOff>0</xdr:colOff>
      <xdr:row>81</xdr:row>
      <xdr:rowOff>60961</xdr:rowOff>
    </xdr:to>
    <xdr:cxnSp macro="">
      <xdr:nvCxnSpPr>
        <xdr:cNvPr id="351" name="直線コネクタ 350">
          <a:extLst>
            <a:ext uri="{FF2B5EF4-FFF2-40B4-BE49-F238E27FC236}">
              <a16:creationId xmlns:a16="http://schemas.microsoft.com/office/drawing/2014/main" id="{35036542-DE39-467F-8655-0B5A0C5F8DCE}"/>
            </a:ext>
          </a:extLst>
        </xdr:cNvPr>
        <xdr:cNvCxnSpPr/>
      </xdr:nvCxnSpPr>
      <xdr:spPr>
        <a:xfrm flipV="1">
          <a:off x="8686800" y="13162914"/>
          <a:ext cx="742950" cy="1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25400</xdr:rowOff>
    </xdr:from>
    <xdr:to>
      <xdr:col>46</xdr:col>
      <xdr:colOff>38100</xdr:colOff>
      <xdr:row>81</xdr:row>
      <xdr:rowOff>127000</xdr:rowOff>
    </xdr:to>
    <xdr:sp macro="" textlink="">
      <xdr:nvSpPr>
        <xdr:cNvPr id="352" name="楕円 351">
          <a:extLst>
            <a:ext uri="{FF2B5EF4-FFF2-40B4-BE49-F238E27FC236}">
              <a16:creationId xmlns:a16="http://schemas.microsoft.com/office/drawing/2014/main" id="{84AECA86-1A3D-45F3-95C5-7C2B3F1F4773}"/>
            </a:ext>
          </a:extLst>
        </xdr:cNvPr>
        <xdr:cNvSpPr/>
      </xdr:nvSpPr>
      <xdr:spPr>
        <a:xfrm>
          <a:off x="7839075" y="13144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60961</xdr:rowOff>
    </xdr:from>
    <xdr:to>
      <xdr:col>50</xdr:col>
      <xdr:colOff>114300</xdr:colOff>
      <xdr:row>81</xdr:row>
      <xdr:rowOff>76200</xdr:rowOff>
    </xdr:to>
    <xdr:cxnSp macro="">
      <xdr:nvCxnSpPr>
        <xdr:cNvPr id="353" name="直線コネクタ 352">
          <a:extLst>
            <a:ext uri="{FF2B5EF4-FFF2-40B4-BE49-F238E27FC236}">
              <a16:creationId xmlns:a16="http://schemas.microsoft.com/office/drawing/2014/main" id="{FE4F5DE8-4930-4E2A-8F4D-951453E1CCC6}"/>
            </a:ext>
          </a:extLst>
        </xdr:cNvPr>
        <xdr:cNvCxnSpPr/>
      </xdr:nvCxnSpPr>
      <xdr:spPr>
        <a:xfrm flipV="1">
          <a:off x="7886700" y="13180061"/>
          <a:ext cx="80010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40639</xdr:rowOff>
    </xdr:from>
    <xdr:to>
      <xdr:col>41</xdr:col>
      <xdr:colOff>101600</xdr:colOff>
      <xdr:row>81</xdr:row>
      <xdr:rowOff>142239</xdr:rowOff>
    </xdr:to>
    <xdr:sp macro="" textlink="">
      <xdr:nvSpPr>
        <xdr:cNvPr id="354" name="楕円 353">
          <a:extLst>
            <a:ext uri="{FF2B5EF4-FFF2-40B4-BE49-F238E27FC236}">
              <a16:creationId xmlns:a16="http://schemas.microsoft.com/office/drawing/2014/main" id="{4A29E259-93DA-44B7-B6BE-9D27EA3378DE}"/>
            </a:ext>
          </a:extLst>
        </xdr:cNvPr>
        <xdr:cNvSpPr/>
      </xdr:nvSpPr>
      <xdr:spPr>
        <a:xfrm>
          <a:off x="7029450" y="131565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76200</xdr:rowOff>
    </xdr:from>
    <xdr:to>
      <xdr:col>45</xdr:col>
      <xdr:colOff>177800</xdr:colOff>
      <xdr:row>81</xdr:row>
      <xdr:rowOff>91439</xdr:rowOff>
    </xdr:to>
    <xdr:cxnSp macro="">
      <xdr:nvCxnSpPr>
        <xdr:cNvPr id="355" name="直線コネクタ 354">
          <a:extLst>
            <a:ext uri="{FF2B5EF4-FFF2-40B4-BE49-F238E27FC236}">
              <a16:creationId xmlns:a16="http://schemas.microsoft.com/office/drawing/2014/main" id="{FB5B708E-96B4-4A9A-895B-380C806D873A}"/>
            </a:ext>
          </a:extLst>
        </xdr:cNvPr>
        <xdr:cNvCxnSpPr/>
      </xdr:nvCxnSpPr>
      <xdr:spPr>
        <a:xfrm flipV="1">
          <a:off x="7077075" y="13192125"/>
          <a:ext cx="809625"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59689</xdr:rowOff>
    </xdr:from>
    <xdr:to>
      <xdr:col>36</xdr:col>
      <xdr:colOff>165100</xdr:colOff>
      <xdr:row>81</xdr:row>
      <xdr:rowOff>161289</xdr:rowOff>
    </xdr:to>
    <xdr:sp macro="" textlink="">
      <xdr:nvSpPr>
        <xdr:cNvPr id="356" name="楕円 355">
          <a:extLst>
            <a:ext uri="{FF2B5EF4-FFF2-40B4-BE49-F238E27FC236}">
              <a16:creationId xmlns:a16="http://schemas.microsoft.com/office/drawing/2014/main" id="{1F18A473-3590-46A3-AECE-3482FB42E894}"/>
            </a:ext>
          </a:extLst>
        </xdr:cNvPr>
        <xdr:cNvSpPr/>
      </xdr:nvSpPr>
      <xdr:spPr>
        <a:xfrm>
          <a:off x="6238875" y="131756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91439</xdr:rowOff>
    </xdr:from>
    <xdr:to>
      <xdr:col>41</xdr:col>
      <xdr:colOff>50800</xdr:colOff>
      <xdr:row>81</xdr:row>
      <xdr:rowOff>110489</xdr:rowOff>
    </xdr:to>
    <xdr:cxnSp macro="">
      <xdr:nvCxnSpPr>
        <xdr:cNvPr id="357" name="直線コネクタ 356">
          <a:extLst>
            <a:ext uri="{FF2B5EF4-FFF2-40B4-BE49-F238E27FC236}">
              <a16:creationId xmlns:a16="http://schemas.microsoft.com/office/drawing/2014/main" id="{2751C3B2-10E6-434E-97A7-D62BB612D228}"/>
            </a:ext>
          </a:extLst>
        </xdr:cNvPr>
        <xdr:cNvCxnSpPr/>
      </xdr:nvCxnSpPr>
      <xdr:spPr>
        <a:xfrm flipV="1">
          <a:off x="6286500" y="13204189"/>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49547</xdr:rowOff>
    </xdr:from>
    <xdr:ext cx="469744" cy="259045"/>
    <xdr:sp macro="" textlink="">
      <xdr:nvSpPr>
        <xdr:cNvPr id="358" name="n_1aveValue【公営住宅】&#10;一人当たり面積">
          <a:extLst>
            <a:ext uri="{FF2B5EF4-FFF2-40B4-BE49-F238E27FC236}">
              <a16:creationId xmlns:a16="http://schemas.microsoft.com/office/drawing/2014/main" id="{1F20CF1E-D57C-48C3-8A93-09F1E63FAC7F}"/>
            </a:ext>
          </a:extLst>
        </xdr:cNvPr>
        <xdr:cNvSpPr txBox="1"/>
      </xdr:nvSpPr>
      <xdr:spPr>
        <a:xfrm>
          <a:off x="8458277" y="1348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70502</xdr:rowOff>
    </xdr:from>
    <xdr:ext cx="469744" cy="259045"/>
    <xdr:sp macro="" textlink="">
      <xdr:nvSpPr>
        <xdr:cNvPr id="359" name="n_2aveValue【公営住宅】&#10;一人当たり面積">
          <a:extLst>
            <a:ext uri="{FF2B5EF4-FFF2-40B4-BE49-F238E27FC236}">
              <a16:creationId xmlns:a16="http://schemas.microsoft.com/office/drawing/2014/main" id="{71D2705E-C32F-4243-8B93-209D1C5F79F5}"/>
            </a:ext>
          </a:extLst>
        </xdr:cNvPr>
        <xdr:cNvSpPr txBox="1"/>
      </xdr:nvSpPr>
      <xdr:spPr>
        <a:xfrm>
          <a:off x="767722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87647</xdr:rowOff>
    </xdr:from>
    <xdr:ext cx="469744" cy="259045"/>
    <xdr:sp macro="" textlink="">
      <xdr:nvSpPr>
        <xdr:cNvPr id="360" name="n_3aveValue【公営住宅】&#10;一人当たり面積">
          <a:extLst>
            <a:ext uri="{FF2B5EF4-FFF2-40B4-BE49-F238E27FC236}">
              <a16:creationId xmlns:a16="http://schemas.microsoft.com/office/drawing/2014/main" id="{8621092A-3E87-464B-93A5-6B8448AAA59D}"/>
            </a:ext>
          </a:extLst>
        </xdr:cNvPr>
        <xdr:cNvSpPr txBox="1"/>
      </xdr:nvSpPr>
      <xdr:spPr>
        <a:xfrm>
          <a:off x="6867602"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106697</xdr:rowOff>
    </xdr:from>
    <xdr:ext cx="469744" cy="259045"/>
    <xdr:sp macro="" textlink="">
      <xdr:nvSpPr>
        <xdr:cNvPr id="361" name="n_4aveValue【公営住宅】&#10;一人当たり面積">
          <a:extLst>
            <a:ext uri="{FF2B5EF4-FFF2-40B4-BE49-F238E27FC236}">
              <a16:creationId xmlns:a16="http://schemas.microsoft.com/office/drawing/2014/main" id="{FD380159-5939-47CC-93B4-28EE9B96BE6B}"/>
            </a:ext>
          </a:extLst>
        </xdr:cNvPr>
        <xdr:cNvSpPr txBox="1"/>
      </xdr:nvSpPr>
      <xdr:spPr>
        <a:xfrm>
          <a:off x="60675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128288</xdr:rowOff>
    </xdr:from>
    <xdr:ext cx="469744" cy="259045"/>
    <xdr:sp macro="" textlink="">
      <xdr:nvSpPr>
        <xdr:cNvPr id="362" name="n_1mainValue【公営住宅】&#10;一人当たり面積">
          <a:extLst>
            <a:ext uri="{FF2B5EF4-FFF2-40B4-BE49-F238E27FC236}">
              <a16:creationId xmlns:a16="http://schemas.microsoft.com/office/drawing/2014/main" id="{80FB1F0B-7460-48C0-AFB2-BBA1196C782A}"/>
            </a:ext>
          </a:extLst>
        </xdr:cNvPr>
        <xdr:cNvSpPr txBox="1"/>
      </xdr:nvSpPr>
      <xdr:spPr>
        <a:xfrm>
          <a:off x="8458277" y="1291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143527</xdr:rowOff>
    </xdr:from>
    <xdr:ext cx="469744" cy="259045"/>
    <xdr:sp macro="" textlink="">
      <xdr:nvSpPr>
        <xdr:cNvPr id="363" name="n_2mainValue【公営住宅】&#10;一人当たり面積">
          <a:extLst>
            <a:ext uri="{FF2B5EF4-FFF2-40B4-BE49-F238E27FC236}">
              <a16:creationId xmlns:a16="http://schemas.microsoft.com/office/drawing/2014/main" id="{1E3C50D8-4F44-45CA-B2EB-E57AAAEC4D62}"/>
            </a:ext>
          </a:extLst>
        </xdr:cNvPr>
        <xdr:cNvSpPr txBox="1"/>
      </xdr:nvSpPr>
      <xdr:spPr>
        <a:xfrm>
          <a:off x="7677227" y="1293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158766</xdr:rowOff>
    </xdr:from>
    <xdr:ext cx="469744" cy="259045"/>
    <xdr:sp macro="" textlink="">
      <xdr:nvSpPr>
        <xdr:cNvPr id="364" name="n_3mainValue【公営住宅】&#10;一人当たり面積">
          <a:extLst>
            <a:ext uri="{FF2B5EF4-FFF2-40B4-BE49-F238E27FC236}">
              <a16:creationId xmlns:a16="http://schemas.microsoft.com/office/drawing/2014/main" id="{0A4515A3-A630-4B8B-9945-8ED698D4C7BB}"/>
            </a:ext>
          </a:extLst>
        </xdr:cNvPr>
        <xdr:cNvSpPr txBox="1"/>
      </xdr:nvSpPr>
      <xdr:spPr>
        <a:xfrm>
          <a:off x="6867602" y="12954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6366</xdr:rowOff>
    </xdr:from>
    <xdr:ext cx="469744" cy="259045"/>
    <xdr:sp macro="" textlink="">
      <xdr:nvSpPr>
        <xdr:cNvPr id="365" name="n_4mainValue【公営住宅】&#10;一人当たり面積">
          <a:extLst>
            <a:ext uri="{FF2B5EF4-FFF2-40B4-BE49-F238E27FC236}">
              <a16:creationId xmlns:a16="http://schemas.microsoft.com/office/drawing/2014/main" id="{B40D09B7-29C9-4119-B120-2B600BC6C5A3}"/>
            </a:ext>
          </a:extLst>
        </xdr:cNvPr>
        <xdr:cNvSpPr txBox="1"/>
      </xdr:nvSpPr>
      <xdr:spPr>
        <a:xfrm>
          <a:off x="6067502" y="12963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F7DA43A4-F01A-4795-BEED-13A3E5E6521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211F2D75-8B6E-42F8-8FF2-15A72C67F39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1F043509-4741-44F7-A560-33CF9C42948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16CF285B-43B9-4F44-ADFF-1B676EE4AD67}"/>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230F4EC1-A3AB-4B02-B9BA-286491C4B4F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F702DAA5-FA9C-4465-8D2D-4886333CCC7B}"/>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F5623B9C-C646-4C96-8454-F875C17ADE7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25A99D4F-0111-4777-BD7F-19896E0DC74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40A5B104-3FFC-4FA7-B049-49688291AC26}"/>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9C10FBDB-5F44-4F1E-B272-1782A66463E0}"/>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316003B9-8F5C-432A-8734-0A0AF75C6E9A}"/>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E8198749-7143-4929-8859-FD82C696B324}"/>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25EF9D31-9E4E-411E-928C-B97D6E9DAB7B}"/>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324F057E-5F56-4A97-9641-D602B40A89C5}"/>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AF17B0C5-34FE-460A-A35A-E726DB697755}"/>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A60546BD-225C-48A6-880D-31C0FDE1113D}"/>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1DF2C450-F27B-48AF-8F56-1D93BCA29269}"/>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05D00DDF-6317-4CAF-AD5F-713CF40CAFA2}"/>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2860BDA2-07CC-4276-9975-9644EC8331B4}"/>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FC698273-84B7-412D-94C4-1B05D5B871A5}"/>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7078E429-D3EA-4CBF-9B6E-DD0A58A54D6C}"/>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69940329-F714-44E8-96F2-3A6F84F6777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0A060B3C-54CE-4538-9E34-6B24C5096CF6}"/>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6984D96D-E359-45CD-A78A-295E926D168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0" name="直線コネクタ 389">
          <a:extLst>
            <a:ext uri="{FF2B5EF4-FFF2-40B4-BE49-F238E27FC236}">
              <a16:creationId xmlns:a16="http://schemas.microsoft.com/office/drawing/2014/main" id="{8FD0DB29-4D17-4986-8885-F454EDAB65F6}"/>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2D6DE7A7-54A6-4B8A-8D28-928AA9D4CD42}"/>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2" name="直線コネクタ 391">
          <a:extLst>
            <a:ext uri="{FF2B5EF4-FFF2-40B4-BE49-F238E27FC236}">
              <a16:creationId xmlns:a16="http://schemas.microsoft.com/office/drawing/2014/main" id="{B0A72A15-4EB4-4CFC-A3D9-61CD0895BF5A}"/>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F737F55D-C550-41EB-8502-46078F019EC8}"/>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4" name="直線コネクタ 393">
          <a:extLst>
            <a:ext uri="{FF2B5EF4-FFF2-40B4-BE49-F238E27FC236}">
              <a16:creationId xmlns:a16="http://schemas.microsoft.com/office/drawing/2014/main" id="{5CD520CB-7738-4A08-8590-DAF43A498A42}"/>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38479</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1226D7A9-8D1D-4439-9150-A8673A324233}"/>
            </a:ext>
          </a:extLst>
        </xdr:cNvPr>
        <xdr:cNvSpPr txBox="1"/>
      </xdr:nvSpPr>
      <xdr:spPr>
        <a:xfrm>
          <a:off x="4229100" y="1704060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6" name="フローチャート: 判断 395">
          <a:extLst>
            <a:ext uri="{FF2B5EF4-FFF2-40B4-BE49-F238E27FC236}">
              <a16:creationId xmlns:a16="http://schemas.microsoft.com/office/drawing/2014/main" id="{F54CACF9-8822-4469-9285-4B70843D0712}"/>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7" name="フローチャート: 判断 396">
          <a:extLst>
            <a:ext uri="{FF2B5EF4-FFF2-40B4-BE49-F238E27FC236}">
              <a16:creationId xmlns:a16="http://schemas.microsoft.com/office/drawing/2014/main" id="{1698C4FF-62E6-4F98-A02B-B65F7170C722}"/>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398" name="フローチャート: 判断 397">
          <a:extLst>
            <a:ext uri="{FF2B5EF4-FFF2-40B4-BE49-F238E27FC236}">
              <a16:creationId xmlns:a16="http://schemas.microsoft.com/office/drawing/2014/main" id="{7B3B8E47-859B-44A9-8A83-BF53CE2D8C98}"/>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399" name="フローチャート: 判断 398">
          <a:extLst>
            <a:ext uri="{FF2B5EF4-FFF2-40B4-BE49-F238E27FC236}">
              <a16:creationId xmlns:a16="http://schemas.microsoft.com/office/drawing/2014/main" id="{3300362D-3B50-4B78-B0BB-31EAD92C5866}"/>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0" name="フローチャート: 判断 399">
          <a:extLst>
            <a:ext uri="{FF2B5EF4-FFF2-40B4-BE49-F238E27FC236}">
              <a16:creationId xmlns:a16="http://schemas.microsoft.com/office/drawing/2014/main" id="{C7C2CA87-9330-48AF-B7F6-762376C01DBF}"/>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2F304F18-32B7-45DB-AB68-6F16D79C7B5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B738AAF7-FB48-446A-A764-D282D20DB0F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862B8D2D-5513-4EE9-A187-4127887D9A53}"/>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F767256C-3718-4A3F-A3F2-BADC6413268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DCF775D-83D9-437A-9FBA-0AB2F1B7C88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44994</xdr:rowOff>
    </xdr:from>
    <xdr:to>
      <xdr:col>24</xdr:col>
      <xdr:colOff>114300</xdr:colOff>
      <xdr:row>106</xdr:row>
      <xdr:rowOff>146594</xdr:rowOff>
    </xdr:to>
    <xdr:sp macro="" textlink="">
      <xdr:nvSpPr>
        <xdr:cNvPr id="406" name="楕円 405">
          <a:extLst>
            <a:ext uri="{FF2B5EF4-FFF2-40B4-BE49-F238E27FC236}">
              <a16:creationId xmlns:a16="http://schemas.microsoft.com/office/drawing/2014/main" id="{5C7A34C2-D7EE-4E85-8E64-EF0D48E50813}"/>
            </a:ext>
          </a:extLst>
        </xdr:cNvPr>
        <xdr:cNvSpPr/>
      </xdr:nvSpPr>
      <xdr:spPr>
        <a:xfrm>
          <a:off x="4124325" y="172122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23421</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46A869ED-D05D-47A5-A236-2F7B1ED6DC33}"/>
            </a:ext>
          </a:extLst>
        </xdr:cNvPr>
        <xdr:cNvSpPr txBox="1"/>
      </xdr:nvSpPr>
      <xdr:spPr>
        <a:xfrm>
          <a:off x="4229100"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151130</xdr:rowOff>
    </xdr:from>
    <xdr:to>
      <xdr:col>20</xdr:col>
      <xdr:colOff>38100</xdr:colOff>
      <xdr:row>106</xdr:row>
      <xdr:rowOff>81280</xdr:rowOff>
    </xdr:to>
    <xdr:sp macro="" textlink="">
      <xdr:nvSpPr>
        <xdr:cNvPr id="408" name="楕円 407">
          <a:extLst>
            <a:ext uri="{FF2B5EF4-FFF2-40B4-BE49-F238E27FC236}">
              <a16:creationId xmlns:a16="http://schemas.microsoft.com/office/drawing/2014/main" id="{D324C6AD-BC57-423F-B51D-B00E900A9AA6}"/>
            </a:ext>
          </a:extLst>
        </xdr:cNvPr>
        <xdr:cNvSpPr/>
      </xdr:nvSpPr>
      <xdr:spPr>
        <a:xfrm>
          <a:off x="3381375" y="171532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30480</xdr:rowOff>
    </xdr:from>
    <xdr:to>
      <xdr:col>24</xdr:col>
      <xdr:colOff>63500</xdr:colOff>
      <xdr:row>106</xdr:row>
      <xdr:rowOff>95794</xdr:rowOff>
    </xdr:to>
    <xdr:cxnSp macro="">
      <xdr:nvCxnSpPr>
        <xdr:cNvPr id="409" name="直線コネクタ 408">
          <a:extLst>
            <a:ext uri="{FF2B5EF4-FFF2-40B4-BE49-F238E27FC236}">
              <a16:creationId xmlns:a16="http://schemas.microsoft.com/office/drawing/2014/main" id="{08145F28-8AC3-4FB7-B6C8-22DB36331300}"/>
            </a:ext>
          </a:extLst>
        </xdr:cNvPr>
        <xdr:cNvCxnSpPr/>
      </xdr:nvCxnSpPr>
      <xdr:spPr>
        <a:xfrm>
          <a:off x="3429000" y="17191355"/>
          <a:ext cx="752475" cy="68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95613</xdr:rowOff>
    </xdr:from>
    <xdr:to>
      <xdr:col>15</xdr:col>
      <xdr:colOff>101600</xdr:colOff>
      <xdr:row>106</xdr:row>
      <xdr:rowOff>25763</xdr:rowOff>
    </xdr:to>
    <xdr:sp macro="" textlink="">
      <xdr:nvSpPr>
        <xdr:cNvPr id="410" name="楕円 409">
          <a:extLst>
            <a:ext uri="{FF2B5EF4-FFF2-40B4-BE49-F238E27FC236}">
              <a16:creationId xmlns:a16="http://schemas.microsoft.com/office/drawing/2014/main" id="{D2FC4DC2-DF60-40E9-9810-5F73FA07AAB4}"/>
            </a:ext>
          </a:extLst>
        </xdr:cNvPr>
        <xdr:cNvSpPr/>
      </xdr:nvSpPr>
      <xdr:spPr>
        <a:xfrm>
          <a:off x="2571750" y="170977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146413</xdr:rowOff>
    </xdr:from>
    <xdr:to>
      <xdr:col>19</xdr:col>
      <xdr:colOff>177800</xdr:colOff>
      <xdr:row>106</xdr:row>
      <xdr:rowOff>30480</xdr:rowOff>
    </xdr:to>
    <xdr:cxnSp macro="">
      <xdr:nvCxnSpPr>
        <xdr:cNvPr id="411" name="直線コネクタ 410">
          <a:extLst>
            <a:ext uri="{FF2B5EF4-FFF2-40B4-BE49-F238E27FC236}">
              <a16:creationId xmlns:a16="http://schemas.microsoft.com/office/drawing/2014/main" id="{AAD366D2-910A-4702-BB03-DCC1B66724A2}"/>
            </a:ext>
          </a:extLst>
        </xdr:cNvPr>
        <xdr:cNvCxnSpPr/>
      </xdr:nvCxnSpPr>
      <xdr:spPr>
        <a:xfrm>
          <a:off x="2619375" y="17145363"/>
          <a:ext cx="809625" cy="45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40095</xdr:rowOff>
    </xdr:from>
    <xdr:to>
      <xdr:col>10</xdr:col>
      <xdr:colOff>165100</xdr:colOff>
      <xdr:row>105</xdr:row>
      <xdr:rowOff>141695</xdr:rowOff>
    </xdr:to>
    <xdr:sp macro="" textlink="">
      <xdr:nvSpPr>
        <xdr:cNvPr id="412" name="楕円 411">
          <a:extLst>
            <a:ext uri="{FF2B5EF4-FFF2-40B4-BE49-F238E27FC236}">
              <a16:creationId xmlns:a16="http://schemas.microsoft.com/office/drawing/2014/main" id="{2CF31213-4D23-48D8-B3BC-AF7A0E2F79E8}"/>
            </a:ext>
          </a:extLst>
        </xdr:cNvPr>
        <xdr:cNvSpPr/>
      </xdr:nvSpPr>
      <xdr:spPr>
        <a:xfrm>
          <a:off x="1781175" y="170422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90895</xdr:rowOff>
    </xdr:from>
    <xdr:to>
      <xdr:col>15</xdr:col>
      <xdr:colOff>50800</xdr:colOff>
      <xdr:row>105</xdr:row>
      <xdr:rowOff>146413</xdr:rowOff>
    </xdr:to>
    <xdr:cxnSp macro="">
      <xdr:nvCxnSpPr>
        <xdr:cNvPr id="413" name="直線コネクタ 412">
          <a:extLst>
            <a:ext uri="{FF2B5EF4-FFF2-40B4-BE49-F238E27FC236}">
              <a16:creationId xmlns:a16="http://schemas.microsoft.com/office/drawing/2014/main" id="{7EECEDD7-39CC-43DF-A9A1-7CF39941560F}"/>
            </a:ext>
          </a:extLst>
        </xdr:cNvPr>
        <xdr:cNvCxnSpPr/>
      </xdr:nvCxnSpPr>
      <xdr:spPr>
        <a:xfrm>
          <a:off x="1828800" y="17089845"/>
          <a:ext cx="790575" cy="5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149498</xdr:rowOff>
    </xdr:from>
    <xdr:to>
      <xdr:col>6</xdr:col>
      <xdr:colOff>38100</xdr:colOff>
      <xdr:row>105</xdr:row>
      <xdr:rowOff>79648</xdr:rowOff>
    </xdr:to>
    <xdr:sp macro="" textlink="">
      <xdr:nvSpPr>
        <xdr:cNvPr id="414" name="楕円 413">
          <a:extLst>
            <a:ext uri="{FF2B5EF4-FFF2-40B4-BE49-F238E27FC236}">
              <a16:creationId xmlns:a16="http://schemas.microsoft.com/office/drawing/2014/main" id="{BC3FA5EE-53E3-4BC1-BBD7-EC7AFCD6DC7F}"/>
            </a:ext>
          </a:extLst>
        </xdr:cNvPr>
        <xdr:cNvSpPr/>
      </xdr:nvSpPr>
      <xdr:spPr>
        <a:xfrm>
          <a:off x="981075" y="169896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28848</xdr:rowOff>
    </xdr:from>
    <xdr:to>
      <xdr:col>10</xdr:col>
      <xdr:colOff>114300</xdr:colOff>
      <xdr:row>105</xdr:row>
      <xdr:rowOff>90895</xdr:rowOff>
    </xdr:to>
    <xdr:cxnSp macro="">
      <xdr:nvCxnSpPr>
        <xdr:cNvPr id="415" name="直線コネクタ 414">
          <a:extLst>
            <a:ext uri="{FF2B5EF4-FFF2-40B4-BE49-F238E27FC236}">
              <a16:creationId xmlns:a16="http://schemas.microsoft.com/office/drawing/2014/main" id="{C85601F2-462D-404A-88C4-32E63C2B081A}"/>
            </a:ext>
          </a:extLst>
        </xdr:cNvPr>
        <xdr:cNvCxnSpPr/>
      </xdr:nvCxnSpPr>
      <xdr:spPr>
        <a:xfrm>
          <a:off x="1028700" y="17027798"/>
          <a:ext cx="800100" cy="6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94541</xdr:rowOff>
    </xdr:from>
    <xdr:ext cx="405111" cy="259045"/>
    <xdr:sp macro="" textlink="">
      <xdr:nvSpPr>
        <xdr:cNvPr id="416" name="n_1aveValue【港湾・漁港】&#10;有形固定資産減価償却率">
          <a:extLst>
            <a:ext uri="{FF2B5EF4-FFF2-40B4-BE49-F238E27FC236}">
              <a16:creationId xmlns:a16="http://schemas.microsoft.com/office/drawing/2014/main" id="{9808177F-5140-466B-9CE9-59A3F019E4A7}"/>
            </a:ext>
          </a:extLst>
        </xdr:cNvPr>
        <xdr:cNvSpPr txBox="1"/>
      </xdr:nvSpPr>
      <xdr:spPr>
        <a:xfrm>
          <a:off x="3239144" y="1693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23421</xdr:rowOff>
    </xdr:from>
    <xdr:ext cx="405111" cy="259045"/>
    <xdr:sp macro="" textlink="">
      <xdr:nvSpPr>
        <xdr:cNvPr id="417" name="n_2aveValue【港湾・漁港】&#10;有形固定資産減価償却率">
          <a:extLst>
            <a:ext uri="{FF2B5EF4-FFF2-40B4-BE49-F238E27FC236}">
              <a16:creationId xmlns:a16="http://schemas.microsoft.com/office/drawing/2014/main" id="{9EA94D6C-DEBC-4066-A416-171C10CEA45A}"/>
            </a:ext>
          </a:extLst>
        </xdr:cNvPr>
        <xdr:cNvSpPr txBox="1"/>
      </xdr:nvSpPr>
      <xdr:spPr>
        <a:xfrm>
          <a:off x="24390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145885</xdr:rowOff>
    </xdr:from>
    <xdr:ext cx="405111" cy="259045"/>
    <xdr:sp macro="" textlink="">
      <xdr:nvSpPr>
        <xdr:cNvPr id="418" name="n_3aveValue【港湾・漁港】&#10;有形固定資産減価償却率">
          <a:extLst>
            <a:ext uri="{FF2B5EF4-FFF2-40B4-BE49-F238E27FC236}">
              <a16:creationId xmlns:a16="http://schemas.microsoft.com/office/drawing/2014/main" id="{1F0AFA63-79D3-475C-8B89-40CAD7A65F67}"/>
            </a:ext>
          </a:extLst>
        </xdr:cNvPr>
        <xdr:cNvSpPr txBox="1"/>
      </xdr:nvSpPr>
      <xdr:spPr>
        <a:xfrm>
          <a:off x="1648469"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77306</xdr:rowOff>
    </xdr:from>
    <xdr:ext cx="405111" cy="259045"/>
    <xdr:sp macro="" textlink="">
      <xdr:nvSpPr>
        <xdr:cNvPr id="419" name="n_4aveValue【港湾・漁港】&#10;有形固定資産減価償却率">
          <a:extLst>
            <a:ext uri="{FF2B5EF4-FFF2-40B4-BE49-F238E27FC236}">
              <a16:creationId xmlns:a16="http://schemas.microsoft.com/office/drawing/2014/main" id="{D9EA3835-8706-4C14-BE4B-829CB7D00DDC}"/>
            </a:ext>
          </a:extLst>
        </xdr:cNvPr>
        <xdr:cNvSpPr txBox="1"/>
      </xdr:nvSpPr>
      <xdr:spPr>
        <a:xfrm>
          <a:off x="8483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72407</xdr:rowOff>
    </xdr:from>
    <xdr:ext cx="405111" cy="259045"/>
    <xdr:sp macro="" textlink="">
      <xdr:nvSpPr>
        <xdr:cNvPr id="420" name="n_1mainValue【港湾・漁港】&#10;有形固定資産減価償却率">
          <a:extLst>
            <a:ext uri="{FF2B5EF4-FFF2-40B4-BE49-F238E27FC236}">
              <a16:creationId xmlns:a16="http://schemas.microsoft.com/office/drawing/2014/main" id="{DFF680BE-A42F-4A32-8528-3EDE9174744F}"/>
            </a:ext>
          </a:extLst>
        </xdr:cNvPr>
        <xdr:cNvSpPr txBox="1"/>
      </xdr:nvSpPr>
      <xdr:spPr>
        <a:xfrm>
          <a:off x="3239144" y="17233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42290</xdr:rowOff>
    </xdr:from>
    <xdr:ext cx="405111" cy="259045"/>
    <xdr:sp macro="" textlink="">
      <xdr:nvSpPr>
        <xdr:cNvPr id="421" name="n_2mainValue【港湾・漁港】&#10;有形固定資産減価償却率">
          <a:extLst>
            <a:ext uri="{FF2B5EF4-FFF2-40B4-BE49-F238E27FC236}">
              <a16:creationId xmlns:a16="http://schemas.microsoft.com/office/drawing/2014/main" id="{2B3B1DAB-9B99-4B3F-983A-8E5E00581178}"/>
            </a:ext>
          </a:extLst>
        </xdr:cNvPr>
        <xdr:cNvSpPr txBox="1"/>
      </xdr:nvSpPr>
      <xdr:spPr>
        <a:xfrm>
          <a:off x="2439044" y="16885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158222</xdr:rowOff>
    </xdr:from>
    <xdr:ext cx="405111" cy="259045"/>
    <xdr:sp macro="" textlink="">
      <xdr:nvSpPr>
        <xdr:cNvPr id="422" name="n_3mainValue【港湾・漁港】&#10;有形固定資産減価償却率">
          <a:extLst>
            <a:ext uri="{FF2B5EF4-FFF2-40B4-BE49-F238E27FC236}">
              <a16:creationId xmlns:a16="http://schemas.microsoft.com/office/drawing/2014/main" id="{E77E2758-CD6E-436B-836D-9D175A414D7E}"/>
            </a:ext>
          </a:extLst>
        </xdr:cNvPr>
        <xdr:cNvSpPr txBox="1"/>
      </xdr:nvSpPr>
      <xdr:spPr>
        <a:xfrm>
          <a:off x="1648469" y="16839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96175</xdr:rowOff>
    </xdr:from>
    <xdr:ext cx="405111" cy="259045"/>
    <xdr:sp macro="" textlink="">
      <xdr:nvSpPr>
        <xdr:cNvPr id="423" name="n_4mainValue【港湾・漁港】&#10;有形固定資産減価償却率">
          <a:extLst>
            <a:ext uri="{FF2B5EF4-FFF2-40B4-BE49-F238E27FC236}">
              <a16:creationId xmlns:a16="http://schemas.microsoft.com/office/drawing/2014/main" id="{A50D27B6-9C91-40EE-B32F-DF2A512E3E02}"/>
            </a:ext>
          </a:extLst>
        </xdr:cNvPr>
        <xdr:cNvSpPr txBox="1"/>
      </xdr:nvSpPr>
      <xdr:spPr>
        <a:xfrm>
          <a:off x="848369" y="16774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329C5F72-A4C7-4584-ABF4-155FEE46ACE2}"/>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ADF2ECFA-E1CD-4FF4-958C-53660BD2718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CB442F06-35AC-4F94-BE16-006697454C3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8F5091B9-0217-4D05-9884-FA5C971EF8D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5841645D-5FD3-4FA3-B7A4-9F5317D7CAC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8A7C8047-6016-424D-850A-5B6A9DC5260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84C3B6C8-D86B-4D7D-8744-C9210DA8CFC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307DFC7B-59A4-45B1-B160-5215C28127C9}"/>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ECEEF68C-ECA3-4FB4-B0AE-A124CF996548}"/>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22C6C917-D3F4-4310-B0C9-E0789F34D04E}"/>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34F04EC6-F758-4309-8024-7A2185199CB5}"/>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8E0F6465-E38B-4CAD-A505-36486FF56B4B}"/>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BB49BF9A-09C3-41E5-8ACD-C1D5D4BB2FC2}"/>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0B4F4641-8004-44C8-B9D4-1EA7EB1DC81C}"/>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2A87C7B0-3F43-4379-9D26-7A93BDF1F514}"/>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48C13918-6B18-43E0-AEFD-11C7844FEE34}"/>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9287716B-1244-45C6-B7B4-DA8F6D86189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D6551AA2-A986-4E11-9F45-C88C9D0D7DAB}"/>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7725D8B3-DEFF-479D-A58A-0220E1B58F3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3" name="直線コネクタ 442">
          <a:extLst>
            <a:ext uri="{FF2B5EF4-FFF2-40B4-BE49-F238E27FC236}">
              <a16:creationId xmlns:a16="http://schemas.microsoft.com/office/drawing/2014/main" id="{9D4BD9D8-8BE3-4116-B359-65E8AB19C8E9}"/>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C83FCA97-02BF-4325-87A1-59C65BF9EDA1}"/>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5" name="直線コネクタ 444">
          <a:extLst>
            <a:ext uri="{FF2B5EF4-FFF2-40B4-BE49-F238E27FC236}">
              <a16:creationId xmlns:a16="http://schemas.microsoft.com/office/drawing/2014/main" id="{1D805B9B-B267-468A-B7AC-A44446BC727E}"/>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C6B65C29-2767-4EAB-9BCC-6BDE2581D7F0}"/>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7" name="直線コネクタ 446">
          <a:extLst>
            <a:ext uri="{FF2B5EF4-FFF2-40B4-BE49-F238E27FC236}">
              <a16:creationId xmlns:a16="http://schemas.microsoft.com/office/drawing/2014/main" id="{423FBF1A-79EA-4B35-8564-57B466D7EA5F}"/>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162292</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84F1258F-3117-4696-803F-668892D66232}"/>
            </a:ext>
          </a:extLst>
        </xdr:cNvPr>
        <xdr:cNvSpPr txBox="1"/>
      </xdr:nvSpPr>
      <xdr:spPr>
        <a:xfrm>
          <a:off x="9477375" y="1699931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49" name="フローチャート: 判断 448">
          <a:extLst>
            <a:ext uri="{FF2B5EF4-FFF2-40B4-BE49-F238E27FC236}">
              <a16:creationId xmlns:a16="http://schemas.microsoft.com/office/drawing/2014/main" id="{C111765C-3B0E-4AE6-B26F-6B3EB4DC7D28}"/>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0" name="フローチャート: 判断 449">
          <a:extLst>
            <a:ext uri="{FF2B5EF4-FFF2-40B4-BE49-F238E27FC236}">
              <a16:creationId xmlns:a16="http://schemas.microsoft.com/office/drawing/2014/main" id="{8A22D93D-B31B-4BDF-9389-8CEF9C5D0153}"/>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1" name="フローチャート: 判断 450">
          <a:extLst>
            <a:ext uri="{FF2B5EF4-FFF2-40B4-BE49-F238E27FC236}">
              <a16:creationId xmlns:a16="http://schemas.microsoft.com/office/drawing/2014/main" id="{994467A3-774C-480D-B007-F7E345E06F27}"/>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2" name="フローチャート: 判断 451">
          <a:extLst>
            <a:ext uri="{FF2B5EF4-FFF2-40B4-BE49-F238E27FC236}">
              <a16:creationId xmlns:a16="http://schemas.microsoft.com/office/drawing/2014/main" id="{F3AC2D20-7B6D-4347-9223-1C180097F63F}"/>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3" name="フローチャート: 判断 452">
          <a:extLst>
            <a:ext uri="{FF2B5EF4-FFF2-40B4-BE49-F238E27FC236}">
              <a16:creationId xmlns:a16="http://schemas.microsoft.com/office/drawing/2014/main" id="{F7285212-3C5B-4DFB-A742-42972370838A}"/>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09D6227C-B899-4374-8014-E7978129D2C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7390EA26-3810-4C0F-86CE-F42AA21E6C3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A4A0301D-9703-4304-8B15-A46070AE442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A3524D59-FA84-4209-A3F1-084221F34146}"/>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B2FACD1F-86C6-4992-919C-C9CDEC853DE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84234</xdr:rowOff>
    </xdr:from>
    <xdr:to>
      <xdr:col>55</xdr:col>
      <xdr:colOff>50800</xdr:colOff>
      <xdr:row>100</xdr:row>
      <xdr:rowOff>14384</xdr:rowOff>
    </xdr:to>
    <xdr:sp macro="" textlink="">
      <xdr:nvSpPr>
        <xdr:cNvPr id="459" name="楕円 458">
          <a:extLst>
            <a:ext uri="{FF2B5EF4-FFF2-40B4-BE49-F238E27FC236}">
              <a16:creationId xmlns:a16="http://schemas.microsoft.com/office/drawing/2014/main" id="{D66F0554-52D8-490D-AE3E-9398C6078C77}"/>
            </a:ext>
          </a:extLst>
        </xdr:cNvPr>
        <xdr:cNvSpPr/>
      </xdr:nvSpPr>
      <xdr:spPr>
        <a:xfrm>
          <a:off x="9401175" y="16117984"/>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37261</xdr:rowOff>
    </xdr:from>
    <xdr:ext cx="690189" cy="259045"/>
    <xdr:sp macro="" textlink="">
      <xdr:nvSpPr>
        <xdr:cNvPr id="460" name="【港湾・漁港】&#10;一人当たり有形固定資産（償却資産）額該当値テキスト">
          <a:extLst>
            <a:ext uri="{FF2B5EF4-FFF2-40B4-BE49-F238E27FC236}">
              <a16:creationId xmlns:a16="http://schemas.microsoft.com/office/drawing/2014/main" id="{348AD8B1-0BA3-4958-8567-9D9A08D38BFE}"/>
            </a:ext>
          </a:extLst>
        </xdr:cNvPr>
        <xdr:cNvSpPr txBox="1"/>
      </xdr:nvSpPr>
      <xdr:spPr>
        <a:xfrm>
          <a:off x="9477375" y="160678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1,623,159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99</xdr:row>
      <xdr:rowOff>102178</xdr:rowOff>
    </xdr:from>
    <xdr:to>
      <xdr:col>50</xdr:col>
      <xdr:colOff>165100</xdr:colOff>
      <xdr:row>100</xdr:row>
      <xdr:rowOff>32328</xdr:rowOff>
    </xdr:to>
    <xdr:sp macro="" textlink="">
      <xdr:nvSpPr>
        <xdr:cNvPr id="461" name="楕円 460">
          <a:extLst>
            <a:ext uri="{FF2B5EF4-FFF2-40B4-BE49-F238E27FC236}">
              <a16:creationId xmlns:a16="http://schemas.microsoft.com/office/drawing/2014/main" id="{9C0A3DBE-484F-4F42-81B9-CABD63083CD3}"/>
            </a:ext>
          </a:extLst>
        </xdr:cNvPr>
        <xdr:cNvSpPr/>
      </xdr:nvSpPr>
      <xdr:spPr>
        <a:xfrm>
          <a:off x="8639175" y="161359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99</xdr:row>
      <xdr:rowOff>135034</xdr:rowOff>
    </xdr:from>
    <xdr:to>
      <xdr:col>55</xdr:col>
      <xdr:colOff>0</xdr:colOff>
      <xdr:row>99</xdr:row>
      <xdr:rowOff>152978</xdr:rowOff>
    </xdr:to>
    <xdr:cxnSp macro="">
      <xdr:nvCxnSpPr>
        <xdr:cNvPr id="462" name="直線コネクタ 461">
          <a:extLst>
            <a:ext uri="{FF2B5EF4-FFF2-40B4-BE49-F238E27FC236}">
              <a16:creationId xmlns:a16="http://schemas.microsoft.com/office/drawing/2014/main" id="{19E3C358-023F-49A0-9AE9-AB0F9228AF60}"/>
            </a:ext>
          </a:extLst>
        </xdr:cNvPr>
        <xdr:cNvCxnSpPr/>
      </xdr:nvCxnSpPr>
      <xdr:spPr>
        <a:xfrm flipV="1">
          <a:off x="8686800" y="16165609"/>
          <a:ext cx="742950" cy="17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99</xdr:row>
      <xdr:rowOff>128104</xdr:rowOff>
    </xdr:from>
    <xdr:to>
      <xdr:col>46</xdr:col>
      <xdr:colOff>38100</xdr:colOff>
      <xdr:row>100</xdr:row>
      <xdr:rowOff>58254</xdr:rowOff>
    </xdr:to>
    <xdr:sp macro="" textlink="">
      <xdr:nvSpPr>
        <xdr:cNvPr id="463" name="楕円 462">
          <a:extLst>
            <a:ext uri="{FF2B5EF4-FFF2-40B4-BE49-F238E27FC236}">
              <a16:creationId xmlns:a16="http://schemas.microsoft.com/office/drawing/2014/main" id="{52B82FA8-86D4-414D-A5B9-70BBA57A760A}"/>
            </a:ext>
          </a:extLst>
        </xdr:cNvPr>
        <xdr:cNvSpPr/>
      </xdr:nvSpPr>
      <xdr:spPr>
        <a:xfrm>
          <a:off x="7839075" y="161555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99</xdr:row>
      <xdr:rowOff>152978</xdr:rowOff>
    </xdr:from>
    <xdr:to>
      <xdr:col>50</xdr:col>
      <xdr:colOff>114300</xdr:colOff>
      <xdr:row>100</xdr:row>
      <xdr:rowOff>7454</xdr:rowOff>
    </xdr:to>
    <xdr:cxnSp macro="">
      <xdr:nvCxnSpPr>
        <xdr:cNvPr id="464" name="直線コネクタ 463">
          <a:extLst>
            <a:ext uri="{FF2B5EF4-FFF2-40B4-BE49-F238E27FC236}">
              <a16:creationId xmlns:a16="http://schemas.microsoft.com/office/drawing/2014/main" id="{55E0DB20-0719-490F-A6C7-4F8B398240AA}"/>
            </a:ext>
          </a:extLst>
        </xdr:cNvPr>
        <xdr:cNvCxnSpPr/>
      </xdr:nvCxnSpPr>
      <xdr:spPr>
        <a:xfrm flipV="1">
          <a:off x="7886700" y="16183553"/>
          <a:ext cx="800100" cy="19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99</xdr:row>
      <xdr:rowOff>151913</xdr:rowOff>
    </xdr:from>
    <xdr:to>
      <xdr:col>41</xdr:col>
      <xdr:colOff>101600</xdr:colOff>
      <xdr:row>100</xdr:row>
      <xdr:rowOff>82063</xdr:rowOff>
    </xdr:to>
    <xdr:sp macro="" textlink="">
      <xdr:nvSpPr>
        <xdr:cNvPr id="465" name="楕円 464">
          <a:extLst>
            <a:ext uri="{FF2B5EF4-FFF2-40B4-BE49-F238E27FC236}">
              <a16:creationId xmlns:a16="http://schemas.microsoft.com/office/drawing/2014/main" id="{62ACB227-3A43-40E4-8F42-8CF0C06E58AF}"/>
            </a:ext>
          </a:extLst>
        </xdr:cNvPr>
        <xdr:cNvSpPr/>
      </xdr:nvSpPr>
      <xdr:spPr>
        <a:xfrm>
          <a:off x="7029450" y="1618248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7454</xdr:rowOff>
    </xdr:from>
    <xdr:to>
      <xdr:col>45</xdr:col>
      <xdr:colOff>177800</xdr:colOff>
      <xdr:row>100</xdr:row>
      <xdr:rowOff>31263</xdr:rowOff>
    </xdr:to>
    <xdr:cxnSp macro="">
      <xdr:nvCxnSpPr>
        <xdr:cNvPr id="466" name="直線コネクタ 465">
          <a:extLst>
            <a:ext uri="{FF2B5EF4-FFF2-40B4-BE49-F238E27FC236}">
              <a16:creationId xmlns:a16="http://schemas.microsoft.com/office/drawing/2014/main" id="{8AA4043B-8F39-498B-BAEA-BA82B297BE93}"/>
            </a:ext>
          </a:extLst>
        </xdr:cNvPr>
        <xdr:cNvCxnSpPr/>
      </xdr:nvCxnSpPr>
      <xdr:spPr>
        <a:xfrm flipV="1">
          <a:off x="7077075" y="16203129"/>
          <a:ext cx="809625" cy="17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1921</xdr:rowOff>
    </xdr:from>
    <xdr:to>
      <xdr:col>36</xdr:col>
      <xdr:colOff>165100</xdr:colOff>
      <xdr:row>100</xdr:row>
      <xdr:rowOff>103521</xdr:rowOff>
    </xdr:to>
    <xdr:sp macro="" textlink="">
      <xdr:nvSpPr>
        <xdr:cNvPr id="467" name="楕円 466">
          <a:extLst>
            <a:ext uri="{FF2B5EF4-FFF2-40B4-BE49-F238E27FC236}">
              <a16:creationId xmlns:a16="http://schemas.microsoft.com/office/drawing/2014/main" id="{1BE5AADB-D25C-4E1F-95FA-84FFB971770D}"/>
            </a:ext>
          </a:extLst>
        </xdr:cNvPr>
        <xdr:cNvSpPr/>
      </xdr:nvSpPr>
      <xdr:spPr>
        <a:xfrm>
          <a:off x="6238875" y="161944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31263</xdr:rowOff>
    </xdr:from>
    <xdr:to>
      <xdr:col>41</xdr:col>
      <xdr:colOff>50800</xdr:colOff>
      <xdr:row>100</xdr:row>
      <xdr:rowOff>52721</xdr:rowOff>
    </xdr:to>
    <xdr:cxnSp macro="">
      <xdr:nvCxnSpPr>
        <xdr:cNvPr id="468" name="直線コネクタ 467">
          <a:extLst>
            <a:ext uri="{FF2B5EF4-FFF2-40B4-BE49-F238E27FC236}">
              <a16:creationId xmlns:a16="http://schemas.microsoft.com/office/drawing/2014/main" id="{28A04111-5EEB-44CD-9A52-325E9A00C9F8}"/>
            </a:ext>
          </a:extLst>
        </xdr:cNvPr>
        <xdr:cNvCxnSpPr/>
      </xdr:nvCxnSpPr>
      <xdr:spPr>
        <a:xfrm flipV="1">
          <a:off x="6286500" y="16220588"/>
          <a:ext cx="790575" cy="21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105</xdr:row>
      <xdr:rowOff>120755</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1F919AFD-5966-4629-9332-5295F932D174}"/>
            </a:ext>
          </a:extLst>
        </xdr:cNvPr>
        <xdr:cNvSpPr txBox="1"/>
      </xdr:nvSpPr>
      <xdr:spPr>
        <a:xfrm>
          <a:off x="8399995" y="171260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130029</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F9A96374-D6A0-4BC3-BE07-24AEC17E63A9}"/>
            </a:ext>
          </a:extLst>
        </xdr:cNvPr>
        <xdr:cNvSpPr txBox="1"/>
      </xdr:nvSpPr>
      <xdr:spPr>
        <a:xfrm>
          <a:off x="7609420" y="171289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138830</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02C68421-67C9-4C7B-A006-3ED23BF7CD40}"/>
            </a:ext>
          </a:extLst>
        </xdr:cNvPr>
        <xdr:cNvSpPr txBox="1"/>
      </xdr:nvSpPr>
      <xdr:spPr>
        <a:xfrm>
          <a:off x="6818845" y="17144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134126</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A2B72983-5D9C-4E02-9CB4-A0FF1AECAA33}"/>
            </a:ext>
          </a:extLst>
        </xdr:cNvPr>
        <xdr:cNvSpPr txBox="1"/>
      </xdr:nvSpPr>
      <xdr:spPr>
        <a:xfrm>
          <a:off x="6009220"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137505</xdr:colOff>
      <xdr:row>98</xdr:row>
      <xdr:rowOff>48855</xdr:rowOff>
    </xdr:from>
    <xdr:ext cx="690189" cy="259045"/>
    <xdr:sp macro="" textlink="">
      <xdr:nvSpPr>
        <xdr:cNvPr id="473" name="n_1mainValue【港湾・漁港】&#10;一人当たり有形固定資産（償却資産）額">
          <a:extLst>
            <a:ext uri="{FF2B5EF4-FFF2-40B4-BE49-F238E27FC236}">
              <a16:creationId xmlns:a16="http://schemas.microsoft.com/office/drawing/2014/main" id="{D04D88BA-014D-41A5-83A4-47CC6CB5783B}"/>
            </a:ext>
          </a:extLst>
        </xdr:cNvPr>
        <xdr:cNvSpPr txBox="1"/>
      </xdr:nvSpPr>
      <xdr:spPr>
        <a:xfrm>
          <a:off x="8370280" y="1591433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98</xdr:row>
      <xdr:rowOff>74781</xdr:rowOff>
    </xdr:from>
    <xdr:ext cx="690189" cy="259045"/>
    <xdr:sp macro="" textlink="">
      <xdr:nvSpPr>
        <xdr:cNvPr id="474" name="n_2mainValue【港湾・漁港】&#10;一人当たり有形固定資産（償却資産）額">
          <a:extLst>
            <a:ext uri="{FF2B5EF4-FFF2-40B4-BE49-F238E27FC236}">
              <a16:creationId xmlns:a16="http://schemas.microsoft.com/office/drawing/2014/main" id="{C986478B-79BB-4627-B90A-788A49D0E90D}"/>
            </a:ext>
          </a:extLst>
        </xdr:cNvPr>
        <xdr:cNvSpPr txBox="1"/>
      </xdr:nvSpPr>
      <xdr:spPr>
        <a:xfrm>
          <a:off x="7570180" y="1594343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98</xdr:row>
      <xdr:rowOff>98590</xdr:rowOff>
    </xdr:from>
    <xdr:ext cx="690189" cy="259045"/>
    <xdr:sp macro="" textlink="">
      <xdr:nvSpPr>
        <xdr:cNvPr id="475" name="n_3mainValue【港湾・漁港】&#10;一人当たり有形固定資産（償却資産）額">
          <a:extLst>
            <a:ext uri="{FF2B5EF4-FFF2-40B4-BE49-F238E27FC236}">
              <a16:creationId xmlns:a16="http://schemas.microsoft.com/office/drawing/2014/main" id="{E2888C89-9961-4F3B-9930-5D45C0F9001A}"/>
            </a:ext>
          </a:extLst>
        </xdr:cNvPr>
        <xdr:cNvSpPr txBox="1"/>
      </xdr:nvSpPr>
      <xdr:spPr>
        <a:xfrm>
          <a:off x="6770080" y="1597041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98</xdr:row>
      <xdr:rowOff>120048</xdr:rowOff>
    </xdr:from>
    <xdr:ext cx="690189" cy="259045"/>
    <xdr:sp macro="" textlink="">
      <xdr:nvSpPr>
        <xdr:cNvPr id="476" name="n_4mainValue【港湾・漁港】&#10;一人当たり有形固定資産（償却資産）額">
          <a:extLst>
            <a:ext uri="{FF2B5EF4-FFF2-40B4-BE49-F238E27FC236}">
              <a16:creationId xmlns:a16="http://schemas.microsoft.com/office/drawing/2014/main" id="{9EDB06C4-5A4C-4D3A-8393-5E6B00B05767}"/>
            </a:ext>
          </a:extLst>
        </xdr:cNvPr>
        <xdr:cNvSpPr txBox="1"/>
      </xdr:nvSpPr>
      <xdr:spPr>
        <a:xfrm>
          <a:off x="5979505" y="1599187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1,525,677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59910449-4205-4CFC-A490-B9155A23DD8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ECF0A2B4-6B51-4314-BEB0-573FD306538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62780660-6211-4FD6-8494-B889EA3A781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D426EEE1-48B9-4A72-BD8B-EA2B5D3EF8E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5D0A13C4-01B5-47F5-90AF-B14744FEAEB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1C2BA066-AD5E-48DC-8282-1D4384EE5E69}"/>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44692409-C56A-4E86-9150-E67969B575E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2884734B-9912-4FD6-BFE6-328FCB7CD30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AFCBFBB5-1563-493B-B1D1-CCDD33327BCC}"/>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0CBCFB65-745A-40E8-ADCD-4A29391F6289}"/>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5BF50F18-F4B1-4943-89EA-A3B16D91CF07}"/>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FB6D3CCC-3523-4FC0-AC6A-C18379C82ADB}"/>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5127F1A9-36E0-4026-87AC-00C0875A376B}"/>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99D8A4A6-04E2-4739-94EC-9C755E3159A3}"/>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5B04DEC9-F55B-48F7-83FB-366433C0E8D6}"/>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C648BC66-52B7-49C5-99F8-4640B2C63A2B}"/>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482F3ED9-F7AC-4285-86C7-3F4D9931250C}"/>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AFE18076-EB8F-4F75-9AF9-9CE216E8EFA2}"/>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BAF8D47D-E9CE-4480-9D7D-3910E9FF1DF0}"/>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DA9994A2-3494-4F37-9338-E7289CE0D537}"/>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65BCDDF1-C602-41DD-84D0-7AB1C934B737}"/>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A829C07A-A958-47C9-956B-DD01B0E10A1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E0E71499-A5A7-4B67-B1B4-3D862C174A3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305F9685-DD8F-4772-9CC8-F6E702A929A4}"/>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E68E6A2B-1C45-4FC5-86B8-2BCE254D1A8A}"/>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30CD4AD6-D0A1-4EF0-A20C-B7BEF7428929}"/>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3" name="【空港】&#10;有形固定資産減価償却率最大値テキスト">
          <a:extLst>
            <a:ext uri="{FF2B5EF4-FFF2-40B4-BE49-F238E27FC236}">
              <a16:creationId xmlns:a16="http://schemas.microsoft.com/office/drawing/2014/main" id="{68D64A61-0001-405B-8EA8-E2FE00FC5165}"/>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4" name="直線コネクタ 503">
          <a:extLst>
            <a:ext uri="{FF2B5EF4-FFF2-40B4-BE49-F238E27FC236}">
              <a16:creationId xmlns:a16="http://schemas.microsoft.com/office/drawing/2014/main" id="{837C35F8-9226-4D34-B82F-D920C9455ABB}"/>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15620</xdr:rowOff>
    </xdr:from>
    <xdr:ext cx="405111" cy="259045"/>
    <xdr:sp macro="" textlink="">
      <xdr:nvSpPr>
        <xdr:cNvPr id="505" name="【空港】&#10;有形固定資産減価償却率平均値テキスト">
          <a:extLst>
            <a:ext uri="{FF2B5EF4-FFF2-40B4-BE49-F238E27FC236}">
              <a16:creationId xmlns:a16="http://schemas.microsoft.com/office/drawing/2014/main" id="{1D2F9F59-E18B-4821-B2E8-88EBF77A104D}"/>
            </a:ext>
          </a:extLst>
        </xdr:cNvPr>
        <xdr:cNvSpPr txBox="1"/>
      </xdr:nvSpPr>
      <xdr:spPr>
        <a:xfrm>
          <a:off x="14744700" y="61655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6" name="フローチャート: 判断 505">
          <a:extLst>
            <a:ext uri="{FF2B5EF4-FFF2-40B4-BE49-F238E27FC236}">
              <a16:creationId xmlns:a16="http://schemas.microsoft.com/office/drawing/2014/main" id="{9EE1D9EC-9C14-4A1C-8A4F-BFD7F45A2B02}"/>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7" name="フローチャート: 判断 506">
          <a:extLst>
            <a:ext uri="{FF2B5EF4-FFF2-40B4-BE49-F238E27FC236}">
              <a16:creationId xmlns:a16="http://schemas.microsoft.com/office/drawing/2014/main" id="{7DC3A027-DAA7-4D35-B645-F30FA0644866}"/>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08" name="フローチャート: 判断 507">
          <a:extLst>
            <a:ext uri="{FF2B5EF4-FFF2-40B4-BE49-F238E27FC236}">
              <a16:creationId xmlns:a16="http://schemas.microsoft.com/office/drawing/2014/main" id="{6F9790A2-7AD2-4ABC-8554-81CCA9F94276}"/>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09" name="フローチャート: 判断 508">
          <a:extLst>
            <a:ext uri="{FF2B5EF4-FFF2-40B4-BE49-F238E27FC236}">
              <a16:creationId xmlns:a16="http://schemas.microsoft.com/office/drawing/2014/main" id="{F942DDED-2C58-49FE-A113-EB56E4FAECB7}"/>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0" name="フローチャート: 判断 509">
          <a:extLst>
            <a:ext uri="{FF2B5EF4-FFF2-40B4-BE49-F238E27FC236}">
              <a16:creationId xmlns:a16="http://schemas.microsoft.com/office/drawing/2014/main" id="{53362E5A-2151-4216-9252-9ADE398D7C79}"/>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74AC2D26-F5FE-4699-9677-713ECBB95DB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0B7A6539-DA2D-4FE3-AC4D-E5BA6AD12026}"/>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61886719-EF7B-4255-80B0-DFB7C7B66E0D}"/>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740BA9DC-1C20-4084-882A-D56DC7A30BC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49763BCF-D654-4F83-9FC8-35E66998D92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17235</xdr:rowOff>
    </xdr:from>
    <xdr:to>
      <xdr:col>85</xdr:col>
      <xdr:colOff>177800</xdr:colOff>
      <xdr:row>40</xdr:row>
      <xdr:rowOff>118835</xdr:rowOff>
    </xdr:to>
    <xdr:sp macro="" textlink="">
      <xdr:nvSpPr>
        <xdr:cNvPr id="516" name="楕円 515">
          <a:extLst>
            <a:ext uri="{FF2B5EF4-FFF2-40B4-BE49-F238E27FC236}">
              <a16:creationId xmlns:a16="http://schemas.microsoft.com/office/drawing/2014/main" id="{EFB5CC23-057F-44B7-A9B6-EFB8059915D2}"/>
            </a:ext>
          </a:extLst>
        </xdr:cNvPr>
        <xdr:cNvSpPr/>
      </xdr:nvSpPr>
      <xdr:spPr>
        <a:xfrm>
          <a:off x="14649450" y="64942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167112</xdr:rowOff>
    </xdr:from>
    <xdr:ext cx="405111" cy="259045"/>
    <xdr:sp macro="" textlink="">
      <xdr:nvSpPr>
        <xdr:cNvPr id="517" name="【空港】&#10;有形固定資産減価償却率該当値テキスト">
          <a:extLst>
            <a:ext uri="{FF2B5EF4-FFF2-40B4-BE49-F238E27FC236}">
              <a16:creationId xmlns:a16="http://schemas.microsoft.com/office/drawing/2014/main" id="{7DA9F34D-9E9E-470A-8527-CC24DA6FA85E}"/>
            </a:ext>
          </a:extLst>
        </xdr:cNvPr>
        <xdr:cNvSpPr txBox="1"/>
      </xdr:nvSpPr>
      <xdr:spPr>
        <a:xfrm>
          <a:off x="14744700" y="6479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138067</xdr:rowOff>
    </xdr:from>
    <xdr:to>
      <xdr:col>81</xdr:col>
      <xdr:colOff>101600</xdr:colOff>
      <xdr:row>40</xdr:row>
      <xdr:rowOff>68217</xdr:rowOff>
    </xdr:to>
    <xdr:sp macro="" textlink="">
      <xdr:nvSpPr>
        <xdr:cNvPr id="518" name="楕円 517">
          <a:extLst>
            <a:ext uri="{FF2B5EF4-FFF2-40B4-BE49-F238E27FC236}">
              <a16:creationId xmlns:a16="http://schemas.microsoft.com/office/drawing/2014/main" id="{B912E7B3-4AE2-4103-9F47-4C4781C3A4CC}"/>
            </a:ext>
          </a:extLst>
        </xdr:cNvPr>
        <xdr:cNvSpPr/>
      </xdr:nvSpPr>
      <xdr:spPr>
        <a:xfrm>
          <a:off x="13887450" y="645631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17417</xdr:rowOff>
    </xdr:from>
    <xdr:to>
      <xdr:col>85</xdr:col>
      <xdr:colOff>127000</xdr:colOff>
      <xdr:row>40</xdr:row>
      <xdr:rowOff>68035</xdr:rowOff>
    </xdr:to>
    <xdr:cxnSp macro="">
      <xdr:nvCxnSpPr>
        <xdr:cNvPr id="519" name="直線コネクタ 518">
          <a:extLst>
            <a:ext uri="{FF2B5EF4-FFF2-40B4-BE49-F238E27FC236}">
              <a16:creationId xmlns:a16="http://schemas.microsoft.com/office/drawing/2014/main" id="{E39F7E3B-30B9-426F-81DA-3724ACAE17CB}"/>
            </a:ext>
          </a:extLst>
        </xdr:cNvPr>
        <xdr:cNvCxnSpPr/>
      </xdr:nvCxnSpPr>
      <xdr:spPr>
        <a:xfrm>
          <a:off x="13935075" y="6494417"/>
          <a:ext cx="762000" cy="47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129903</xdr:rowOff>
    </xdr:from>
    <xdr:to>
      <xdr:col>76</xdr:col>
      <xdr:colOff>165100</xdr:colOff>
      <xdr:row>40</xdr:row>
      <xdr:rowOff>60053</xdr:rowOff>
    </xdr:to>
    <xdr:sp macro="" textlink="">
      <xdr:nvSpPr>
        <xdr:cNvPr id="520" name="楕円 519">
          <a:extLst>
            <a:ext uri="{FF2B5EF4-FFF2-40B4-BE49-F238E27FC236}">
              <a16:creationId xmlns:a16="http://schemas.microsoft.com/office/drawing/2014/main" id="{DE6E5D93-CB8B-4242-90EF-0F733623FA7B}"/>
            </a:ext>
          </a:extLst>
        </xdr:cNvPr>
        <xdr:cNvSpPr/>
      </xdr:nvSpPr>
      <xdr:spPr>
        <a:xfrm>
          <a:off x="13096875" y="64418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9253</xdr:rowOff>
    </xdr:from>
    <xdr:to>
      <xdr:col>81</xdr:col>
      <xdr:colOff>50800</xdr:colOff>
      <xdr:row>40</xdr:row>
      <xdr:rowOff>17417</xdr:rowOff>
    </xdr:to>
    <xdr:cxnSp macro="">
      <xdr:nvCxnSpPr>
        <xdr:cNvPr id="521" name="直線コネクタ 520">
          <a:extLst>
            <a:ext uri="{FF2B5EF4-FFF2-40B4-BE49-F238E27FC236}">
              <a16:creationId xmlns:a16="http://schemas.microsoft.com/office/drawing/2014/main" id="{FAA3FBCF-2630-42A3-8E31-CAB11CB8083E}"/>
            </a:ext>
          </a:extLst>
        </xdr:cNvPr>
        <xdr:cNvCxnSpPr/>
      </xdr:nvCxnSpPr>
      <xdr:spPr>
        <a:xfrm>
          <a:off x="13144500" y="6489428"/>
          <a:ext cx="790575" cy="4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131535</xdr:rowOff>
    </xdr:from>
    <xdr:to>
      <xdr:col>72</xdr:col>
      <xdr:colOff>38100</xdr:colOff>
      <xdr:row>40</xdr:row>
      <xdr:rowOff>61685</xdr:rowOff>
    </xdr:to>
    <xdr:sp macro="" textlink="">
      <xdr:nvSpPr>
        <xdr:cNvPr id="522" name="楕円 521">
          <a:extLst>
            <a:ext uri="{FF2B5EF4-FFF2-40B4-BE49-F238E27FC236}">
              <a16:creationId xmlns:a16="http://schemas.microsoft.com/office/drawing/2014/main" id="{A78B0E86-2DA9-4F2B-831A-93DE6D83DB1D}"/>
            </a:ext>
          </a:extLst>
        </xdr:cNvPr>
        <xdr:cNvSpPr/>
      </xdr:nvSpPr>
      <xdr:spPr>
        <a:xfrm>
          <a:off x="12296775" y="64466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9253</xdr:rowOff>
    </xdr:from>
    <xdr:to>
      <xdr:col>76</xdr:col>
      <xdr:colOff>114300</xdr:colOff>
      <xdr:row>40</xdr:row>
      <xdr:rowOff>10885</xdr:rowOff>
    </xdr:to>
    <xdr:cxnSp macro="">
      <xdr:nvCxnSpPr>
        <xdr:cNvPr id="523" name="直線コネクタ 522">
          <a:extLst>
            <a:ext uri="{FF2B5EF4-FFF2-40B4-BE49-F238E27FC236}">
              <a16:creationId xmlns:a16="http://schemas.microsoft.com/office/drawing/2014/main" id="{B25523B1-2D30-4161-A5D6-D9F1412431DC}"/>
            </a:ext>
          </a:extLst>
        </xdr:cNvPr>
        <xdr:cNvCxnSpPr/>
      </xdr:nvCxnSpPr>
      <xdr:spPr>
        <a:xfrm flipV="1">
          <a:off x="12344400" y="648942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129903</xdr:rowOff>
    </xdr:from>
    <xdr:to>
      <xdr:col>67</xdr:col>
      <xdr:colOff>101600</xdr:colOff>
      <xdr:row>40</xdr:row>
      <xdr:rowOff>60053</xdr:rowOff>
    </xdr:to>
    <xdr:sp macro="" textlink="">
      <xdr:nvSpPr>
        <xdr:cNvPr id="524" name="楕円 523">
          <a:extLst>
            <a:ext uri="{FF2B5EF4-FFF2-40B4-BE49-F238E27FC236}">
              <a16:creationId xmlns:a16="http://schemas.microsoft.com/office/drawing/2014/main" id="{7D5FC06F-3865-469B-9D0A-CD0CE7EBB92C}"/>
            </a:ext>
          </a:extLst>
        </xdr:cNvPr>
        <xdr:cNvSpPr/>
      </xdr:nvSpPr>
      <xdr:spPr>
        <a:xfrm>
          <a:off x="11487150" y="64418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9253</xdr:rowOff>
    </xdr:from>
    <xdr:to>
      <xdr:col>71</xdr:col>
      <xdr:colOff>177800</xdr:colOff>
      <xdr:row>40</xdr:row>
      <xdr:rowOff>10885</xdr:rowOff>
    </xdr:to>
    <xdr:cxnSp macro="">
      <xdr:nvCxnSpPr>
        <xdr:cNvPr id="525" name="直線コネクタ 524">
          <a:extLst>
            <a:ext uri="{FF2B5EF4-FFF2-40B4-BE49-F238E27FC236}">
              <a16:creationId xmlns:a16="http://schemas.microsoft.com/office/drawing/2014/main" id="{27EBFF08-D200-4700-B7C6-4ABB1C865736}"/>
            </a:ext>
          </a:extLst>
        </xdr:cNvPr>
        <xdr:cNvCxnSpPr/>
      </xdr:nvCxnSpPr>
      <xdr:spPr>
        <a:xfrm>
          <a:off x="11534775" y="648942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102705</xdr:rowOff>
    </xdr:from>
    <xdr:ext cx="405111" cy="259045"/>
    <xdr:sp macro="" textlink="">
      <xdr:nvSpPr>
        <xdr:cNvPr id="526" name="n_1aveValue【空港】&#10;有形固定資産減価償却率">
          <a:extLst>
            <a:ext uri="{FF2B5EF4-FFF2-40B4-BE49-F238E27FC236}">
              <a16:creationId xmlns:a16="http://schemas.microsoft.com/office/drawing/2014/main" id="{5528D50D-0D90-4C0A-8151-CC085AC2DC44}"/>
            </a:ext>
          </a:extLst>
        </xdr:cNvPr>
        <xdr:cNvSpPr txBox="1"/>
      </xdr:nvSpPr>
      <xdr:spPr>
        <a:xfrm>
          <a:off x="13745219" y="60971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81478</xdr:rowOff>
    </xdr:from>
    <xdr:ext cx="405111" cy="259045"/>
    <xdr:sp macro="" textlink="">
      <xdr:nvSpPr>
        <xdr:cNvPr id="527" name="n_2aveValue【空港】&#10;有形固定資産減価償却率">
          <a:extLst>
            <a:ext uri="{FF2B5EF4-FFF2-40B4-BE49-F238E27FC236}">
              <a16:creationId xmlns:a16="http://schemas.microsoft.com/office/drawing/2014/main" id="{26BE43B9-C1AB-44B1-8E0C-E1D5A711BAF9}"/>
            </a:ext>
          </a:extLst>
        </xdr:cNvPr>
        <xdr:cNvSpPr txBox="1"/>
      </xdr:nvSpPr>
      <xdr:spPr>
        <a:xfrm>
          <a:off x="1296416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58619</xdr:rowOff>
    </xdr:from>
    <xdr:ext cx="405111" cy="259045"/>
    <xdr:sp macro="" textlink="">
      <xdr:nvSpPr>
        <xdr:cNvPr id="528" name="n_3aveValue【空港】&#10;有形固定資産減価償却率">
          <a:extLst>
            <a:ext uri="{FF2B5EF4-FFF2-40B4-BE49-F238E27FC236}">
              <a16:creationId xmlns:a16="http://schemas.microsoft.com/office/drawing/2014/main" id="{8819E17D-C54A-4E58-8F28-6EC31A317C21}"/>
            </a:ext>
          </a:extLst>
        </xdr:cNvPr>
        <xdr:cNvSpPr txBox="1"/>
      </xdr:nvSpPr>
      <xdr:spPr>
        <a:xfrm>
          <a:off x="121640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34126</xdr:rowOff>
    </xdr:from>
    <xdr:ext cx="405111" cy="259045"/>
    <xdr:sp macro="" textlink="">
      <xdr:nvSpPr>
        <xdr:cNvPr id="529" name="n_4aveValue【空港】&#10;有形固定資産減価償却率">
          <a:extLst>
            <a:ext uri="{FF2B5EF4-FFF2-40B4-BE49-F238E27FC236}">
              <a16:creationId xmlns:a16="http://schemas.microsoft.com/office/drawing/2014/main" id="{E85A77C0-6BA2-4F71-8CE7-332EAD3B0107}"/>
            </a:ext>
          </a:extLst>
        </xdr:cNvPr>
        <xdr:cNvSpPr txBox="1"/>
      </xdr:nvSpPr>
      <xdr:spPr>
        <a:xfrm>
          <a:off x="11354444"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59344</xdr:rowOff>
    </xdr:from>
    <xdr:ext cx="405111" cy="259045"/>
    <xdr:sp macro="" textlink="">
      <xdr:nvSpPr>
        <xdr:cNvPr id="530" name="n_1mainValue【空港】&#10;有形固定資産減価償却率">
          <a:extLst>
            <a:ext uri="{FF2B5EF4-FFF2-40B4-BE49-F238E27FC236}">
              <a16:creationId xmlns:a16="http://schemas.microsoft.com/office/drawing/2014/main" id="{F164A144-EAE4-4F99-B329-F72CFF68BF82}"/>
            </a:ext>
          </a:extLst>
        </xdr:cNvPr>
        <xdr:cNvSpPr txBox="1"/>
      </xdr:nvSpPr>
      <xdr:spPr>
        <a:xfrm>
          <a:off x="13745219" y="65363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51180</xdr:rowOff>
    </xdr:from>
    <xdr:ext cx="405111" cy="259045"/>
    <xdr:sp macro="" textlink="">
      <xdr:nvSpPr>
        <xdr:cNvPr id="531" name="n_2mainValue【空港】&#10;有形固定資産減価償却率">
          <a:extLst>
            <a:ext uri="{FF2B5EF4-FFF2-40B4-BE49-F238E27FC236}">
              <a16:creationId xmlns:a16="http://schemas.microsoft.com/office/drawing/2014/main" id="{F0F71F8A-DFB2-4DC9-A5DC-423604D20BFE}"/>
            </a:ext>
          </a:extLst>
        </xdr:cNvPr>
        <xdr:cNvSpPr txBox="1"/>
      </xdr:nvSpPr>
      <xdr:spPr>
        <a:xfrm>
          <a:off x="12964169" y="6525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52812</xdr:rowOff>
    </xdr:from>
    <xdr:ext cx="405111" cy="259045"/>
    <xdr:sp macro="" textlink="">
      <xdr:nvSpPr>
        <xdr:cNvPr id="532" name="n_3mainValue【空港】&#10;有形固定資産減価償却率">
          <a:extLst>
            <a:ext uri="{FF2B5EF4-FFF2-40B4-BE49-F238E27FC236}">
              <a16:creationId xmlns:a16="http://schemas.microsoft.com/office/drawing/2014/main" id="{02478731-658B-4914-9B37-9E736171EEDE}"/>
            </a:ext>
          </a:extLst>
        </xdr:cNvPr>
        <xdr:cNvSpPr txBox="1"/>
      </xdr:nvSpPr>
      <xdr:spPr>
        <a:xfrm>
          <a:off x="12164069" y="6526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51180</xdr:rowOff>
    </xdr:from>
    <xdr:ext cx="405111" cy="259045"/>
    <xdr:sp macro="" textlink="">
      <xdr:nvSpPr>
        <xdr:cNvPr id="533" name="n_4mainValue【空港】&#10;有形固定資産減価償却率">
          <a:extLst>
            <a:ext uri="{FF2B5EF4-FFF2-40B4-BE49-F238E27FC236}">
              <a16:creationId xmlns:a16="http://schemas.microsoft.com/office/drawing/2014/main" id="{4F6D1A91-D83A-4DE1-A2F8-7361699546C7}"/>
            </a:ext>
          </a:extLst>
        </xdr:cNvPr>
        <xdr:cNvSpPr txBox="1"/>
      </xdr:nvSpPr>
      <xdr:spPr>
        <a:xfrm>
          <a:off x="11354444" y="6525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016EE729-66AE-41A6-9813-BAB83722DFD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4BEBC854-5F9D-4F3A-BE37-DAECE27BC9B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CD9C34DE-5AA6-44A3-98C1-5C0FE4EA058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A8328DE3-4509-41A8-BA46-617FD0F9376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17DBFE16-6148-4129-9BA8-A2A7482FFB2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A36DD733-C77B-46F1-8619-C029491AAC5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4FB3099B-C1A8-45E0-B045-402EA028A882}"/>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5B76FC06-63BC-4D21-897F-3031D8188D1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2" name="直線コネクタ 541">
          <a:extLst>
            <a:ext uri="{FF2B5EF4-FFF2-40B4-BE49-F238E27FC236}">
              <a16:creationId xmlns:a16="http://schemas.microsoft.com/office/drawing/2014/main" id="{64C8BC00-A1ED-4C1F-BDE9-DBCE1E9D07E2}"/>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3" name="テキスト ボックス 542">
          <a:extLst>
            <a:ext uri="{FF2B5EF4-FFF2-40B4-BE49-F238E27FC236}">
              <a16:creationId xmlns:a16="http://schemas.microsoft.com/office/drawing/2014/main" id="{AD013F73-75D8-4518-AA46-3F067CB65F73}"/>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4" name="直線コネクタ 543">
          <a:extLst>
            <a:ext uri="{FF2B5EF4-FFF2-40B4-BE49-F238E27FC236}">
              <a16:creationId xmlns:a16="http://schemas.microsoft.com/office/drawing/2014/main" id="{E3A2F526-9235-42F0-BF43-0FA7CEAB0437}"/>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5" name="テキスト ボックス 544">
          <a:extLst>
            <a:ext uri="{FF2B5EF4-FFF2-40B4-BE49-F238E27FC236}">
              <a16:creationId xmlns:a16="http://schemas.microsoft.com/office/drawing/2014/main" id="{B2092257-8BD8-45CB-9DA8-20DA57FAAB83}"/>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6" name="直線コネクタ 545">
          <a:extLst>
            <a:ext uri="{FF2B5EF4-FFF2-40B4-BE49-F238E27FC236}">
              <a16:creationId xmlns:a16="http://schemas.microsoft.com/office/drawing/2014/main" id="{BADEA487-F852-4E1D-B966-8E118EBBA43D}"/>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7" name="テキスト ボックス 546">
          <a:extLst>
            <a:ext uri="{FF2B5EF4-FFF2-40B4-BE49-F238E27FC236}">
              <a16:creationId xmlns:a16="http://schemas.microsoft.com/office/drawing/2014/main" id="{B8CF1137-76B4-41FA-A86A-59C32082968C}"/>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8" name="直線コネクタ 547">
          <a:extLst>
            <a:ext uri="{FF2B5EF4-FFF2-40B4-BE49-F238E27FC236}">
              <a16:creationId xmlns:a16="http://schemas.microsoft.com/office/drawing/2014/main" id="{E970C9A1-CE9C-4E1F-BF82-F763B4CF067B}"/>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9" name="テキスト ボックス 548">
          <a:extLst>
            <a:ext uri="{FF2B5EF4-FFF2-40B4-BE49-F238E27FC236}">
              <a16:creationId xmlns:a16="http://schemas.microsoft.com/office/drawing/2014/main" id="{1472C727-A1B2-4CD9-BAB9-5A6034A0CA43}"/>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13A45126-24E2-450B-A8E9-97A75D9A11B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DB84BF75-C25E-4142-A097-235BF38074DD}"/>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3D1AC72A-FDE3-42D0-876F-A8AA87D9676C}"/>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3" name="直線コネクタ 552">
          <a:extLst>
            <a:ext uri="{FF2B5EF4-FFF2-40B4-BE49-F238E27FC236}">
              <a16:creationId xmlns:a16="http://schemas.microsoft.com/office/drawing/2014/main" id="{D077E93F-E184-413D-916A-B592EE7829CF}"/>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4" name="【空港】&#10;一人当たり有形固定資産（償却資産）額最小値テキスト">
          <a:extLst>
            <a:ext uri="{FF2B5EF4-FFF2-40B4-BE49-F238E27FC236}">
              <a16:creationId xmlns:a16="http://schemas.microsoft.com/office/drawing/2014/main" id="{FDED8B4C-8FDE-48F0-8343-AB50D5497698}"/>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5" name="直線コネクタ 554">
          <a:extLst>
            <a:ext uri="{FF2B5EF4-FFF2-40B4-BE49-F238E27FC236}">
              <a16:creationId xmlns:a16="http://schemas.microsoft.com/office/drawing/2014/main" id="{11C0C5A4-8F67-4484-B5EC-6C295A090F01}"/>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6" name="【空港】&#10;一人当たり有形固定資産（償却資産）額最大値テキスト">
          <a:extLst>
            <a:ext uri="{FF2B5EF4-FFF2-40B4-BE49-F238E27FC236}">
              <a16:creationId xmlns:a16="http://schemas.microsoft.com/office/drawing/2014/main" id="{837B339B-7FA9-43F5-BDB3-59FAF546AADD}"/>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7" name="直線コネクタ 556">
          <a:extLst>
            <a:ext uri="{FF2B5EF4-FFF2-40B4-BE49-F238E27FC236}">
              <a16:creationId xmlns:a16="http://schemas.microsoft.com/office/drawing/2014/main" id="{237D2399-D76C-46E2-803C-757B6C8134A9}"/>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58" name="【空港】&#10;一人当たり有形固定資産（償却資産）額平均値テキスト">
          <a:extLst>
            <a:ext uri="{FF2B5EF4-FFF2-40B4-BE49-F238E27FC236}">
              <a16:creationId xmlns:a16="http://schemas.microsoft.com/office/drawing/2014/main" id="{E237A502-09E3-4FA7-A45B-95A9805E7BC1}"/>
            </a:ext>
          </a:extLst>
        </xdr:cNvPr>
        <xdr:cNvSpPr txBox="1"/>
      </xdr:nvSpPr>
      <xdr:spPr>
        <a:xfrm>
          <a:off x="20002500" y="6113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59" name="フローチャート: 判断 558">
          <a:extLst>
            <a:ext uri="{FF2B5EF4-FFF2-40B4-BE49-F238E27FC236}">
              <a16:creationId xmlns:a16="http://schemas.microsoft.com/office/drawing/2014/main" id="{563A934C-9C29-46AA-9E56-CB61B7F821A8}"/>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0" name="フローチャート: 判断 559">
          <a:extLst>
            <a:ext uri="{FF2B5EF4-FFF2-40B4-BE49-F238E27FC236}">
              <a16:creationId xmlns:a16="http://schemas.microsoft.com/office/drawing/2014/main" id="{713F3A97-3448-4E9B-B2C2-2C0FE9B515D7}"/>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1" name="フローチャート: 判断 560">
          <a:extLst>
            <a:ext uri="{FF2B5EF4-FFF2-40B4-BE49-F238E27FC236}">
              <a16:creationId xmlns:a16="http://schemas.microsoft.com/office/drawing/2014/main" id="{DC86B21B-87C2-4B51-A1F2-D0861D1F3272}"/>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2" name="フローチャート: 判断 561">
          <a:extLst>
            <a:ext uri="{FF2B5EF4-FFF2-40B4-BE49-F238E27FC236}">
              <a16:creationId xmlns:a16="http://schemas.microsoft.com/office/drawing/2014/main" id="{4BF3C5C7-CBDC-4439-9B1B-65993B5FAB23}"/>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3" name="フローチャート: 判断 562">
          <a:extLst>
            <a:ext uri="{FF2B5EF4-FFF2-40B4-BE49-F238E27FC236}">
              <a16:creationId xmlns:a16="http://schemas.microsoft.com/office/drawing/2014/main" id="{8B1E0F7B-35F1-4105-9587-948860F79B10}"/>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B490496E-1DC9-401B-8EAA-2978F8E2F908}"/>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07103E2A-8ED8-4FC8-821D-C3BA6586161E}"/>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14FE5C30-0DB1-4451-A2A5-4B1978579303}"/>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0EF8BEF1-850B-4FC6-842A-AAA8B6E2C4E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ADBE34C7-DE38-47F6-822F-D8D605111F8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68240</xdr:rowOff>
    </xdr:from>
    <xdr:to>
      <xdr:col>116</xdr:col>
      <xdr:colOff>114300</xdr:colOff>
      <xdr:row>39</xdr:row>
      <xdr:rowOff>169840</xdr:rowOff>
    </xdr:to>
    <xdr:sp macro="" textlink="">
      <xdr:nvSpPr>
        <xdr:cNvPr id="569" name="楕円 568">
          <a:extLst>
            <a:ext uri="{FF2B5EF4-FFF2-40B4-BE49-F238E27FC236}">
              <a16:creationId xmlns:a16="http://schemas.microsoft.com/office/drawing/2014/main" id="{262F0005-6361-477C-9A77-B0158D6ED50D}"/>
            </a:ext>
          </a:extLst>
        </xdr:cNvPr>
        <xdr:cNvSpPr/>
      </xdr:nvSpPr>
      <xdr:spPr>
        <a:xfrm>
          <a:off x="19897725" y="63801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46667</xdr:rowOff>
    </xdr:from>
    <xdr:ext cx="469744" cy="259045"/>
    <xdr:sp macro="" textlink="">
      <xdr:nvSpPr>
        <xdr:cNvPr id="570" name="【空港】&#10;一人当たり有形固定資産（償却資産）額該当値テキスト">
          <a:extLst>
            <a:ext uri="{FF2B5EF4-FFF2-40B4-BE49-F238E27FC236}">
              <a16:creationId xmlns:a16="http://schemas.microsoft.com/office/drawing/2014/main" id="{A19BDB17-AED5-4127-8AD8-0EA55C250FE1}"/>
            </a:ext>
          </a:extLst>
        </xdr:cNvPr>
        <xdr:cNvSpPr txBox="1"/>
      </xdr:nvSpPr>
      <xdr:spPr>
        <a:xfrm>
          <a:off x="20002500" y="6364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72537</xdr:rowOff>
    </xdr:from>
    <xdr:to>
      <xdr:col>112</xdr:col>
      <xdr:colOff>38100</xdr:colOff>
      <xdr:row>40</xdr:row>
      <xdr:rowOff>2687</xdr:rowOff>
    </xdr:to>
    <xdr:sp macro="" textlink="">
      <xdr:nvSpPr>
        <xdr:cNvPr id="571" name="楕円 570">
          <a:extLst>
            <a:ext uri="{FF2B5EF4-FFF2-40B4-BE49-F238E27FC236}">
              <a16:creationId xmlns:a16="http://schemas.microsoft.com/office/drawing/2014/main" id="{CF687A7A-B27C-4DE9-A36D-F170FBCDB600}"/>
            </a:ext>
          </a:extLst>
        </xdr:cNvPr>
        <xdr:cNvSpPr/>
      </xdr:nvSpPr>
      <xdr:spPr>
        <a:xfrm>
          <a:off x="19154775" y="63844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119040</xdr:rowOff>
    </xdr:from>
    <xdr:to>
      <xdr:col>116</xdr:col>
      <xdr:colOff>63500</xdr:colOff>
      <xdr:row>39</xdr:row>
      <xdr:rowOff>123337</xdr:rowOff>
    </xdr:to>
    <xdr:cxnSp macro="">
      <xdr:nvCxnSpPr>
        <xdr:cNvPr id="572" name="直線コネクタ 571">
          <a:extLst>
            <a:ext uri="{FF2B5EF4-FFF2-40B4-BE49-F238E27FC236}">
              <a16:creationId xmlns:a16="http://schemas.microsoft.com/office/drawing/2014/main" id="{3EAA378D-808C-40EE-A37D-0F6E1375F8C6}"/>
            </a:ext>
          </a:extLst>
        </xdr:cNvPr>
        <xdr:cNvCxnSpPr/>
      </xdr:nvCxnSpPr>
      <xdr:spPr>
        <a:xfrm flipV="1">
          <a:off x="19202400" y="6437290"/>
          <a:ext cx="752475" cy="4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87945</xdr:rowOff>
    </xdr:from>
    <xdr:to>
      <xdr:col>107</xdr:col>
      <xdr:colOff>101600</xdr:colOff>
      <xdr:row>40</xdr:row>
      <xdr:rowOff>18095</xdr:rowOff>
    </xdr:to>
    <xdr:sp macro="" textlink="">
      <xdr:nvSpPr>
        <xdr:cNvPr id="573" name="楕円 572">
          <a:extLst>
            <a:ext uri="{FF2B5EF4-FFF2-40B4-BE49-F238E27FC236}">
              <a16:creationId xmlns:a16="http://schemas.microsoft.com/office/drawing/2014/main" id="{CD860141-F772-4075-9A33-A7E73F3658BF}"/>
            </a:ext>
          </a:extLst>
        </xdr:cNvPr>
        <xdr:cNvSpPr/>
      </xdr:nvSpPr>
      <xdr:spPr>
        <a:xfrm>
          <a:off x="18345150" y="6399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123337</xdr:rowOff>
    </xdr:from>
    <xdr:to>
      <xdr:col>111</xdr:col>
      <xdr:colOff>177800</xdr:colOff>
      <xdr:row>39</xdr:row>
      <xdr:rowOff>138745</xdr:rowOff>
    </xdr:to>
    <xdr:cxnSp macro="">
      <xdr:nvCxnSpPr>
        <xdr:cNvPr id="574" name="直線コネクタ 573">
          <a:extLst>
            <a:ext uri="{FF2B5EF4-FFF2-40B4-BE49-F238E27FC236}">
              <a16:creationId xmlns:a16="http://schemas.microsoft.com/office/drawing/2014/main" id="{CA29AA19-0F50-4483-954D-E4669C2F4075}"/>
            </a:ext>
          </a:extLst>
        </xdr:cNvPr>
        <xdr:cNvCxnSpPr/>
      </xdr:nvCxnSpPr>
      <xdr:spPr>
        <a:xfrm flipV="1">
          <a:off x="18392775" y="6441587"/>
          <a:ext cx="809625" cy="15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103856</xdr:rowOff>
    </xdr:from>
    <xdr:to>
      <xdr:col>102</xdr:col>
      <xdr:colOff>165100</xdr:colOff>
      <xdr:row>40</xdr:row>
      <xdr:rowOff>34006</xdr:rowOff>
    </xdr:to>
    <xdr:sp macro="" textlink="">
      <xdr:nvSpPr>
        <xdr:cNvPr id="575" name="楕円 574">
          <a:extLst>
            <a:ext uri="{FF2B5EF4-FFF2-40B4-BE49-F238E27FC236}">
              <a16:creationId xmlns:a16="http://schemas.microsoft.com/office/drawing/2014/main" id="{F4D00CA8-952E-4441-98DA-AA596A539EBE}"/>
            </a:ext>
          </a:extLst>
        </xdr:cNvPr>
        <xdr:cNvSpPr/>
      </xdr:nvSpPr>
      <xdr:spPr>
        <a:xfrm>
          <a:off x="17554575" y="642210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138745</xdr:rowOff>
    </xdr:from>
    <xdr:to>
      <xdr:col>107</xdr:col>
      <xdr:colOff>50800</xdr:colOff>
      <xdr:row>39</xdr:row>
      <xdr:rowOff>154656</xdr:rowOff>
    </xdr:to>
    <xdr:cxnSp macro="">
      <xdr:nvCxnSpPr>
        <xdr:cNvPr id="576" name="直線コネクタ 575">
          <a:extLst>
            <a:ext uri="{FF2B5EF4-FFF2-40B4-BE49-F238E27FC236}">
              <a16:creationId xmlns:a16="http://schemas.microsoft.com/office/drawing/2014/main" id="{F971B355-B40B-4D87-AEE1-0A14C2C21FED}"/>
            </a:ext>
          </a:extLst>
        </xdr:cNvPr>
        <xdr:cNvCxnSpPr/>
      </xdr:nvCxnSpPr>
      <xdr:spPr>
        <a:xfrm flipV="1">
          <a:off x="17602200" y="6456995"/>
          <a:ext cx="790575" cy="12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118211</xdr:rowOff>
    </xdr:from>
    <xdr:to>
      <xdr:col>98</xdr:col>
      <xdr:colOff>38100</xdr:colOff>
      <xdr:row>40</xdr:row>
      <xdr:rowOff>48361</xdr:rowOff>
    </xdr:to>
    <xdr:sp macro="" textlink="">
      <xdr:nvSpPr>
        <xdr:cNvPr id="577" name="楕円 576">
          <a:extLst>
            <a:ext uri="{FF2B5EF4-FFF2-40B4-BE49-F238E27FC236}">
              <a16:creationId xmlns:a16="http://schemas.microsoft.com/office/drawing/2014/main" id="{C3CB7A34-9411-4B9F-8590-9C9FEC497498}"/>
            </a:ext>
          </a:extLst>
        </xdr:cNvPr>
        <xdr:cNvSpPr/>
      </xdr:nvSpPr>
      <xdr:spPr>
        <a:xfrm>
          <a:off x="16754475" y="643646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154656</xdr:rowOff>
    </xdr:from>
    <xdr:to>
      <xdr:col>102</xdr:col>
      <xdr:colOff>114300</xdr:colOff>
      <xdr:row>39</xdr:row>
      <xdr:rowOff>169011</xdr:rowOff>
    </xdr:to>
    <xdr:cxnSp macro="">
      <xdr:nvCxnSpPr>
        <xdr:cNvPr id="578" name="直線コネクタ 577">
          <a:extLst>
            <a:ext uri="{FF2B5EF4-FFF2-40B4-BE49-F238E27FC236}">
              <a16:creationId xmlns:a16="http://schemas.microsoft.com/office/drawing/2014/main" id="{24980EFD-9C9A-49C7-8622-8B41100374AC}"/>
            </a:ext>
          </a:extLst>
        </xdr:cNvPr>
        <xdr:cNvCxnSpPr/>
      </xdr:nvCxnSpPr>
      <xdr:spPr>
        <a:xfrm flipV="1">
          <a:off x="16802100" y="6469731"/>
          <a:ext cx="800100" cy="4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79" name="n_1aveValue【空港】&#10;一人当たり有形固定資産（償却資産）額">
          <a:extLst>
            <a:ext uri="{FF2B5EF4-FFF2-40B4-BE49-F238E27FC236}">
              <a16:creationId xmlns:a16="http://schemas.microsoft.com/office/drawing/2014/main" id="{2DEDC480-8550-491B-8460-C300611C6F79}"/>
            </a:ext>
          </a:extLst>
        </xdr:cNvPr>
        <xdr:cNvSpPr txBox="1"/>
      </xdr:nvSpPr>
      <xdr:spPr>
        <a:xfrm>
          <a:off x="18944736" y="605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80" name="n_2aveValue【空港】&#10;一人当たり有形固定資産（償却資産）額">
          <a:extLst>
            <a:ext uri="{FF2B5EF4-FFF2-40B4-BE49-F238E27FC236}">
              <a16:creationId xmlns:a16="http://schemas.microsoft.com/office/drawing/2014/main" id="{63F74CB8-AA89-4C9A-A851-E39FDE9B4462}"/>
            </a:ext>
          </a:extLst>
        </xdr:cNvPr>
        <xdr:cNvSpPr txBox="1"/>
      </xdr:nvSpPr>
      <xdr:spPr>
        <a:xfrm>
          <a:off x="1816368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81" name="n_3aveValue【空港】&#10;一人当たり有形固定資産（償却資産）額">
          <a:extLst>
            <a:ext uri="{FF2B5EF4-FFF2-40B4-BE49-F238E27FC236}">
              <a16:creationId xmlns:a16="http://schemas.microsoft.com/office/drawing/2014/main" id="{F4026276-AB17-47C7-A89A-F101BE0B6BD8}"/>
            </a:ext>
          </a:extLst>
        </xdr:cNvPr>
        <xdr:cNvSpPr txBox="1"/>
      </xdr:nvSpPr>
      <xdr:spPr>
        <a:xfrm>
          <a:off x="17354061"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2" name="n_4aveValue【空港】&#10;一人当たり有形固定資産（償却資産）額">
          <a:extLst>
            <a:ext uri="{FF2B5EF4-FFF2-40B4-BE49-F238E27FC236}">
              <a16:creationId xmlns:a16="http://schemas.microsoft.com/office/drawing/2014/main" id="{5CB8F339-E877-4AC7-989A-5F28B905BE83}"/>
            </a:ext>
          </a:extLst>
        </xdr:cNvPr>
        <xdr:cNvSpPr txBox="1"/>
      </xdr:nvSpPr>
      <xdr:spPr>
        <a:xfrm>
          <a:off x="16592628"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39</xdr:row>
      <xdr:rowOff>165264</xdr:rowOff>
    </xdr:from>
    <xdr:ext cx="469744" cy="259045"/>
    <xdr:sp macro="" textlink="">
      <xdr:nvSpPr>
        <xdr:cNvPr id="583" name="n_1mainValue【空港】&#10;一人当たり有形固定資産（償却資産）額">
          <a:extLst>
            <a:ext uri="{FF2B5EF4-FFF2-40B4-BE49-F238E27FC236}">
              <a16:creationId xmlns:a16="http://schemas.microsoft.com/office/drawing/2014/main" id="{89E352C3-A6AF-448B-A062-D158135A90FB}"/>
            </a:ext>
          </a:extLst>
        </xdr:cNvPr>
        <xdr:cNvSpPr txBox="1"/>
      </xdr:nvSpPr>
      <xdr:spPr>
        <a:xfrm>
          <a:off x="18983403" y="6477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9222</xdr:rowOff>
    </xdr:from>
    <xdr:ext cx="469744" cy="259045"/>
    <xdr:sp macro="" textlink="">
      <xdr:nvSpPr>
        <xdr:cNvPr id="584" name="n_2mainValue【空港】&#10;一人当たり有形固定資産（償却資産）額">
          <a:extLst>
            <a:ext uri="{FF2B5EF4-FFF2-40B4-BE49-F238E27FC236}">
              <a16:creationId xmlns:a16="http://schemas.microsoft.com/office/drawing/2014/main" id="{1FE4C6A2-4C2E-4652-BE0C-2BC8D130D8D0}"/>
            </a:ext>
          </a:extLst>
        </xdr:cNvPr>
        <xdr:cNvSpPr txBox="1"/>
      </xdr:nvSpPr>
      <xdr:spPr>
        <a:xfrm>
          <a:off x="18183303" y="6489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25133</xdr:rowOff>
    </xdr:from>
    <xdr:ext cx="469744" cy="259045"/>
    <xdr:sp macro="" textlink="">
      <xdr:nvSpPr>
        <xdr:cNvPr id="585" name="n_3mainValue【空港】&#10;一人当たり有形固定資産（償却資産）額">
          <a:extLst>
            <a:ext uri="{FF2B5EF4-FFF2-40B4-BE49-F238E27FC236}">
              <a16:creationId xmlns:a16="http://schemas.microsoft.com/office/drawing/2014/main" id="{DCDC1059-FB90-48BE-B813-51516FDBA01E}"/>
            </a:ext>
          </a:extLst>
        </xdr:cNvPr>
        <xdr:cNvSpPr txBox="1"/>
      </xdr:nvSpPr>
      <xdr:spPr>
        <a:xfrm>
          <a:off x="17383203" y="6505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39488</xdr:rowOff>
    </xdr:from>
    <xdr:ext cx="469744" cy="259045"/>
    <xdr:sp macro="" textlink="">
      <xdr:nvSpPr>
        <xdr:cNvPr id="586" name="n_4mainValue【空港】&#10;一人当たり有形固定資産（償却資産）額">
          <a:extLst>
            <a:ext uri="{FF2B5EF4-FFF2-40B4-BE49-F238E27FC236}">
              <a16:creationId xmlns:a16="http://schemas.microsoft.com/office/drawing/2014/main" id="{8549343C-07E3-410D-8F7E-781B490570FD}"/>
            </a:ext>
          </a:extLst>
        </xdr:cNvPr>
        <xdr:cNvSpPr txBox="1"/>
      </xdr:nvSpPr>
      <xdr:spPr>
        <a:xfrm>
          <a:off x="16592628" y="651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DEFB8FE0-8BB8-4583-B4F2-1A3B34AACDEE}"/>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90DAF308-62BC-4D6A-94DF-2D071A08BFF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52E8B6C5-5012-4BFE-8249-957A6E21D50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8159FF19-EE79-47A6-AA8C-1DF293960068}"/>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FC54BE59-9A1E-46B7-81BC-0B8922D44330}"/>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56F7585C-DA13-4F9A-84ED-3E209346249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82A22555-F54C-47E0-8CF1-0AD310400C2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8C6DC7F4-E75A-4F28-83F1-5B795349266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5" name="テキスト ボックス 594">
          <a:extLst>
            <a:ext uri="{FF2B5EF4-FFF2-40B4-BE49-F238E27FC236}">
              <a16:creationId xmlns:a16="http://schemas.microsoft.com/office/drawing/2014/main" id="{EFCF8CF7-9361-4B03-8E90-B7F305CBCD80}"/>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6" name="直線コネクタ 595">
          <a:extLst>
            <a:ext uri="{FF2B5EF4-FFF2-40B4-BE49-F238E27FC236}">
              <a16:creationId xmlns:a16="http://schemas.microsoft.com/office/drawing/2014/main" id="{529E602E-6C1E-46A0-AB06-7569DAD0C029}"/>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7" name="テキスト ボックス 596">
          <a:extLst>
            <a:ext uri="{FF2B5EF4-FFF2-40B4-BE49-F238E27FC236}">
              <a16:creationId xmlns:a16="http://schemas.microsoft.com/office/drawing/2014/main" id="{4E49F84C-74DD-4A9E-8682-3BED503433C2}"/>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8" name="直線コネクタ 597">
          <a:extLst>
            <a:ext uri="{FF2B5EF4-FFF2-40B4-BE49-F238E27FC236}">
              <a16:creationId xmlns:a16="http://schemas.microsoft.com/office/drawing/2014/main" id="{12CFC64A-DD14-4D80-9125-FF7E688CFE40}"/>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9" name="テキスト ボックス 598">
          <a:extLst>
            <a:ext uri="{FF2B5EF4-FFF2-40B4-BE49-F238E27FC236}">
              <a16:creationId xmlns:a16="http://schemas.microsoft.com/office/drawing/2014/main" id="{9F34DD46-F800-47CB-945B-7AE67B7878A6}"/>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0" name="直線コネクタ 599">
          <a:extLst>
            <a:ext uri="{FF2B5EF4-FFF2-40B4-BE49-F238E27FC236}">
              <a16:creationId xmlns:a16="http://schemas.microsoft.com/office/drawing/2014/main" id="{30E6BF48-C8CE-46B3-8C13-8A4D89DB2CD1}"/>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1" name="テキスト ボックス 600">
          <a:extLst>
            <a:ext uri="{FF2B5EF4-FFF2-40B4-BE49-F238E27FC236}">
              <a16:creationId xmlns:a16="http://schemas.microsoft.com/office/drawing/2014/main" id="{C6D3C1AA-A21D-42FB-A6C8-8ABF910D709D}"/>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2" name="直線コネクタ 601">
          <a:extLst>
            <a:ext uri="{FF2B5EF4-FFF2-40B4-BE49-F238E27FC236}">
              <a16:creationId xmlns:a16="http://schemas.microsoft.com/office/drawing/2014/main" id="{95D31CB2-4E33-4283-A8AA-27520A502E44}"/>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3" name="テキスト ボックス 602">
          <a:extLst>
            <a:ext uri="{FF2B5EF4-FFF2-40B4-BE49-F238E27FC236}">
              <a16:creationId xmlns:a16="http://schemas.microsoft.com/office/drawing/2014/main" id="{1FCF5C24-7E41-4E2A-AC71-B911FE01BBD4}"/>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4" name="直線コネクタ 603">
          <a:extLst>
            <a:ext uri="{FF2B5EF4-FFF2-40B4-BE49-F238E27FC236}">
              <a16:creationId xmlns:a16="http://schemas.microsoft.com/office/drawing/2014/main" id="{37706289-F9CD-4051-9A03-ACD73810CC85}"/>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5" name="テキスト ボックス 604">
          <a:extLst>
            <a:ext uri="{FF2B5EF4-FFF2-40B4-BE49-F238E27FC236}">
              <a16:creationId xmlns:a16="http://schemas.microsoft.com/office/drawing/2014/main" id="{9AA608C2-181A-4D6B-A04C-8769B7F3781B}"/>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6" name="直線コネクタ 605">
          <a:extLst>
            <a:ext uri="{FF2B5EF4-FFF2-40B4-BE49-F238E27FC236}">
              <a16:creationId xmlns:a16="http://schemas.microsoft.com/office/drawing/2014/main" id="{4B3E4874-E9FA-416D-94D9-380B99D12B35}"/>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7" name="テキスト ボックス 606">
          <a:extLst>
            <a:ext uri="{FF2B5EF4-FFF2-40B4-BE49-F238E27FC236}">
              <a16:creationId xmlns:a16="http://schemas.microsoft.com/office/drawing/2014/main" id="{C647BD3A-B8DA-423A-8637-9476BAC72933}"/>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1C0F89A5-954E-4F63-89CE-18A3D2173F2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566793C7-ECC6-483E-9722-DB7BF2AD6D0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学校施設】&#10;有形固定資産減価償却率グラフ枠">
          <a:extLst>
            <a:ext uri="{FF2B5EF4-FFF2-40B4-BE49-F238E27FC236}">
              <a16:creationId xmlns:a16="http://schemas.microsoft.com/office/drawing/2014/main" id="{D8AA3AA0-4FE9-41FF-9950-6A2E29ED6852}"/>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1" name="直線コネクタ 610">
          <a:extLst>
            <a:ext uri="{FF2B5EF4-FFF2-40B4-BE49-F238E27FC236}">
              <a16:creationId xmlns:a16="http://schemas.microsoft.com/office/drawing/2014/main" id="{9B252D70-488C-4ADC-84E4-CDB18345F638}"/>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2" name="【学校施設】&#10;有形固定資産減価償却率最小値テキスト">
          <a:extLst>
            <a:ext uri="{FF2B5EF4-FFF2-40B4-BE49-F238E27FC236}">
              <a16:creationId xmlns:a16="http://schemas.microsoft.com/office/drawing/2014/main" id="{395C36AA-B004-4EC9-8541-195E2A115608}"/>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3" name="直線コネクタ 612">
          <a:extLst>
            <a:ext uri="{FF2B5EF4-FFF2-40B4-BE49-F238E27FC236}">
              <a16:creationId xmlns:a16="http://schemas.microsoft.com/office/drawing/2014/main" id="{4648AE31-F065-4951-AE88-261E325281C7}"/>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4" name="【学校施設】&#10;有形固定資産減価償却率最大値テキスト">
          <a:extLst>
            <a:ext uri="{FF2B5EF4-FFF2-40B4-BE49-F238E27FC236}">
              <a16:creationId xmlns:a16="http://schemas.microsoft.com/office/drawing/2014/main" id="{E60359C5-8658-423B-B108-430F060DD0C1}"/>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5" name="直線コネクタ 614">
          <a:extLst>
            <a:ext uri="{FF2B5EF4-FFF2-40B4-BE49-F238E27FC236}">
              <a16:creationId xmlns:a16="http://schemas.microsoft.com/office/drawing/2014/main" id="{7B8CECBC-8B30-495A-9999-A2D2A0872510}"/>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71681</xdr:rowOff>
    </xdr:from>
    <xdr:ext cx="405111" cy="259045"/>
    <xdr:sp macro="" textlink="">
      <xdr:nvSpPr>
        <xdr:cNvPr id="616" name="【学校施設】&#10;有形固定資産減価償却率平均値テキスト">
          <a:extLst>
            <a:ext uri="{FF2B5EF4-FFF2-40B4-BE49-F238E27FC236}">
              <a16:creationId xmlns:a16="http://schemas.microsoft.com/office/drawing/2014/main" id="{6C45721C-99D8-4BEE-B6FC-A713AF33C40E}"/>
            </a:ext>
          </a:extLst>
        </xdr:cNvPr>
        <xdr:cNvSpPr txBox="1"/>
      </xdr:nvSpPr>
      <xdr:spPr>
        <a:xfrm>
          <a:off x="14744700" y="946015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7" name="フローチャート: 判断 616">
          <a:extLst>
            <a:ext uri="{FF2B5EF4-FFF2-40B4-BE49-F238E27FC236}">
              <a16:creationId xmlns:a16="http://schemas.microsoft.com/office/drawing/2014/main" id="{126D3FB5-0AEE-4B94-8C92-501956B84C16}"/>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18" name="フローチャート: 判断 617">
          <a:extLst>
            <a:ext uri="{FF2B5EF4-FFF2-40B4-BE49-F238E27FC236}">
              <a16:creationId xmlns:a16="http://schemas.microsoft.com/office/drawing/2014/main" id="{E9FC9BB3-7398-488E-B7B2-F7DAA80B327D}"/>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19" name="フローチャート: 判断 618">
          <a:extLst>
            <a:ext uri="{FF2B5EF4-FFF2-40B4-BE49-F238E27FC236}">
              <a16:creationId xmlns:a16="http://schemas.microsoft.com/office/drawing/2014/main" id="{64959343-1DBC-42DC-85D4-DCDAC71B8E50}"/>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0" name="フローチャート: 判断 619">
          <a:extLst>
            <a:ext uri="{FF2B5EF4-FFF2-40B4-BE49-F238E27FC236}">
              <a16:creationId xmlns:a16="http://schemas.microsoft.com/office/drawing/2014/main" id="{328B1901-626A-4AA5-9225-213D53E4DD8A}"/>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1" name="フローチャート: 判断 620">
          <a:extLst>
            <a:ext uri="{FF2B5EF4-FFF2-40B4-BE49-F238E27FC236}">
              <a16:creationId xmlns:a16="http://schemas.microsoft.com/office/drawing/2014/main" id="{7A2923BE-DDD8-468F-9BFB-E9BA90AD1F8B}"/>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18DC57DC-223C-4E8E-9A25-55360066E29B}"/>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C3A799B4-B516-4685-BAC0-14DF75E2590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1DBE172A-5465-43A1-9B2A-7DD4A1A93A6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33476DB2-C031-446A-8E5A-EDF08EFD6AE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0DCCFFEF-1083-4689-A207-7F88011B22B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7983</xdr:rowOff>
    </xdr:from>
    <xdr:to>
      <xdr:col>85</xdr:col>
      <xdr:colOff>177800</xdr:colOff>
      <xdr:row>62</xdr:row>
      <xdr:rowOff>109583</xdr:rowOff>
    </xdr:to>
    <xdr:sp macro="" textlink="">
      <xdr:nvSpPr>
        <xdr:cNvPr id="627" name="楕円 626">
          <a:extLst>
            <a:ext uri="{FF2B5EF4-FFF2-40B4-BE49-F238E27FC236}">
              <a16:creationId xmlns:a16="http://schemas.microsoft.com/office/drawing/2014/main" id="{666276FA-406B-4E8E-A8F5-5D72EF53AC82}"/>
            </a:ext>
          </a:extLst>
        </xdr:cNvPr>
        <xdr:cNvSpPr/>
      </xdr:nvSpPr>
      <xdr:spPr>
        <a:xfrm>
          <a:off x="14649450" y="100505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157860</xdr:rowOff>
    </xdr:from>
    <xdr:ext cx="405111" cy="259045"/>
    <xdr:sp macro="" textlink="">
      <xdr:nvSpPr>
        <xdr:cNvPr id="628" name="【学校施設】&#10;有形固定資産減価償却率該当値テキスト">
          <a:extLst>
            <a:ext uri="{FF2B5EF4-FFF2-40B4-BE49-F238E27FC236}">
              <a16:creationId xmlns:a16="http://schemas.microsoft.com/office/drawing/2014/main" id="{62985F34-004A-44BF-A08A-5B0209C147C0}"/>
            </a:ext>
          </a:extLst>
        </xdr:cNvPr>
        <xdr:cNvSpPr txBox="1"/>
      </xdr:nvSpPr>
      <xdr:spPr>
        <a:xfrm>
          <a:off x="14744700" y="10038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127181</xdr:rowOff>
    </xdr:from>
    <xdr:to>
      <xdr:col>81</xdr:col>
      <xdr:colOff>101600</xdr:colOff>
      <xdr:row>62</xdr:row>
      <xdr:rowOff>57331</xdr:rowOff>
    </xdr:to>
    <xdr:sp macro="" textlink="">
      <xdr:nvSpPr>
        <xdr:cNvPr id="629" name="楕円 628">
          <a:extLst>
            <a:ext uri="{FF2B5EF4-FFF2-40B4-BE49-F238E27FC236}">
              <a16:creationId xmlns:a16="http://schemas.microsoft.com/office/drawing/2014/main" id="{7E3F3774-25DB-4FBE-BCFD-5F65B8783478}"/>
            </a:ext>
          </a:extLst>
        </xdr:cNvPr>
        <xdr:cNvSpPr/>
      </xdr:nvSpPr>
      <xdr:spPr>
        <a:xfrm>
          <a:off x="13887450" y="100014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6531</xdr:rowOff>
    </xdr:from>
    <xdr:to>
      <xdr:col>85</xdr:col>
      <xdr:colOff>127000</xdr:colOff>
      <xdr:row>62</xdr:row>
      <xdr:rowOff>58783</xdr:rowOff>
    </xdr:to>
    <xdr:cxnSp macro="">
      <xdr:nvCxnSpPr>
        <xdr:cNvPr id="630" name="直線コネクタ 629">
          <a:extLst>
            <a:ext uri="{FF2B5EF4-FFF2-40B4-BE49-F238E27FC236}">
              <a16:creationId xmlns:a16="http://schemas.microsoft.com/office/drawing/2014/main" id="{102C7DA5-BC7F-4227-A739-2F776B21DF1B}"/>
            </a:ext>
          </a:extLst>
        </xdr:cNvPr>
        <xdr:cNvCxnSpPr/>
      </xdr:nvCxnSpPr>
      <xdr:spPr>
        <a:xfrm>
          <a:off x="13935075" y="10049056"/>
          <a:ext cx="762000"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68399</xdr:rowOff>
    </xdr:from>
    <xdr:to>
      <xdr:col>76</xdr:col>
      <xdr:colOff>165100</xdr:colOff>
      <xdr:row>61</xdr:row>
      <xdr:rowOff>169999</xdr:rowOff>
    </xdr:to>
    <xdr:sp macro="" textlink="">
      <xdr:nvSpPr>
        <xdr:cNvPr id="631" name="楕円 630">
          <a:extLst>
            <a:ext uri="{FF2B5EF4-FFF2-40B4-BE49-F238E27FC236}">
              <a16:creationId xmlns:a16="http://schemas.microsoft.com/office/drawing/2014/main" id="{5AD92B08-4880-4C12-9A0B-AEA27E5CFD00}"/>
            </a:ext>
          </a:extLst>
        </xdr:cNvPr>
        <xdr:cNvSpPr/>
      </xdr:nvSpPr>
      <xdr:spPr>
        <a:xfrm>
          <a:off x="13096875" y="99426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119199</xdr:rowOff>
    </xdr:from>
    <xdr:to>
      <xdr:col>81</xdr:col>
      <xdr:colOff>50800</xdr:colOff>
      <xdr:row>62</xdr:row>
      <xdr:rowOff>6531</xdr:rowOff>
    </xdr:to>
    <xdr:cxnSp macro="">
      <xdr:nvCxnSpPr>
        <xdr:cNvPr id="632" name="直線コネクタ 631">
          <a:extLst>
            <a:ext uri="{FF2B5EF4-FFF2-40B4-BE49-F238E27FC236}">
              <a16:creationId xmlns:a16="http://schemas.microsoft.com/office/drawing/2014/main" id="{88276433-9992-4A6F-8824-3C9496FD44C5}"/>
            </a:ext>
          </a:extLst>
        </xdr:cNvPr>
        <xdr:cNvCxnSpPr/>
      </xdr:nvCxnSpPr>
      <xdr:spPr>
        <a:xfrm>
          <a:off x="13144500" y="9999799"/>
          <a:ext cx="790575" cy="49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39007</xdr:rowOff>
    </xdr:from>
    <xdr:to>
      <xdr:col>72</xdr:col>
      <xdr:colOff>38100</xdr:colOff>
      <xdr:row>61</xdr:row>
      <xdr:rowOff>140607</xdr:rowOff>
    </xdr:to>
    <xdr:sp macro="" textlink="">
      <xdr:nvSpPr>
        <xdr:cNvPr id="633" name="楕円 632">
          <a:extLst>
            <a:ext uri="{FF2B5EF4-FFF2-40B4-BE49-F238E27FC236}">
              <a16:creationId xmlns:a16="http://schemas.microsoft.com/office/drawing/2014/main" id="{4BC9DF69-86E0-4E0A-8EF9-4FD50564BFCC}"/>
            </a:ext>
          </a:extLst>
        </xdr:cNvPr>
        <xdr:cNvSpPr/>
      </xdr:nvSpPr>
      <xdr:spPr>
        <a:xfrm>
          <a:off x="12296775" y="99164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89807</xdr:rowOff>
    </xdr:from>
    <xdr:to>
      <xdr:col>76</xdr:col>
      <xdr:colOff>114300</xdr:colOff>
      <xdr:row>61</xdr:row>
      <xdr:rowOff>119199</xdr:rowOff>
    </xdr:to>
    <xdr:cxnSp macro="">
      <xdr:nvCxnSpPr>
        <xdr:cNvPr id="634" name="直線コネクタ 633">
          <a:extLst>
            <a:ext uri="{FF2B5EF4-FFF2-40B4-BE49-F238E27FC236}">
              <a16:creationId xmlns:a16="http://schemas.microsoft.com/office/drawing/2014/main" id="{0684C8DE-57A6-4128-9915-2CF0C99AF8C3}"/>
            </a:ext>
          </a:extLst>
        </xdr:cNvPr>
        <xdr:cNvCxnSpPr/>
      </xdr:nvCxnSpPr>
      <xdr:spPr>
        <a:xfrm>
          <a:off x="12344400" y="9964057"/>
          <a:ext cx="800100" cy="35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168003</xdr:rowOff>
    </xdr:from>
    <xdr:to>
      <xdr:col>67</xdr:col>
      <xdr:colOff>101600</xdr:colOff>
      <xdr:row>61</xdr:row>
      <xdr:rowOff>98153</xdr:rowOff>
    </xdr:to>
    <xdr:sp macro="" textlink="">
      <xdr:nvSpPr>
        <xdr:cNvPr id="635" name="楕円 634">
          <a:extLst>
            <a:ext uri="{FF2B5EF4-FFF2-40B4-BE49-F238E27FC236}">
              <a16:creationId xmlns:a16="http://schemas.microsoft.com/office/drawing/2014/main" id="{FCDCDBBC-682C-4347-ADB0-4915FC67A721}"/>
            </a:ext>
          </a:extLst>
        </xdr:cNvPr>
        <xdr:cNvSpPr/>
      </xdr:nvSpPr>
      <xdr:spPr>
        <a:xfrm>
          <a:off x="11487150" y="98803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47353</xdr:rowOff>
    </xdr:from>
    <xdr:to>
      <xdr:col>71</xdr:col>
      <xdr:colOff>177800</xdr:colOff>
      <xdr:row>61</xdr:row>
      <xdr:rowOff>89807</xdr:rowOff>
    </xdr:to>
    <xdr:cxnSp macro="">
      <xdr:nvCxnSpPr>
        <xdr:cNvPr id="636" name="直線コネクタ 635">
          <a:extLst>
            <a:ext uri="{FF2B5EF4-FFF2-40B4-BE49-F238E27FC236}">
              <a16:creationId xmlns:a16="http://schemas.microsoft.com/office/drawing/2014/main" id="{3610C2F7-9E25-4830-A713-8A3AFC64BB33}"/>
            </a:ext>
          </a:extLst>
        </xdr:cNvPr>
        <xdr:cNvCxnSpPr/>
      </xdr:nvCxnSpPr>
      <xdr:spPr>
        <a:xfrm>
          <a:off x="11534775" y="9927953"/>
          <a:ext cx="809625" cy="36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160400</xdr:rowOff>
    </xdr:from>
    <xdr:ext cx="405111" cy="259045"/>
    <xdr:sp macro="" textlink="">
      <xdr:nvSpPr>
        <xdr:cNvPr id="637" name="n_1aveValue【学校施設】&#10;有形固定資産減価償却率">
          <a:extLst>
            <a:ext uri="{FF2B5EF4-FFF2-40B4-BE49-F238E27FC236}">
              <a16:creationId xmlns:a16="http://schemas.microsoft.com/office/drawing/2014/main" id="{3D734A6B-7150-432F-A866-6CDC0D03A350}"/>
            </a:ext>
          </a:extLst>
        </xdr:cNvPr>
        <xdr:cNvSpPr txBox="1"/>
      </xdr:nvSpPr>
      <xdr:spPr>
        <a:xfrm>
          <a:off x="13745219" y="9393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144071</xdr:rowOff>
    </xdr:from>
    <xdr:ext cx="405111" cy="259045"/>
    <xdr:sp macro="" textlink="">
      <xdr:nvSpPr>
        <xdr:cNvPr id="638" name="n_2aveValue【学校施設】&#10;有形固定資産減価償却率">
          <a:extLst>
            <a:ext uri="{FF2B5EF4-FFF2-40B4-BE49-F238E27FC236}">
              <a16:creationId xmlns:a16="http://schemas.microsoft.com/office/drawing/2014/main" id="{6708B807-7817-492C-9C59-BA8BE9F7B163}"/>
            </a:ext>
          </a:extLst>
        </xdr:cNvPr>
        <xdr:cNvSpPr txBox="1"/>
      </xdr:nvSpPr>
      <xdr:spPr>
        <a:xfrm>
          <a:off x="12964169" y="9370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111414</xdr:rowOff>
    </xdr:from>
    <xdr:ext cx="405111" cy="259045"/>
    <xdr:sp macro="" textlink="">
      <xdr:nvSpPr>
        <xdr:cNvPr id="639" name="n_3aveValue【学校施設】&#10;有形固定資産減価償却率">
          <a:extLst>
            <a:ext uri="{FF2B5EF4-FFF2-40B4-BE49-F238E27FC236}">
              <a16:creationId xmlns:a16="http://schemas.microsoft.com/office/drawing/2014/main" id="{90B523A9-6187-459C-8B01-5810D098AD71}"/>
            </a:ext>
          </a:extLst>
        </xdr:cNvPr>
        <xdr:cNvSpPr txBox="1"/>
      </xdr:nvSpPr>
      <xdr:spPr>
        <a:xfrm>
          <a:off x="12164069" y="9341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16708</xdr:rowOff>
    </xdr:from>
    <xdr:ext cx="405111" cy="259045"/>
    <xdr:sp macro="" textlink="">
      <xdr:nvSpPr>
        <xdr:cNvPr id="640" name="n_4aveValue【学校施設】&#10;有形固定資産減価償却率">
          <a:extLst>
            <a:ext uri="{FF2B5EF4-FFF2-40B4-BE49-F238E27FC236}">
              <a16:creationId xmlns:a16="http://schemas.microsoft.com/office/drawing/2014/main" id="{990B4445-C91E-45E6-A4E1-07065870718E}"/>
            </a:ext>
          </a:extLst>
        </xdr:cNvPr>
        <xdr:cNvSpPr txBox="1"/>
      </xdr:nvSpPr>
      <xdr:spPr>
        <a:xfrm>
          <a:off x="11354444" y="9246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48458</xdr:rowOff>
    </xdr:from>
    <xdr:ext cx="405111" cy="259045"/>
    <xdr:sp macro="" textlink="">
      <xdr:nvSpPr>
        <xdr:cNvPr id="641" name="n_1mainValue【学校施設】&#10;有形固定資産減価償却率">
          <a:extLst>
            <a:ext uri="{FF2B5EF4-FFF2-40B4-BE49-F238E27FC236}">
              <a16:creationId xmlns:a16="http://schemas.microsoft.com/office/drawing/2014/main" id="{A338FD32-B3B6-4FA3-AF9A-8C2935EF42BC}"/>
            </a:ext>
          </a:extLst>
        </xdr:cNvPr>
        <xdr:cNvSpPr txBox="1"/>
      </xdr:nvSpPr>
      <xdr:spPr>
        <a:xfrm>
          <a:off x="13745219" y="100846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161126</xdr:rowOff>
    </xdr:from>
    <xdr:ext cx="405111" cy="259045"/>
    <xdr:sp macro="" textlink="">
      <xdr:nvSpPr>
        <xdr:cNvPr id="642" name="n_2mainValue【学校施設】&#10;有形固定資産減価償却率">
          <a:extLst>
            <a:ext uri="{FF2B5EF4-FFF2-40B4-BE49-F238E27FC236}">
              <a16:creationId xmlns:a16="http://schemas.microsoft.com/office/drawing/2014/main" id="{C13D0466-E1B5-47CD-9E4F-E7743D0BA81D}"/>
            </a:ext>
          </a:extLst>
        </xdr:cNvPr>
        <xdr:cNvSpPr txBox="1"/>
      </xdr:nvSpPr>
      <xdr:spPr>
        <a:xfrm>
          <a:off x="12964169" y="100417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131734</xdr:rowOff>
    </xdr:from>
    <xdr:ext cx="405111" cy="259045"/>
    <xdr:sp macro="" textlink="">
      <xdr:nvSpPr>
        <xdr:cNvPr id="643" name="n_3mainValue【学校施設】&#10;有形固定資産減価償却率">
          <a:extLst>
            <a:ext uri="{FF2B5EF4-FFF2-40B4-BE49-F238E27FC236}">
              <a16:creationId xmlns:a16="http://schemas.microsoft.com/office/drawing/2014/main" id="{3B19729A-4618-4172-9D61-FE42C026CFAA}"/>
            </a:ext>
          </a:extLst>
        </xdr:cNvPr>
        <xdr:cNvSpPr txBox="1"/>
      </xdr:nvSpPr>
      <xdr:spPr>
        <a:xfrm>
          <a:off x="12164069" y="1000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89280</xdr:rowOff>
    </xdr:from>
    <xdr:ext cx="405111" cy="259045"/>
    <xdr:sp macro="" textlink="">
      <xdr:nvSpPr>
        <xdr:cNvPr id="644" name="n_4mainValue【学校施設】&#10;有形固定資産減価償却率">
          <a:extLst>
            <a:ext uri="{FF2B5EF4-FFF2-40B4-BE49-F238E27FC236}">
              <a16:creationId xmlns:a16="http://schemas.microsoft.com/office/drawing/2014/main" id="{34EEE54B-A8A9-47F2-8CE5-6C106E541B06}"/>
            </a:ext>
          </a:extLst>
        </xdr:cNvPr>
        <xdr:cNvSpPr txBox="1"/>
      </xdr:nvSpPr>
      <xdr:spPr>
        <a:xfrm>
          <a:off x="11354444" y="9963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DAB408F0-6F19-4599-ACEF-6F220DDB7B2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7D1500C9-AA89-40F0-A87D-179C7928096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41974464-505C-497D-8B0D-1FB59BB0239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0A7E3FB2-E927-497B-84FF-79529A99357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AC7DDED4-96A7-4B69-B78E-352117F11C1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43F39F1E-F5E0-4E34-B40D-D7B8DDCE0200}"/>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841DAA09-3854-489C-8442-BB590038171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9ADBAC8C-0BB2-4224-AE3E-0108A730DB8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F50FA650-5079-4B74-A787-167B0E19C55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4ACE697B-9DD2-4980-A468-2FE9B784F410}"/>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980306C7-D474-4CBF-8F2C-DFD75098831B}"/>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505BEA9A-CACC-4E08-ABA2-B81F3550B971}"/>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077EE030-D3FF-4553-AAB7-6B1AC0337519}"/>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9F9D69B4-7B7B-4698-94AC-12D2428B4B82}"/>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72810C18-677B-4EF7-B667-43B2FF1CC0C1}"/>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5DA0050E-923C-4B64-BB79-486970A2BA44}"/>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4CFCF6D2-7040-43DB-825A-B61037B5C2DA}"/>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D915D46D-95F7-4991-B85C-120412B450FD}"/>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C17B197F-0C85-4B96-AA4F-10F1B526019D}"/>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BB12BB84-FA4E-42FB-8A1F-D17E05691E5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FF46634C-B80B-451A-8E2F-BC73FC512065}"/>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学校施設】&#10;一人当たり面積グラフ枠">
          <a:extLst>
            <a:ext uri="{FF2B5EF4-FFF2-40B4-BE49-F238E27FC236}">
              <a16:creationId xmlns:a16="http://schemas.microsoft.com/office/drawing/2014/main" id="{1EEB9D9F-1030-46EE-A446-EC4E547B3B3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7" name="直線コネクタ 666">
          <a:extLst>
            <a:ext uri="{FF2B5EF4-FFF2-40B4-BE49-F238E27FC236}">
              <a16:creationId xmlns:a16="http://schemas.microsoft.com/office/drawing/2014/main" id="{C34A27AF-8CD3-4B82-88BC-D07CAE4E4CA4}"/>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68" name="【学校施設】&#10;一人当たり面積最小値テキスト">
          <a:extLst>
            <a:ext uri="{FF2B5EF4-FFF2-40B4-BE49-F238E27FC236}">
              <a16:creationId xmlns:a16="http://schemas.microsoft.com/office/drawing/2014/main" id="{55B6B884-35F7-499F-A3EA-AC7C65E5D2C8}"/>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69" name="直線コネクタ 668">
          <a:extLst>
            <a:ext uri="{FF2B5EF4-FFF2-40B4-BE49-F238E27FC236}">
              <a16:creationId xmlns:a16="http://schemas.microsoft.com/office/drawing/2014/main" id="{ACBE1D38-D827-4180-905F-DD60BE9CFA2A}"/>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0" name="【学校施設】&#10;一人当たり面積最大値テキスト">
          <a:extLst>
            <a:ext uri="{FF2B5EF4-FFF2-40B4-BE49-F238E27FC236}">
              <a16:creationId xmlns:a16="http://schemas.microsoft.com/office/drawing/2014/main" id="{07B3A495-2BBE-49E3-AF4F-47D87F7BF1F4}"/>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1" name="直線コネクタ 670">
          <a:extLst>
            <a:ext uri="{FF2B5EF4-FFF2-40B4-BE49-F238E27FC236}">
              <a16:creationId xmlns:a16="http://schemas.microsoft.com/office/drawing/2014/main" id="{586F972A-5C16-4F83-91FE-E9D2C0BBB0A8}"/>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95267</xdr:rowOff>
    </xdr:from>
    <xdr:ext cx="469744" cy="259045"/>
    <xdr:sp macro="" textlink="">
      <xdr:nvSpPr>
        <xdr:cNvPr id="672" name="【学校施設】&#10;一人当たり面積平均値テキスト">
          <a:extLst>
            <a:ext uri="{FF2B5EF4-FFF2-40B4-BE49-F238E27FC236}">
              <a16:creationId xmlns:a16="http://schemas.microsoft.com/office/drawing/2014/main" id="{B074807D-5692-4E8A-B208-5A2329A026FC}"/>
            </a:ext>
          </a:extLst>
        </xdr:cNvPr>
        <xdr:cNvSpPr txBox="1"/>
      </xdr:nvSpPr>
      <xdr:spPr>
        <a:xfrm>
          <a:off x="20002500" y="94869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3" name="フローチャート: 判断 672">
          <a:extLst>
            <a:ext uri="{FF2B5EF4-FFF2-40B4-BE49-F238E27FC236}">
              <a16:creationId xmlns:a16="http://schemas.microsoft.com/office/drawing/2014/main" id="{48C72CD9-005C-4DF9-80D6-EC7232D9B7CB}"/>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4" name="フローチャート: 判断 673">
          <a:extLst>
            <a:ext uri="{FF2B5EF4-FFF2-40B4-BE49-F238E27FC236}">
              <a16:creationId xmlns:a16="http://schemas.microsoft.com/office/drawing/2014/main" id="{D630D645-1D9C-4B0B-9598-8E85E28BADA7}"/>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5" name="フローチャート: 判断 674">
          <a:extLst>
            <a:ext uri="{FF2B5EF4-FFF2-40B4-BE49-F238E27FC236}">
              <a16:creationId xmlns:a16="http://schemas.microsoft.com/office/drawing/2014/main" id="{8F372D19-453C-4052-B6E8-E7A1FC59933C}"/>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6" name="フローチャート: 判断 675">
          <a:extLst>
            <a:ext uri="{FF2B5EF4-FFF2-40B4-BE49-F238E27FC236}">
              <a16:creationId xmlns:a16="http://schemas.microsoft.com/office/drawing/2014/main" id="{0876D6AB-8F64-4AE9-9676-611F1B4C6B75}"/>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7" name="フローチャート: 判断 676">
          <a:extLst>
            <a:ext uri="{FF2B5EF4-FFF2-40B4-BE49-F238E27FC236}">
              <a16:creationId xmlns:a16="http://schemas.microsoft.com/office/drawing/2014/main" id="{3B0C224F-D030-44C7-B2CD-A2A335CACEB4}"/>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ED148567-552D-438C-BF07-2A2F8F93A52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7BCEDFEF-2F3C-48BD-A8DF-94EFAE87CCF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945B6E60-294E-497D-8CE5-27DC0C7F14E1}"/>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58162CE3-7D68-4FD3-A3F6-85BDE1970C95}"/>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44C4FE1-08D6-43B3-BC3B-B985F301091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67310</xdr:rowOff>
    </xdr:from>
    <xdr:to>
      <xdr:col>116</xdr:col>
      <xdr:colOff>114300</xdr:colOff>
      <xdr:row>58</xdr:row>
      <xdr:rowOff>168910</xdr:rowOff>
    </xdr:to>
    <xdr:sp macro="" textlink="">
      <xdr:nvSpPr>
        <xdr:cNvPr id="683" name="楕円 682">
          <a:extLst>
            <a:ext uri="{FF2B5EF4-FFF2-40B4-BE49-F238E27FC236}">
              <a16:creationId xmlns:a16="http://schemas.microsoft.com/office/drawing/2014/main" id="{33D79652-4C05-4705-994F-C8629F689987}"/>
            </a:ext>
          </a:extLst>
        </xdr:cNvPr>
        <xdr:cNvSpPr/>
      </xdr:nvSpPr>
      <xdr:spPr>
        <a:xfrm>
          <a:off x="19897725" y="94557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90187</xdr:rowOff>
    </xdr:from>
    <xdr:ext cx="469744" cy="259045"/>
    <xdr:sp macro="" textlink="">
      <xdr:nvSpPr>
        <xdr:cNvPr id="684" name="【学校施設】&#10;一人当たり面積該当値テキスト">
          <a:extLst>
            <a:ext uri="{FF2B5EF4-FFF2-40B4-BE49-F238E27FC236}">
              <a16:creationId xmlns:a16="http://schemas.microsoft.com/office/drawing/2014/main" id="{2079EB85-E0B6-42CA-828B-8D5785D4639D}"/>
            </a:ext>
          </a:extLst>
        </xdr:cNvPr>
        <xdr:cNvSpPr txBox="1"/>
      </xdr:nvSpPr>
      <xdr:spPr>
        <a:xfrm>
          <a:off x="20002500" y="9316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120650</xdr:rowOff>
    </xdr:from>
    <xdr:to>
      <xdr:col>112</xdr:col>
      <xdr:colOff>38100</xdr:colOff>
      <xdr:row>59</xdr:row>
      <xdr:rowOff>50800</xdr:rowOff>
    </xdr:to>
    <xdr:sp macro="" textlink="">
      <xdr:nvSpPr>
        <xdr:cNvPr id="685" name="楕円 684">
          <a:extLst>
            <a:ext uri="{FF2B5EF4-FFF2-40B4-BE49-F238E27FC236}">
              <a16:creationId xmlns:a16="http://schemas.microsoft.com/office/drawing/2014/main" id="{691C3391-EA7D-4A9B-9255-BBB91C808C9E}"/>
            </a:ext>
          </a:extLst>
        </xdr:cNvPr>
        <xdr:cNvSpPr/>
      </xdr:nvSpPr>
      <xdr:spPr>
        <a:xfrm>
          <a:off x="19154775" y="9515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118110</xdr:rowOff>
    </xdr:from>
    <xdr:to>
      <xdr:col>116</xdr:col>
      <xdr:colOff>63500</xdr:colOff>
      <xdr:row>59</xdr:row>
      <xdr:rowOff>0</xdr:rowOff>
    </xdr:to>
    <xdr:cxnSp macro="">
      <xdr:nvCxnSpPr>
        <xdr:cNvPr id="686" name="直線コネクタ 685">
          <a:extLst>
            <a:ext uri="{FF2B5EF4-FFF2-40B4-BE49-F238E27FC236}">
              <a16:creationId xmlns:a16="http://schemas.microsoft.com/office/drawing/2014/main" id="{23FE21E4-6879-4F4D-B36F-80A1934597DB}"/>
            </a:ext>
          </a:extLst>
        </xdr:cNvPr>
        <xdr:cNvCxnSpPr/>
      </xdr:nvCxnSpPr>
      <xdr:spPr>
        <a:xfrm flipV="1">
          <a:off x="19202400" y="9512935"/>
          <a:ext cx="75247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2540</xdr:rowOff>
    </xdr:from>
    <xdr:to>
      <xdr:col>107</xdr:col>
      <xdr:colOff>101600</xdr:colOff>
      <xdr:row>59</xdr:row>
      <xdr:rowOff>104140</xdr:rowOff>
    </xdr:to>
    <xdr:sp macro="" textlink="">
      <xdr:nvSpPr>
        <xdr:cNvPr id="687" name="楕円 686">
          <a:extLst>
            <a:ext uri="{FF2B5EF4-FFF2-40B4-BE49-F238E27FC236}">
              <a16:creationId xmlns:a16="http://schemas.microsoft.com/office/drawing/2014/main" id="{18A0E1BC-CA73-42C9-B56A-FA1C24EA8EBC}"/>
            </a:ext>
          </a:extLst>
        </xdr:cNvPr>
        <xdr:cNvSpPr/>
      </xdr:nvSpPr>
      <xdr:spPr>
        <a:xfrm>
          <a:off x="18345150" y="95561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0</xdr:rowOff>
    </xdr:from>
    <xdr:to>
      <xdr:col>111</xdr:col>
      <xdr:colOff>177800</xdr:colOff>
      <xdr:row>59</xdr:row>
      <xdr:rowOff>53340</xdr:rowOff>
    </xdr:to>
    <xdr:cxnSp macro="">
      <xdr:nvCxnSpPr>
        <xdr:cNvPr id="688" name="直線コネクタ 687">
          <a:extLst>
            <a:ext uri="{FF2B5EF4-FFF2-40B4-BE49-F238E27FC236}">
              <a16:creationId xmlns:a16="http://schemas.microsoft.com/office/drawing/2014/main" id="{FCE83937-0211-4E2F-BA03-3F2060B16367}"/>
            </a:ext>
          </a:extLst>
        </xdr:cNvPr>
        <xdr:cNvCxnSpPr/>
      </xdr:nvCxnSpPr>
      <xdr:spPr>
        <a:xfrm flipV="1">
          <a:off x="18392775" y="9553575"/>
          <a:ext cx="809625" cy="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86360</xdr:rowOff>
    </xdr:from>
    <xdr:to>
      <xdr:col>102</xdr:col>
      <xdr:colOff>165100</xdr:colOff>
      <xdr:row>60</xdr:row>
      <xdr:rowOff>16510</xdr:rowOff>
    </xdr:to>
    <xdr:sp macro="" textlink="">
      <xdr:nvSpPr>
        <xdr:cNvPr id="689" name="楕円 688">
          <a:extLst>
            <a:ext uri="{FF2B5EF4-FFF2-40B4-BE49-F238E27FC236}">
              <a16:creationId xmlns:a16="http://schemas.microsoft.com/office/drawing/2014/main" id="{4C455405-F30F-4F1B-8952-4771EF410B92}"/>
            </a:ext>
          </a:extLst>
        </xdr:cNvPr>
        <xdr:cNvSpPr/>
      </xdr:nvSpPr>
      <xdr:spPr>
        <a:xfrm>
          <a:off x="17554575" y="96367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53340</xdr:rowOff>
    </xdr:from>
    <xdr:to>
      <xdr:col>107</xdr:col>
      <xdr:colOff>50800</xdr:colOff>
      <xdr:row>59</xdr:row>
      <xdr:rowOff>137160</xdr:rowOff>
    </xdr:to>
    <xdr:cxnSp macro="">
      <xdr:nvCxnSpPr>
        <xdr:cNvPr id="690" name="直線コネクタ 689">
          <a:extLst>
            <a:ext uri="{FF2B5EF4-FFF2-40B4-BE49-F238E27FC236}">
              <a16:creationId xmlns:a16="http://schemas.microsoft.com/office/drawing/2014/main" id="{214242CB-006B-4A9D-8C9E-E9897244E11C}"/>
            </a:ext>
          </a:extLst>
        </xdr:cNvPr>
        <xdr:cNvCxnSpPr/>
      </xdr:nvCxnSpPr>
      <xdr:spPr>
        <a:xfrm flipV="1">
          <a:off x="17602200" y="9603740"/>
          <a:ext cx="790575" cy="90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59690</xdr:rowOff>
    </xdr:from>
    <xdr:to>
      <xdr:col>98</xdr:col>
      <xdr:colOff>38100</xdr:colOff>
      <xdr:row>60</xdr:row>
      <xdr:rowOff>161290</xdr:rowOff>
    </xdr:to>
    <xdr:sp macro="" textlink="">
      <xdr:nvSpPr>
        <xdr:cNvPr id="691" name="楕円 690">
          <a:extLst>
            <a:ext uri="{FF2B5EF4-FFF2-40B4-BE49-F238E27FC236}">
              <a16:creationId xmlns:a16="http://schemas.microsoft.com/office/drawing/2014/main" id="{D1BD8119-A86E-4186-9C23-A34FD57D6F36}"/>
            </a:ext>
          </a:extLst>
        </xdr:cNvPr>
        <xdr:cNvSpPr/>
      </xdr:nvSpPr>
      <xdr:spPr>
        <a:xfrm>
          <a:off x="16754475" y="97751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137160</xdr:rowOff>
    </xdr:from>
    <xdr:to>
      <xdr:col>102</xdr:col>
      <xdr:colOff>114300</xdr:colOff>
      <xdr:row>60</xdr:row>
      <xdr:rowOff>110490</xdr:rowOff>
    </xdr:to>
    <xdr:cxnSp macro="">
      <xdr:nvCxnSpPr>
        <xdr:cNvPr id="692" name="直線コネクタ 691">
          <a:extLst>
            <a:ext uri="{FF2B5EF4-FFF2-40B4-BE49-F238E27FC236}">
              <a16:creationId xmlns:a16="http://schemas.microsoft.com/office/drawing/2014/main" id="{5A5185A2-1A2D-4488-9624-0AEE8999A7A9}"/>
            </a:ext>
          </a:extLst>
        </xdr:cNvPr>
        <xdr:cNvCxnSpPr/>
      </xdr:nvCxnSpPr>
      <xdr:spPr>
        <a:xfrm flipV="1">
          <a:off x="16802100" y="9693910"/>
          <a:ext cx="800100" cy="12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49547</xdr:rowOff>
    </xdr:from>
    <xdr:ext cx="469744" cy="259045"/>
    <xdr:sp macro="" textlink="">
      <xdr:nvSpPr>
        <xdr:cNvPr id="693" name="n_1aveValue【学校施設】&#10;一人当たり面積">
          <a:extLst>
            <a:ext uri="{FF2B5EF4-FFF2-40B4-BE49-F238E27FC236}">
              <a16:creationId xmlns:a16="http://schemas.microsoft.com/office/drawing/2014/main" id="{F1046321-3548-4F40-9A00-25EAC35B1BAE}"/>
            </a:ext>
          </a:extLst>
        </xdr:cNvPr>
        <xdr:cNvSpPr txBox="1"/>
      </xdr:nvSpPr>
      <xdr:spPr>
        <a:xfrm>
          <a:off x="18983402" y="9599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19067</xdr:rowOff>
    </xdr:from>
    <xdr:ext cx="469744" cy="259045"/>
    <xdr:sp macro="" textlink="">
      <xdr:nvSpPr>
        <xdr:cNvPr id="694" name="n_2aveValue【学校施設】&#10;一人当たり面積">
          <a:extLst>
            <a:ext uri="{FF2B5EF4-FFF2-40B4-BE49-F238E27FC236}">
              <a16:creationId xmlns:a16="http://schemas.microsoft.com/office/drawing/2014/main" id="{7556B427-2F74-4A45-B454-BF3A441BA150}"/>
            </a:ext>
          </a:extLst>
        </xdr:cNvPr>
        <xdr:cNvSpPr txBox="1"/>
      </xdr:nvSpPr>
      <xdr:spPr>
        <a:xfrm>
          <a:off x="181833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76217</xdr:rowOff>
    </xdr:from>
    <xdr:ext cx="469744" cy="259045"/>
    <xdr:sp macro="" textlink="">
      <xdr:nvSpPr>
        <xdr:cNvPr id="695" name="n_3aveValue【学校施設】&#10;一人当たり面積">
          <a:extLst>
            <a:ext uri="{FF2B5EF4-FFF2-40B4-BE49-F238E27FC236}">
              <a16:creationId xmlns:a16="http://schemas.microsoft.com/office/drawing/2014/main" id="{79BC6C27-23CA-457D-A345-5AD64CBFF066}"/>
            </a:ext>
          </a:extLst>
        </xdr:cNvPr>
        <xdr:cNvSpPr txBox="1"/>
      </xdr:nvSpPr>
      <xdr:spPr>
        <a:xfrm>
          <a:off x="173832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96" name="n_4aveValue【学校施設】&#10;一人当たり面積">
          <a:extLst>
            <a:ext uri="{FF2B5EF4-FFF2-40B4-BE49-F238E27FC236}">
              <a16:creationId xmlns:a16="http://schemas.microsoft.com/office/drawing/2014/main" id="{C55581B0-F1DF-42E6-AFC2-5250242469F1}"/>
            </a:ext>
          </a:extLst>
        </xdr:cNvPr>
        <xdr:cNvSpPr txBox="1"/>
      </xdr:nvSpPr>
      <xdr:spPr>
        <a:xfrm>
          <a:off x="16592627"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67327</xdr:rowOff>
    </xdr:from>
    <xdr:ext cx="469744" cy="259045"/>
    <xdr:sp macro="" textlink="">
      <xdr:nvSpPr>
        <xdr:cNvPr id="697" name="n_1mainValue【学校施設】&#10;一人当たり面積">
          <a:extLst>
            <a:ext uri="{FF2B5EF4-FFF2-40B4-BE49-F238E27FC236}">
              <a16:creationId xmlns:a16="http://schemas.microsoft.com/office/drawing/2014/main" id="{73BC102D-84F3-4C8A-9260-95BBB3978CE1}"/>
            </a:ext>
          </a:extLst>
        </xdr:cNvPr>
        <xdr:cNvSpPr txBox="1"/>
      </xdr:nvSpPr>
      <xdr:spPr>
        <a:xfrm>
          <a:off x="18983402" y="9293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120667</xdr:rowOff>
    </xdr:from>
    <xdr:ext cx="469744" cy="259045"/>
    <xdr:sp macro="" textlink="">
      <xdr:nvSpPr>
        <xdr:cNvPr id="698" name="n_2mainValue【学校施設】&#10;一人当たり面積">
          <a:extLst>
            <a:ext uri="{FF2B5EF4-FFF2-40B4-BE49-F238E27FC236}">
              <a16:creationId xmlns:a16="http://schemas.microsoft.com/office/drawing/2014/main" id="{24926090-3110-4626-BC0D-E74FEC43F6DF}"/>
            </a:ext>
          </a:extLst>
        </xdr:cNvPr>
        <xdr:cNvSpPr txBox="1"/>
      </xdr:nvSpPr>
      <xdr:spPr>
        <a:xfrm>
          <a:off x="18183302" y="9353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33037</xdr:rowOff>
    </xdr:from>
    <xdr:ext cx="469744" cy="259045"/>
    <xdr:sp macro="" textlink="">
      <xdr:nvSpPr>
        <xdr:cNvPr id="699" name="n_3mainValue【学校施設】&#10;一人当たり面積">
          <a:extLst>
            <a:ext uri="{FF2B5EF4-FFF2-40B4-BE49-F238E27FC236}">
              <a16:creationId xmlns:a16="http://schemas.microsoft.com/office/drawing/2014/main" id="{DB311FD2-5E2F-463D-969C-9D118A956441}"/>
            </a:ext>
          </a:extLst>
        </xdr:cNvPr>
        <xdr:cNvSpPr txBox="1"/>
      </xdr:nvSpPr>
      <xdr:spPr>
        <a:xfrm>
          <a:off x="17383202" y="9421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152417</xdr:rowOff>
    </xdr:from>
    <xdr:ext cx="469744" cy="259045"/>
    <xdr:sp macro="" textlink="">
      <xdr:nvSpPr>
        <xdr:cNvPr id="700" name="n_4mainValue【学校施設】&#10;一人当たり面積">
          <a:extLst>
            <a:ext uri="{FF2B5EF4-FFF2-40B4-BE49-F238E27FC236}">
              <a16:creationId xmlns:a16="http://schemas.microsoft.com/office/drawing/2014/main" id="{8584301A-F16D-4172-A8A4-ADEBA816E3A8}"/>
            </a:ext>
          </a:extLst>
        </xdr:cNvPr>
        <xdr:cNvSpPr txBox="1"/>
      </xdr:nvSpPr>
      <xdr:spPr>
        <a:xfrm>
          <a:off x="16592627" y="9867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F98774E2-EDEB-490A-986B-8EFBDA8361B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7646EC75-777C-4913-A1EE-ECCBBCFE1732}"/>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46AE1B96-6C95-4F44-8621-C441B375FE5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55693883-1CCA-4CED-81EE-1609954F5EA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6E3B68BA-DF93-4AE0-A7E4-55482B8853A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B0A671FB-E870-4E3D-9CD7-909C60E8A42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FC351AFC-2931-4C9F-A8CC-B3D8ADACE38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09E9C52B-406B-4AC6-9387-55E9C7FA22E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9" name="テキスト ボックス 708">
          <a:extLst>
            <a:ext uri="{FF2B5EF4-FFF2-40B4-BE49-F238E27FC236}">
              <a16:creationId xmlns:a16="http://schemas.microsoft.com/office/drawing/2014/main" id="{3F60A4BE-B1F3-4F82-AC59-1404A19EEB7E}"/>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10" name="直線コネクタ 709">
          <a:extLst>
            <a:ext uri="{FF2B5EF4-FFF2-40B4-BE49-F238E27FC236}">
              <a16:creationId xmlns:a16="http://schemas.microsoft.com/office/drawing/2014/main" id="{4222F497-8883-483F-B2D9-DFEC12E647BB}"/>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11" name="テキスト ボックス 710">
          <a:extLst>
            <a:ext uri="{FF2B5EF4-FFF2-40B4-BE49-F238E27FC236}">
              <a16:creationId xmlns:a16="http://schemas.microsoft.com/office/drawing/2014/main" id="{8C276C82-43D7-4E5E-8104-422F999FA6BF}"/>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12" name="直線コネクタ 711">
          <a:extLst>
            <a:ext uri="{FF2B5EF4-FFF2-40B4-BE49-F238E27FC236}">
              <a16:creationId xmlns:a16="http://schemas.microsoft.com/office/drawing/2014/main" id="{34C4343B-13FC-4F1B-B045-4D99D598332B}"/>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13" name="テキスト ボックス 712">
          <a:extLst>
            <a:ext uri="{FF2B5EF4-FFF2-40B4-BE49-F238E27FC236}">
              <a16:creationId xmlns:a16="http://schemas.microsoft.com/office/drawing/2014/main" id="{956A5F96-EDC8-4E66-902C-B99E4ED07839}"/>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14" name="直線コネクタ 713">
          <a:extLst>
            <a:ext uri="{FF2B5EF4-FFF2-40B4-BE49-F238E27FC236}">
              <a16:creationId xmlns:a16="http://schemas.microsoft.com/office/drawing/2014/main" id="{36FE3052-CF17-47FD-B55A-2FD19AA067CD}"/>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15" name="テキスト ボックス 714">
          <a:extLst>
            <a:ext uri="{FF2B5EF4-FFF2-40B4-BE49-F238E27FC236}">
              <a16:creationId xmlns:a16="http://schemas.microsoft.com/office/drawing/2014/main" id="{DC8D11CF-C515-4D3B-9F49-274D4B2B4C47}"/>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6" name="直線コネクタ 715">
          <a:extLst>
            <a:ext uri="{FF2B5EF4-FFF2-40B4-BE49-F238E27FC236}">
              <a16:creationId xmlns:a16="http://schemas.microsoft.com/office/drawing/2014/main" id="{8DEA76FC-ED02-46B3-94FA-75A1D33FE760}"/>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7" name="テキスト ボックス 716">
          <a:extLst>
            <a:ext uri="{FF2B5EF4-FFF2-40B4-BE49-F238E27FC236}">
              <a16:creationId xmlns:a16="http://schemas.microsoft.com/office/drawing/2014/main" id="{D03D9F66-AC67-4381-AA29-F12CC20AE506}"/>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8" name="直線コネクタ 717">
          <a:extLst>
            <a:ext uri="{FF2B5EF4-FFF2-40B4-BE49-F238E27FC236}">
              <a16:creationId xmlns:a16="http://schemas.microsoft.com/office/drawing/2014/main" id="{2EA52FE1-0C4D-4C74-9ECD-05D28B0CBFDC}"/>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9" name="テキスト ボックス 718">
          <a:extLst>
            <a:ext uri="{FF2B5EF4-FFF2-40B4-BE49-F238E27FC236}">
              <a16:creationId xmlns:a16="http://schemas.microsoft.com/office/drawing/2014/main" id="{4A03DA04-953E-41A9-B0AC-22B729B2B52F}"/>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20" name="直線コネクタ 719">
          <a:extLst>
            <a:ext uri="{FF2B5EF4-FFF2-40B4-BE49-F238E27FC236}">
              <a16:creationId xmlns:a16="http://schemas.microsoft.com/office/drawing/2014/main" id="{A93E5747-5E56-449F-8C4E-969BA7913120}"/>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21" name="テキスト ボックス 720">
          <a:extLst>
            <a:ext uri="{FF2B5EF4-FFF2-40B4-BE49-F238E27FC236}">
              <a16:creationId xmlns:a16="http://schemas.microsoft.com/office/drawing/2014/main" id="{E27D788E-18CF-4FFE-8F53-5700B3159879}"/>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2" name="直線コネクタ 721">
          <a:extLst>
            <a:ext uri="{FF2B5EF4-FFF2-40B4-BE49-F238E27FC236}">
              <a16:creationId xmlns:a16="http://schemas.microsoft.com/office/drawing/2014/main" id="{4A52CAEE-4BBC-4B14-A973-030C18BF99E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3" name="【図書館】&#10;有形固定資産減価償却率グラフ枠">
          <a:extLst>
            <a:ext uri="{FF2B5EF4-FFF2-40B4-BE49-F238E27FC236}">
              <a16:creationId xmlns:a16="http://schemas.microsoft.com/office/drawing/2014/main" id="{B0E9B0E9-349F-42DB-B5DD-E4BC6A6A41D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51163</xdr:rowOff>
    </xdr:from>
    <xdr:to>
      <xdr:col>85</xdr:col>
      <xdr:colOff>126364</xdr:colOff>
      <xdr:row>85</xdr:row>
      <xdr:rowOff>93618</xdr:rowOff>
    </xdr:to>
    <xdr:cxnSp macro="">
      <xdr:nvCxnSpPr>
        <xdr:cNvPr id="724" name="直線コネクタ 723">
          <a:extLst>
            <a:ext uri="{FF2B5EF4-FFF2-40B4-BE49-F238E27FC236}">
              <a16:creationId xmlns:a16="http://schemas.microsoft.com/office/drawing/2014/main" id="{A2E80110-8F91-467D-87AE-EC1ACDBC1115}"/>
            </a:ext>
          </a:extLst>
        </xdr:cNvPr>
        <xdr:cNvCxnSpPr/>
      </xdr:nvCxnSpPr>
      <xdr:spPr>
        <a:xfrm flipV="1">
          <a:off x="14695170" y="12678138"/>
          <a:ext cx="1269" cy="11791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97445</xdr:rowOff>
    </xdr:from>
    <xdr:ext cx="405111" cy="259045"/>
    <xdr:sp macro="" textlink="">
      <xdr:nvSpPr>
        <xdr:cNvPr id="725" name="【図書館】&#10;有形固定資産減価償却率最小値テキスト">
          <a:extLst>
            <a:ext uri="{FF2B5EF4-FFF2-40B4-BE49-F238E27FC236}">
              <a16:creationId xmlns:a16="http://schemas.microsoft.com/office/drawing/2014/main" id="{B7AA0128-4717-41B7-8443-2533DADBEF37}"/>
            </a:ext>
          </a:extLst>
        </xdr:cNvPr>
        <xdr:cNvSpPr txBox="1"/>
      </xdr:nvSpPr>
      <xdr:spPr>
        <a:xfrm>
          <a:off x="14744700" y="138610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93618</xdr:rowOff>
    </xdr:from>
    <xdr:to>
      <xdr:col>86</xdr:col>
      <xdr:colOff>25400</xdr:colOff>
      <xdr:row>85</xdr:row>
      <xdr:rowOff>93618</xdr:rowOff>
    </xdr:to>
    <xdr:cxnSp macro="">
      <xdr:nvCxnSpPr>
        <xdr:cNvPr id="726" name="直線コネクタ 725">
          <a:extLst>
            <a:ext uri="{FF2B5EF4-FFF2-40B4-BE49-F238E27FC236}">
              <a16:creationId xmlns:a16="http://schemas.microsoft.com/office/drawing/2014/main" id="{980C343D-574F-431F-8A54-289E0FCBE5EF}"/>
            </a:ext>
          </a:extLst>
        </xdr:cNvPr>
        <xdr:cNvCxnSpPr/>
      </xdr:nvCxnSpPr>
      <xdr:spPr>
        <a:xfrm>
          <a:off x="14611350" y="138572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169290</xdr:rowOff>
    </xdr:from>
    <xdr:ext cx="340478" cy="259045"/>
    <xdr:sp macro="" textlink="">
      <xdr:nvSpPr>
        <xdr:cNvPr id="727" name="【図書館】&#10;有形固定資産減価償却率最大値テキスト">
          <a:extLst>
            <a:ext uri="{FF2B5EF4-FFF2-40B4-BE49-F238E27FC236}">
              <a16:creationId xmlns:a16="http://schemas.microsoft.com/office/drawing/2014/main" id="{943F28C2-B1E1-48C7-9319-7E26483027CF}"/>
            </a:ext>
          </a:extLst>
        </xdr:cNvPr>
        <xdr:cNvSpPr txBox="1"/>
      </xdr:nvSpPr>
      <xdr:spPr>
        <a:xfrm>
          <a:off x="14744700" y="1246606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51163</xdr:rowOff>
    </xdr:from>
    <xdr:to>
      <xdr:col>86</xdr:col>
      <xdr:colOff>25400</xdr:colOff>
      <xdr:row>78</xdr:row>
      <xdr:rowOff>51163</xdr:rowOff>
    </xdr:to>
    <xdr:cxnSp macro="">
      <xdr:nvCxnSpPr>
        <xdr:cNvPr id="728" name="直線コネクタ 727">
          <a:extLst>
            <a:ext uri="{FF2B5EF4-FFF2-40B4-BE49-F238E27FC236}">
              <a16:creationId xmlns:a16="http://schemas.microsoft.com/office/drawing/2014/main" id="{41CCF1C7-6A71-408B-802E-32013C7F2D8B}"/>
            </a:ext>
          </a:extLst>
        </xdr:cNvPr>
        <xdr:cNvCxnSpPr/>
      </xdr:nvCxnSpPr>
      <xdr:spPr>
        <a:xfrm>
          <a:off x="14611350" y="126781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19611</xdr:rowOff>
    </xdr:from>
    <xdr:ext cx="405111" cy="259045"/>
    <xdr:sp macro="" textlink="">
      <xdr:nvSpPr>
        <xdr:cNvPr id="729" name="【図書館】&#10;有形固定資産減価償却率平均値テキスト">
          <a:extLst>
            <a:ext uri="{FF2B5EF4-FFF2-40B4-BE49-F238E27FC236}">
              <a16:creationId xmlns:a16="http://schemas.microsoft.com/office/drawing/2014/main" id="{6880EE3B-A9D6-4006-8659-7A5437658018}"/>
            </a:ext>
          </a:extLst>
        </xdr:cNvPr>
        <xdr:cNvSpPr txBox="1"/>
      </xdr:nvSpPr>
      <xdr:spPr>
        <a:xfrm>
          <a:off x="14744700" y="131355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41184</xdr:rowOff>
    </xdr:from>
    <xdr:to>
      <xdr:col>85</xdr:col>
      <xdr:colOff>177800</xdr:colOff>
      <xdr:row>81</xdr:row>
      <xdr:rowOff>142784</xdr:rowOff>
    </xdr:to>
    <xdr:sp macro="" textlink="">
      <xdr:nvSpPr>
        <xdr:cNvPr id="730" name="フローチャート: 判断 729">
          <a:extLst>
            <a:ext uri="{FF2B5EF4-FFF2-40B4-BE49-F238E27FC236}">
              <a16:creationId xmlns:a16="http://schemas.microsoft.com/office/drawing/2014/main" id="{1E41051D-7263-41B4-940E-CBFEDB9C5920}"/>
            </a:ext>
          </a:extLst>
        </xdr:cNvPr>
        <xdr:cNvSpPr/>
      </xdr:nvSpPr>
      <xdr:spPr>
        <a:xfrm>
          <a:off x="14649450" y="1315710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37919</xdr:rowOff>
    </xdr:from>
    <xdr:to>
      <xdr:col>81</xdr:col>
      <xdr:colOff>101600</xdr:colOff>
      <xdr:row>81</xdr:row>
      <xdr:rowOff>139519</xdr:rowOff>
    </xdr:to>
    <xdr:sp macro="" textlink="">
      <xdr:nvSpPr>
        <xdr:cNvPr id="731" name="フローチャート: 判断 730">
          <a:extLst>
            <a:ext uri="{FF2B5EF4-FFF2-40B4-BE49-F238E27FC236}">
              <a16:creationId xmlns:a16="http://schemas.microsoft.com/office/drawing/2014/main" id="{77C6D7A0-7BAF-408D-8EDE-0FC3F6086863}"/>
            </a:ext>
          </a:extLst>
        </xdr:cNvPr>
        <xdr:cNvSpPr/>
      </xdr:nvSpPr>
      <xdr:spPr>
        <a:xfrm>
          <a:off x="13887450" y="131538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3629</xdr:rowOff>
    </xdr:from>
    <xdr:to>
      <xdr:col>76</xdr:col>
      <xdr:colOff>165100</xdr:colOff>
      <xdr:row>81</xdr:row>
      <xdr:rowOff>105229</xdr:rowOff>
    </xdr:to>
    <xdr:sp macro="" textlink="">
      <xdr:nvSpPr>
        <xdr:cNvPr id="732" name="フローチャート: 判断 731">
          <a:extLst>
            <a:ext uri="{FF2B5EF4-FFF2-40B4-BE49-F238E27FC236}">
              <a16:creationId xmlns:a16="http://schemas.microsoft.com/office/drawing/2014/main" id="{EF875B47-090C-43F3-BE9A-567A346523CB}"/>
            </a:ext>
          </a:extLst>
        </xdr:cNvPr>
        <xdr:cNvSpPr/>
      </xdr:nvSpPr>
      <xdr:spPr>
        <a:xfrm>
          <a:off x="13096875" y="13122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91802</xdr:rowOff>
    </xdr:from>
    <xdr:to>
      <xdr:col>72</xdr:col>
      <xdr:colOff>38100</xdr:colOff>
      <xdr:row>82</xdr:row>
      <xdr:rowOff>21952</xdr:rowOff>
    </xdr:to>
    <xdr:sp macro="" textlink="">
      <xdr:nvSpPr>
        <xdr:cNvPr id="733" name="フローチャート: 判断 732">
          <a:extLst>
            <a:ext uri="{FF2B5EF4-FFF2-40B4-BE49-F238E27FC236}">
              <a16:creationId xmlns:a16="http://schemas.microsoft.com/office/drawing/2014/main" id="{A65EC77D-06DE-495A-BD46-18A49292709B}"/>
            </a:ext>
          </a:extLst>
        </xdr:cNvPr>
        <xdr:cNvSpPr/>
      </xdr:nvSpPr>
      <xdr:spPr>
        <a:xfrm>
          <a:off x="12296775" y="1320455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160382</xdr:rowOff>
    </xdr:from>
    <xdr:to>
      <xdr:col>67</xdr:col>
      <xdr:colOff>101600</xdr:colOff>
      <xdr:row>82</xdr:row>
      <xdr:rowOff>90532</xdr:rowOff>
    </xdr:to>
    <xdr:sp macro="" textlink="">
      <xdr:nvSpPr>
        <xdr:cNvPr id="734" name="フローチャート: 判断 733">
          <a:extLst>
            <a:ext uri="{FF2B5EF4-FFF2-40B4-BE49-F238E27FC236}">
              <a16:creationId xmlns:a16="http://schemas.microsoft.com/office/drawing/2014/main" id="{A135C893-3D6A-4F1A-A794-23586783600C}"/>
            </a:ext>
          </a:extLst>
        </xdr:cNvPr>
        <xdr:cNvSpPr/>
      </xdr:nvSpPr>
      <xdr:spPr>
        <a:xfrm>
          <a:off x="11487150" y="1327948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29EB7110-DCE1-4CB4-8282-C368E21C8AE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02251788-19B7-4279-97DD-CD5CC094AB4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49066C2E-9273-44FB-A2D6-9EA7968922DD}"/>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0F11CC87-8C49-4CA7-8C2B-3537943F20B6}"/>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28D7909F-B10F-4EA2-BD85-B136A638E51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129358</xdr:rowOff>
    </xdr:from>
    <xdr:to>
      <xdr:col>85</xdr:col>
      <xdr:colOff>177800</xdr:colOff>
      <xdr:row>79</xdr:row>
      <xdr:rowOff>59508</xdr:rowOff>
    </xdr:to>
    <xdr:sp macro="" textlink="">
      <xdr:nvSpPr>
        <xdr:cNvPr id="740" name="楕円 739">
          <a:extLst>
            <a:ext uri="{FF2B5EF4-FFF2-40B4-BE49-F238E27FC236}">
              <a16:creationId xmlns:a16="http://schemas.microsoft.com/office/drawing/2014/main" id="{80FC242F-3788-4539-9CE2-898D2864175A}"/>
            </a:ext>
          </a:extLst>
        </xdr:cNvPr>
        <xdr:cNvSpPr/>
      </xdr:nvSpPr>
      <xdr:spPr>
        <a:xfrm>
          <a:off x="14649450" y="127563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152235</xdr:rowOff>
    </xdr:from>
    <xdr:ext cx="405111" cy="259045"/>
    <xdr:sp macro="" textlink="">
      <xdr:nvSpPr>
        <xdr:cNvPr id="741" name="【図書館】&#10;有形固定資産減価償却率該当値テキスト">
          <a:extLst>
            <a:ext uri="{FF2B5EF4-FFF2-40B4-BE49-F238E27FC236}">
              <a16:creationId xmlns:a16="http://schemas.microsoft.com/office/drawing/2014/main" id="{6094FAE2-D721-425B-9CC0-3BBAE928AD88}"/>
            </a:ext>
          </a:extLst>
        </xdr:cNvPr>
        <xdr:cNvSpPr txBox="1"/>
      </xdr:nvSpPr>
      <xdr:spPr>
        <a:xfrm>
          <a:off x="14744700" y="12620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95069</xdr:rowOff>
    </xdr:from>
    <xdr:to>
      <xdr:col>81</xdr:col>
      <xdr:colOff>101600</xdr:colOff>
      <xdr:row>79</xdr:row>
      <xdr:rowOff>25219</xdr:rowOff>
    </xdr:to>
    <xdr:sp macro="" textlink="">
      <xdr:nvSpPr>
        <xdr:cNvPr id="742" name="楕円 741">
          <a:extLst>
            <a:ext uri="{FF2B5EF4-FFF2-40B4-BE49-F238E27FC236}">
              <a16:creationId xmlns:a16="http://schemas.microsoft.com/office/drawing/2014/main" id="{FC8F5DF0-FDF9-498A-B30C-FEB1D3BBEF08}"/>
            </a:ext>
          </a:extLst>
        </xdr:cNvPr>
        <xdr:cNvSpPr/>
      </xdr:nvSpPr>
      <xdr:spPr>
        <a:xfrm>
          <a:off x="13887450" y="127252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145869</xdr:rowOff>
    </xdr:from>
    <xdr:to>
      <xdr:col>85</xdr:col>
      <xdr:colOff>127000</xdr:colOff>
      <xdr:row>79</xdr:row>
      <xdr:rowOff>8708</xdr:rowOff>
    </xdr:to>
    <xdr:cxnSp macro="">
      <xdr:nvCxnSpPr>
        <xdr:cNvPr id="743" name="直線コネクタ 742">
          <a:extLst>
            <a:ext uri="{FF2B5EF4-FFF2-40B4-BE49-F238E27FC236}">
              <a16:creationId xmlns:a16="http://schemas.microsoft.com/office/drawing/2014/main" id="{EECABA3D-7952-4EC4-A97C-DBE0B0CF98DA}"/>
            </a:ext>
          </a:extLst>
        </xdr:cNvPr>
        <xdr:cNvCxnSpPr/>
      </xdr:nvCxnSpPr>
      <xdr:spPr>
        <a:xfrm>
          <a:off x="13935075" y="12772844"/>
          <a:ext cx="762000"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34652</xdr:rowOff>
    </xdr:from>
    <xdr:to>
      <xdr:col>76</xdr:col>
      <xdr:colOff>165100</xdr:colOff>
      <xdr:row>78</xdr:row>
      <xdr:rowOff>136252</xdr:rowOff>
    </xdr:to>
    <xdr:sp macro="" textlink="">
      <xdr:nvSpPr>
        <xdr:cNvPr id="744" name="楕円 743">
          <a:extLst>
            <a:ext uri="{FF2B5EF4-FFF2-40B4-BE49-F238E27FC236}">
              <a16:creationId xmlns:a16="http://schemas.microsoft.com/office/drawing/2014/main" id="{D961F061-7022-4F04-A670-27355AE9E5D6}"/>
            </a:ext>
          </a:extLst>
        </xdr:cNvPr>
        <xdr:cNvSpPr/>
      </xdr:nvSpPr>
      <xdr:spPr>
        <a:xfrm>
          <a:off x="13096875" y="1266162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85452</xdr:rowOff>
    </xdr:from>
    <xdr:to>
      <xdr:col>81</xdr:col>
      <xdr:colOff>50800</xdr:colOff>
      <xdr:row>78</xdr:row>
      <xdr:rowOff>145869</xdr:rowOff>
    </xdr:to>
    <xdr:cxnSp macro="">
      <xdr:nvCxnSpPr>
        <xdr:cNvPr id="745" name="直線コネクタ 744">
          <a:extLst>
            <a:ext uri="{FF2B5EF4-FFF2-40B4-BE49-F238E27FC236}">
              <a16:creationId xmlns:a16="http://schemas.microsoft.com/office/drawing/2014/main" id="{B410B833-BD4E-413D-9E1C-D334F4AB6700}"/>
            </a:ext>
          </a:extLst>
        </xdr:cNvPr>
        <xdr:cNvCxnSpPr/>
      </xdr:nvCxnSpPr>
      <xdr:spPr>
        <a:xfrm>
          <a:off x="13144500" y="12718777"/>
          <a:ext cx="790575" cy="54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42818</xdr:rowOff>
    </xdr:from>
    <xdr:to>
      <xdr:col>72</xdr:col>
      <xdr:colOff>38100</xdr:colOff>
      <xdr:row>86</xdr:row>
      <xdr:rowOff>144418</xdr:rowOff>
    </xdr:to>
    <xdr:sp macro="" textlink="">
      <xdr:nvSpPr>
        <xdr:cNvPr id="746" name="楕円 745">
          <a:extLst>
            <a:ext uri="{FF2B5EF4-FFF2-40B4-BE49-F238E27FC236}">
              <a16:creationId xmlns:a16="http://schemas.microsoft.com/office/drawing/2014/main" id="{ACBB0AA3-486D-495F-9759-FE1F3E29EF56}"/>
            </a:ext>
          </a:extLst>
        </xdr:cNvPr>
        <xdr:cNvSpPr/>
      </xdr:nvSpPr>
      <xdr:spPr>
        <a:xfrm>
          <a:off x="12296775" y="139715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85452</xdr:rowOff>
    </xdr:from>
    <xdr:to>
      <xdr:col>76</xdr:col>
      <xdr:colOff>114300</xdr:colOff>
      <xdr:row>86</xdr:row>
      <xdr:rowOff>93618</xdr:rowOff>
    </xdr:to>
    <xdr:cxnSp macro="">
      <xdr:nvCxnSpPr>
        <xdr:cNvPr id="747" name="直線コネクタ 746">
          <a:extLst>
            <a:ext uri="{FF2B5EF4-FFF2-40B4-BE49-F238E27FC236}">
              <a16:creationId xmlns:a16="http://schemas.microsoft.com/office/drawing/2014/main" id="{11FB01A1-5B61-4DF3-B68C-942DE0AED9FB}"/>
            </a:ext>
          </a:extLst>
        </xdr:cNvPr>
        <xdr:cNvCxnSpPr/>
      </xdr:nvCxnSpPr>
      <xdr:spPr>
        <a:xfrm flipV="1">
          <a:off x="12344400" y="12718777"/>
          <a:ext cx="800100" cy="1300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39551</xdr:rowOff>
    </xdr:from>
    <xdr:to>
      <xdr:col>67</xdr:col>
      <xdr:colOff>101600</xdr:colOff>
      <xdr:row>86</xdr:row>
      <xdr:rowOff>141151</xdr:rowOff>
    </xdr:to>
    <xdr:sp macro="" textlink="">
      <xdr:nvSpPr>
        <xdr:cNvPr id="748" name="楕円 747">
          <a:extLst>
            <a:ext uri="{FF2B5EF4-FFF2-40B4-BE49-F238E27FC236}">
              <a16:creationId xmlns:a16="http://schemas.microsoft.com/office/drawing/2014/main" id="{DD52F979-4733-49EB-9D40-3EFF8BDAA059}"/>
            </a:ext>
          </a:extLst>
        </xdr:cNvPr>
        <xdr:cNvSpPr/>
      </xdr:nvSpPr>
      <xdr:spPr>
        <a:xfrm>
          <a:off x="11487150" y="1396510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90351</xdr:rowOff>
    </xdr:from>
    <xdr:to>
      <xdr:col>71</xdr:col>
      <xdr:colOff>177800</xdr:colOff>
      <xdr:row>86</xdr:row>
      <xdr:rowOff>93618</xdr:rowOff>
    </xdr:to>
    <xdr:cxnSp macro="">
      <xdr:nvCxnSpPr>
        <xdr:cNvPr id="749" name="直線コネクタ 748">
          <a:extLst>
            <a:ext uri="{FF2B5EF4-FFF2-40B4-BE49-F238E27FC236}">
              <a16:creationId xmlns:a16="http://schemas.microsoft.com/office/drawing/2014/main" id="{7DA1311A-DEA9-4A40-BDFC-3DAA0CBACF58}"/>
            </a:ext>
          </a:extLst>
        </xdr:cNvPr>
        <xdr:cNvCxnSpPr/>
      </xdr:nvCxnSpPr>
      <xdr:spPr>
        <a:xfrm>
          <a:off x="11534775" y="14012726"/>
          <a:ext cx="809625" cy="6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130646</xdr:rowOff>
    </xdr:from>
    <xdr:ext cx="405111" cy="259045"/>
    <xdr:sp macro="" textlink="">
      <xdr:nvSpPr>
        <xdr:cNvPr id="750" name="n_1aveValue【図書館】&#10;有形固定資産減価償却率">
          <a:extLst>
            <a:ext uri="{FF2B5EF4-FFF2-40B4-BE49-F238E27FC236}">
              <a16:creationId xmlns:a16="http://schemas.microsoft.com/office/drawing/2014/main" id="{9345886A-429F-4A4C-9AD8-140ADF709038}"/>
            </a:ext>
          </a:extLst>
        </xdr:cNvPr>
        <xdr:cNvSpPr txBox="1"/>
      </xdr:nvSpPr>
      <xdr:spPr>
        <a:xfrm>
          <a:off x="1374521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96356</xdr:rowOff>
    </xdr:from>
    <xdr:ext cx="405111" cy="259045"/>
    <xdr:sp macro="" textlink="">
      <xdr:nvSpPr>
        <xdr:cNvPr id="751" name="n_2aveValue【図書館】&#10;有形固定資産減価償却率">
          <a:extLst>
            <a:ext uri="{FF2B5EF4-FFF2-40B4-BE49-F238E27FC236}">
              <a16:creationId xmlns:a16="http://schemas.microsoft.com/office/drawing/2014/main" id="{710668D5-1A20-40D6-AE5F-48EA482AF4DF}"/>
            </a:ext>
          </a:extLst>
        </xdr:cNvPr>
        <xdr:cNvSpPr txBox="1"/>
      </xdr:nvSpPr>
      <xdr:spPr>
        <a:xfrm>
          <a:off x="12964169" y="13212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38479</xdr:rowOff>
    </xdr:from>
    <xdr:ext cx="405111" cy="259045"/>
    <xdr:sp macro="" textlink="">
      <xdr:nvSpPr>
        <xdr:cNvPr id="752" name="n_3aveValue【図書館】&#10;有形固定資産減価償却率">
          <a:extLst>
            <a:ext uri="{FF2B5EF4-FFF2-40B4-BE49-F238E27FC236}">
              <a16:creationId xmlns:a16="http://schemas.microsoft.com/office/drawing/2014/main" id="{3344CFA8-C576-481E-96CF-A4971F42CFA1}"/>
            </a:ext>
          </a:extLst>
        </xdr:cNvPr>
        <xdr:cNvSpPr txBox="1"/>
      </xdr:nvSpPr>
      <xdr:spPr>
        <a:xfrm>
          <a:off x="12164069" y="129924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107059</xdr:rowOff>
    </xdr:from>
    <xdr:ext cx="405111" cy="259045"/>
    <xdr:sp macro="" textlink="">
      <xdr:nvSpPr>
        <xdr:cNvPr id="753" name="n_4aveValue【図書館】&#10;有形固定資産減価償却率">
          <a:extLst>
            <a:ext uri="{FF2B5EF4-FFF2-40B4-BE49-F238E27FC236}">
              <a16:creationId xmlns:a16="http://schemas.microsoft.com/office/drawing/2014/main" id="{E75F31FB-F130-47F2-A0ED-10DE643E9706}"/>
            </a:ext>
          </a:extLst>
        </xdr:cNvPr>
        <xdr:cNvSpPr txBox="1"/>
      </xdr:nvSpPr>
      <xdr:spPr>
        <a:xfrm>
          <a:off x="11354444" y="13057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41746</xdr:rowOff>
    </xdr:from>
    <xdr:ext cx="405111" cy="259045"/>
    <xdr:sp macro="" textlink="">
      <xdr:nvSpPr>
        <xdr:cNvPr id="754" name="n_1mainValue【図書館】&#10;有形固定資産減価償却率">
          <a:extLst>
            <a:ext uri="{FF2B5EF4-FFF2-40B4-BE49-F238E27FC236}">
              <a16:creationId xmlns:a16="http://schemas.microsoft.com/office/drawing/2014/main" id="{FE44D5FF-B2BE-4CA9-B9D4-92E89256B067}"/>
            </a:ext>
          </a:extLst>
        </xdr:cNvPr>
        <xdr:cNvSpPr txBox="1"/>
      </xdr:nvSpPr>
      <xdr:spPr>
        <a:xfrm>
          <a:off x="13745219" y="125131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152779</xdr:rowOff>
    </xdr:from>
    <xdr:ext cx="405111" cy="259045"/>
    <xdr:sp macro="" textlink="">
      <xdr:nvSpPr>
        <xdr:cNvPr id="755" name="n_2mainValue【図書館】&#10;有形固定資産減価償却率">
          <a:extLst>
            <a:ext uri="{FF2B5EF4-FFF2-40B4-BE49-F238E27FC236}">
              <a16:creationId xmlns:a16="http://schemas.microsoft.com/office/drawing/2014/main" id="{119368AE-8A93-42D9-87ED-5105DF844266}"/>
            </a:ext>
          </a:extLst>
        </xdr:cNvPr>
        <xdr:cNvSpPr txBox="1"/>
      </xdr:nvSpPr>
      <xdr:spPr>
        <a:xfrm>
          <a:off x="12964169" y="12459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135545</xdr:rowOff>
    </xdr:from>
    <xdr:ext cx="405111" cy="259045"/>
    <xdr:sp macro="" textlink="">
      <xdr:nvSpPr>
        <xdr:cNvPr id="756" name="n_3mainValue【図書館】&#10;有形固定資産減価償却率">
          <a:extLst>
            <a:ext uri="{FF2B5EF4-FFF2-40B4-BE49-F238E27FC236}">
              <a16:creationId xmlns:a16="http://schemas.microsoft.com/office/drawing/2014/main" id="{67A99F97-A0DB-4680-AF5A-C13FD1EBE7E7}"/>
            </a:ext>
          </a:extLst>
        </xdr:cNvPr>
        <xdr:cNvSpPr txBox="1"/>
      </xdr:nvSpPr>
      <xdr:spPr>
        <a:xfrm>
          <a:off x="12164069" y="140610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132278</xdr:rowOff>
    </xdr:from>
    <xdr:ext cx="405111" cy="259045"/>
    <xdr:sp macro="" textlink="">
      <xdr:nvSpPr>
        <xdr:cNvPr id="757" name="n_4mainValue【図書館】&#10;有形固定資産減価償却率">
          <a:extLst>
            <a:ext uri="{FF2B5EF4-FFF2-40B4-BE49-F238E27FC236}">
              <a16:creationId xmlns:a16="http://schemas.microsoft.com/office/drawing/2014/main" id="{E9757D67-1A6A-40B1-8F04-8D1E1F987C6F}"/>
            </a:ext>
          </a:extLst>
        </xdr:cNvPr>
        <xdr:cNvSpPr txBox="1"/>
      </xdr:nvSpPr>
      <xdr:spPr>
        <a:xfrm>
          <a:off x="11354444" y="1405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46AB9950-A47E-4ACC-AD1C-549D86CBB07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E3875B0D-A454-4EBF-8CFE-CE7E93F52B2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D769B320-C872-4708-B1DC-4FA575B9BE0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1EB650FB-931E-419A-986B-B6923154EEF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0469802A-E0C4-4BA6-9385-2624281A028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CB1F422C-B847-4EE0-B4E1-42F68EEEBD0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A6335BB6-331C-4B97-864F-A19792CD0CF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B9330944-1E84-4CC4-A495-6B06562BEDF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B320456F-655A-4C88-AED9-35FA499A779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7" name="直線コネクタ 766">
          <a:extLst>
            <a:ext uri="{FF2B5EF4-FFF2-40B4-BE49-F238E27FC236}">
              <a16:creationId xmlns:a16="http://schemas.microsoft.com/office/drawing/2014/main" id="{F4F3A1AB-7752-4F1A-B531-B3012EF18197}"/>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8" name="テキスト ボックス 767">
          <a:extLst>
            <a:ext uri="{FF2B5EF4-FFF2-40B4-BE49-F238E27FC236}">
              <a16:creationId xmlns:a16="http://schemas.microsoft.com/office/drawing/2014/main" id="{A6ECCDF6-5B11-42DC-A7F7-C88C4D312410}"/>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9" name="直線コネクタ 768">
          <a:extLst>
            <a:ext uri="{FF2B5EF4-FFF2-40B4-BE49-F238E27FC236}">
              <a16:creationId xmlns:a16="http://schemas.microsoft.com/office/drawing/2014/main" id="{5BDC3BC0-3313-461E-AA6F-4CCD1F351789}"/>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0" name="テキスト ボックス 769">
          <a:extLst>
            <a:ext uri="{FF2B5EF4-FFF2-40B4-BE49-F238E27FC236}">
              <a16:creationId xmlns:a16="http://schemas.microsoft.com/office/drawing/2014/main" id="{54B12C51-8A2D-4CAC-922A-C59241FC9D44}"/>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1" name="直線コネクタ 770">
          <a:extLst>
            <a:ext uri="{FF2B5EF4-FFF2-40B4-BE49-F238E27FC236}">
              <a16:creationId xmlns:a16="http://schemas.microsoft.com/office/drawing/2014/main" id="{020F1865-63A1-4DE6-BA22-53B0FA065744}"/>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2" name="テキスト ボックス 771">
          <a:extLst>
            <a:ext uri="{FF2B5EF4-FFF2-40B4-BE49-F238E27FC236}">
              <a16:creationId xmlns:a16="http://schemas.microsoft.com/office/drawing/2014/main" id="{948242C5-04F2-4107-BBCA-562E443A6E27}"/>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3" name="直線コネクタ 772">
          <a:extLst>
            <a:ext uri="{FF2B5EF4-FFF2-40B4-BE49-F238E27FC236}">
              <a16:creationId xmlns:a16="http://schemas.microsoft.com/office/drawing/2014/main" id="{9E7112C8-EAED-4AC7-8D11-FA0542AAA446}"/>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4" name="テキスト ボックス 773">
          <a:extLst>
            <a:ext uri="{FF2B5EF4-FFF2-40B4-BE49-F238E27FC236}">
              <a16:creationId xmlns:a16="http://schemas.microsoft.com/office/drawing/2014/main" id="{5149EB25-7F23-4C03-AB59-C1A74F416975}"/>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964A142E-361A-4D28-BEB7-8F2CC0F89AD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a:extLst>
            <a:ext uri="{FF2B5EF4-FFF2-40B4-BE49-F238E27FC236}">
              <a16:creationId xmlns:a16="http://schemas.microsoft.com/office/drawing/2014/main" id="{BD22C3AC-9C83-4F4D-9E80-7A0AD864F3C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図書館】&#10;一人当たり面積グラフ枠">
          <a:extLst>
            <a:ext uri="{FF2B5EF4-FFF2-40B4-BE49-F238E27FC236}">
              <a16:creationId xmlns:a16="http://schemas.microsoft.com/office/drawing/2014/main" id="{FD26097F-A6A4-4693-B4CA-9B171882DBF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8" name="直線コネクタ 777">
          <a:extLst>
            <a:ext uri="{FF2B5EF4-FFF2-40B4-BE49-F238E27FC236}">
              <a16:creationId xmlns:a16="http://schemas.microsoft.com/office/drawing/2014/main" id="{22095EA0-05A1-4DF3-8397-F215ED8220AE}"/>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9" name="【図書館】&#10;一人当たり面積最小値テキスト">
          <a:extLst>
            <a:ext uri="{FF2B5EF4-FFF2-40B4-BE49-F238E27FC236}">
              <a16:creationId xmlns:a16="http://schemas.microsoft.com/office/drawing/2014/main" id="{E512BEAD-3F62-45EE-B412-A0CEE4573B2B}"/>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0" name="直線コネクタ 779">
          <a:extLst>
            <a:ext uri="{FF2B5EF4-FFF2-40B4-BE49-F238E27FC236}">
              <a16:creationId xmlns:a16="http://schemas.microsoft.com/office/drawing/2014/main" id="{FADF231F-6DE8-4418-AAF8-34F941FDEA9E}"/>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1" name="【図書館】&#10;一人当たり面積最大値テキスト">
          <a:extLst>
            <a:ext uri="{FF2B5EF4-FFF2-40B4-BE49-F238E27FC236}">
              <a16:creationId xmlns:a16="http://schemas.microsoft.com/office/drawing/2014/main" id="{BB949497-F99D-48DD-BCC8-FBF75F79195B}"/>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2" name="直線コネクタ 781">
          <a:extLst>
            <a:ext uri="{FF2B5EF4-FFF2-40B4-BE49-F238E27FC236}">
              <a16:creationId xmlns:a16="http://schemas.microsoft.com/office/drawing/2014/main" id="{DBC5D764-6EAE-42CB-A90D-F28F8305D835}"/>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83" name="【図書館】&#10;一人当たり面積平均値テキスト">
          <a:extLst>
            <a:ext uri="{FF2B5EF4-FFF2-40B4-BE49-F238E27FC236}">
              <a16:creationId xmlns:a16="http://schemas.microsoft.com/office/drawing/2014/main" id="{072046E7-FC65-4388-B6D0-5BB40C4FC9D3}"/>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4" name="フローチャート: 判断 783">
          <a:extLst>
            <a:ext uri="{FF2B5EF4-FFF2-40B4-BE49-F238E27FC236}">
              <a16:creationId xmlns:a16="http://schemas.microsoft.com/office/drawing/2014/main" id="{D21B9DF4-E5DE-4404-BF0E-62BA6D7F3F95}"/>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5" name="フローチャート: 判断 784">
          <a:extLst>
            <a:ext uri="{FF2B5EF4-FFF2-40B4-BE49-F238E27FC236}">
              <a16:creationId xmlns:a16="http://schemas.microsoft.com/office/drawing/2014/main" id="{D1529FFA-45F8-4545-9F3B-C6A9D8DDC2EC}"/>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6" name="フローチャート: 判断 785">
          <a:extLst>
            <a:ext uri="{FF2B5EF4-FFF2-40B4-BE49-F238E27FC236}">
              <a16:creationId xmlns:a16="http://schemas.microsoft.com/office/drawing/2014/main" id="{29F51ECA-2D14-42A1-9D1E-FBCF319082C4}"/>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7" name="フローチャート: 判断 786">
          <a:extLst>
            <a:ext uri="{FF2B5EF4-FFF2-40B4-BE49-F238E27FC236}">
              <a16:creationId xmlns:a16="http://schemas.microsoft.com/office/drawing/2014/main" id="{4C4AA8E9-98FE-4AEE-8437-68D5E6EEFB3C}"/>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8" name="フローチャート: 判断 787">
          <a:extLst>
            <a:ext uri="{FF2B5EF4-FFF2-40B4-BE49-F238E27FC236}">
              <a16:creationId xmlns:a16="http://schemas.microsoft.com/office/drawing/2014/main" id="{39C3DDF4-49D4-475B-B71A-0642C0FDC219}"/>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FAB424E2-3A6E-4B10-9CC0-72033EC6437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53641009-86F6-4B54-8723-6BFD850BFA7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C9E48023-3829-4BF9-8C34-48B4608D3FA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23FD2638-A276-4E3E-94AE-EBC68640DA6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F818FD06-8AAE-44B6-9A10-987F52B799C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33020</xdr:rowOff>
    </xdr:from>
    <xdr:to>
      <xdr:col>116</xdr:col>
      <xdr:colOff>114300</xdr:colOff>
      <xdr:row>82</xdr:row>
      <xdr:rowOff>134620</xdr:rowOff>
    </xdr:to>
    <xdr:sp macro="" textlink="">
      <xdr:nvSpPr>
        <xdr:cNvPr id="794" name="楕円 793">
          <a:extLst>
            <a:ext uri="{FF2B5EF4-FFF2-40B4-BE49-F238E27FC236}">
              <a16:creationId xmlns:a16="http://schemas.microsoft.com/office/drawing/2014/main" id="{D8792357-5D0E-4680-BE3D-2D3555F6F9DF}"/>
            </a:ext>
          </a:extLst>
        </xdr:cNvPr>
        <xdr:cNvSpPr/>
      </xdr:nvSpPr>
      <xdr:spPr>
        <a:xfrm>
          <a:off x="19897725" y="133076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55897</xdr:rowOff>
    </xdr:from>
    <xdr:ext cx="469744" cy="259045"/>
    <xdr:sp macro="" textlink="">
      <xdr:nvSpPr>
        <xdr:cNvPr id="795" name="【図書館】&#10;一人当たり面積該当値テキスト">
          <a:extLst>
            <a:ext uri="{FF2B5EF4-FFF2-40B4-BE49-F238E27FC236}">
              <a16:creationId xmlns:a16="http://schemas.microsoft.com/office/drawing/2014/main" id="{548A5FD3-0323-4805-97F2-0E0D74DE5000}"/>
            </a:ext>
          </a:extLst>
        </xdr:cNvPr>
        <xdr:cNvSpPr txBox="1"/>
      </xdr:nvSpPr>
      <xdr:spPr>
        <a:xfrm>
          <a:off x="20002500" y="13171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101600</xdr:rowOff>
    </xdr:from>
    <xdr:to>
      <xdr:col>112</xdr:col>
      <xdr:colOff>38100</xdr:colOff>
      <xdr:row>81</xdr:row>
      <xdr:rowOff>31750</xdr:rowOff>
    </xdr:to>
    <xdr:sp macro="" textlink="">
      <xdr:nvSpPr>
        <xdr:cNvPr id="796" name="楕円 795">
          <a:extLst>
            <a:ext uri="{FF2B5EF4-FFF2-40B4-BE49-F238E27FC236}">
              <a16:creationId xmlns:a16="http://schemas.microsoft.com/office/drawing/2014/main" id="{2F2AFC32-A837-4568-A987-5F6213790707}"/>
            </a:ext>
          </a:extLst>
        </xdr:cNvPr>
        <xdr:cNvSpPr/>
      </xdr:nvSpPr>
      <xdr:spPr>
        <a:xfrm>
          <a:off x="19154775" y="13058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152400</xdr:rowOff>
    </xdr:from>
    <xdr:to>
      <xdr:col>116</xdr:col>
      <xdr:colOff>63500</xdr:colOff>
      <xdr:row>82</xdr:row>
      <xdr:rowOff>83820</xdr:rowOff>
    </xdr:to>
    <xdr:cxnSp macro="">
      <xdr:nvCxnSpPr>
        <xdr:cNvPr id="797" name="直線コネクタ 796">
          <a:extLst>
            <a:ext uri="{FF2B5EF4-FFF2-40B4-BE49-F238E27FC236}">
              <a16:creationId xmlns:a16="http://schemas.microsoft.com/office/drawing/2014/main" id="{2191ABEE-6E22-46CB-9095-EAB0706804EC}"/>
            </a:ext>
          </a:extLst>
        </xdr:cNvPr>
        <xdr:cNvCxnSpPr/>
      </xdr:nvCxnSpPr>
      <xdr:spPr>
        <a:xfrm>
          <a:off x="19202400" y="13106400"/>
          <a:ext cx="752475" cy="258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21589</xdr:rowOff>
    </xdr:from>
    <xdr:to>
      <xdr:col>107</xdr:col>
      <xdr:colOff>101600</xdr:colOff>
      <xdr:row>81</xdr:row>
      <xdr:rowOff>123189</xdr:rowOff>
    </xdr:to>
    <xdr:sp macro="" textlink="">
      <xdr:nvSpPr>
        <xdr:cNvPr id="798" name="楕円 797">
          <a:extLst>
            <a:ext uri="{FF2B5EF4-FFF2-40B4-BE49-F238E27FC236}">
              <a16:creationId xmlns:a16="http://schemas.microsoft.com/office/drawing/2014/main" id="{E25ED535-841C-439F-B023-2CB723489A8F}"/>
            </a:ext>
          </a:extLst>
        </xdr:cNvPr>
        <xdr:cNvSpPr/>
      </xdr:nvSpPr>
      <xdr:spPr>
        <a:xfrm>
          <a:off x="18345150"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152400</xdr:rowOff>
    </xdr:from>
    <xdr:to>
      <xdr:col>111</xdr:col>
      <xdr:colOff>177800</xdr:colOff>
      <xdr:row>81</xdr:row>
      <xdr:rowOff>72389</xdr:rowOff>
    </xdr:to>
    <xdr:cxnSp macro="">
      <xdr:nvCxnSpPr>
        <xdr:cNvPr id="799" name="直線コネクタ 798">
          <a:extLst>
            <a:ext uri="{FF2B5EF4-FFF2-40B4-BE49-F238E27FC236}">
              <a16:creationId xmlns:a16="http://schemas.microsoft.com/office/drawing/2014/main" id="{E2A32F8D-583B-4E21-AA72-80B650BC55FF}"/>
            </a:ext>
          </a:extLst>
        </xdr:cNvPr>
        <xdr:cNvCxnSpPr/>
      </xdr:nvCxnSpPr>
      <xdr:spPr>
        <a:xfrm flipV="1">
          <a:off x="18392775" y="13106400"/>
          <a:ext cx="809625" cy="78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86</xdr:row>
      <xdr:rowOff>78739</xdr:rowOff>
    </xdr:from>
    <xdr:to>
      <xdr:col>102</xdr:col>
      <xdr:colOff>165100</xdr:colOff>
      <xdr:row>87</xdr:row>
      <xdr:rowOff>8889</xdr:rowOff>
    </xdr:to>
    <xdr:sp macro="" textlink="">
      <xdr:nvSpPr>
        <xdr:cNvPr id="800" name="楕円 799">
          <a:extLst>
            <a:ext uri="{FF2B5EF4-FFF2-40B4-BE49-F238E27FC236}">
              <a16:creationId xmlns:a16="http://schemas.microsoft.com/office/drawing/2014/main" id="{151D9229-C095-492C-9709-7F3463C9377A}"/>
            </a:ext>
          </a:extLst>
        </xdr:cNvPr>
        <xdr:cNvSpPr/>
      </xdr:nvSpPr>
      <xdr:spPr>
        <a:xfrm>
          <a:off x="17554575" y="140042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72389</xdr:rowOff>
    </xdr:from>
    <xdr:to>
      <xdr:col>107</xdr:col>
      <xdr:colOff>50800</xdr:colOff>
      <xdr:row>86</xdr:row>
      <xdr:rowOff>129539</xdr:rowOff>
    </xdr:to>
    <xdr:cxnSp macro="">
      <xdr:nvCxnSpPr>
        <xdr:cNvPr id="801" name="直線コネクタ 800">
          <a:extLst>
            <a:ext uri="{FF2B5EF4-FFF2-40B4-BE49-F238E27FC236}">
              <a16:creationId xmlns:a16="http://schemas.microsoft.com/office/drawing/2014/main" id="{E0F69D96-FD02-41FB-A3C7-91D699D5A8A6}"/>
            </a:ext>
          </a:extLst>
        </xdr:cNvPr>
        <xdr:cNvCxnSpPr/>
      </xdr:nvCxnSpPr>
      <xdr:spPr>
        <a:xfrm flipV="1">
          <a:off x="17602200" y="13185139"/>
          <a:ext cx="790575" cy="866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86</xdr:row>
      <xdr:rowOff>78739</xdr:rowOff>
    </xdr:from>
    <xdr:to>
      <xdr:col>98</xdr:col>
      <xdr:colOff>38100</xdr:colOff>
      <xdr:row>87</xdr:row>
      <xdr:rowOff>8889</xdr:rowOff>
    </xdr:to>
    <xdr:sp macro="" textlink="">
      <xdr:nvSpPr>
        <xdr:cNvPr id="802" name="楕円 801">
          <a:extLst>
            <a:ext uri="{FF2B5EF4-FFF2-40B4-BE49-F238E27FC236}">
              <a16:creationId xmlns:a16="http://schemas.microsoft.com/office/drawing/2014/main" id="{0874BF73-A6E9-42EE-BE6E-E426C194B7C7}"/>
            </a:ext>
          </a:extLst>
        </xdr:cNvPr>
        <xdr:cNvSpPr/>
      </xdr:nvSpPr>
      <xdr:spPr>
        <a:xfrm>
          <a:off x="16754475" y="14004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129539</xdr:rowOff>
    </xdr:from>
    <xdr:to>
      <xdr:col>102</xdr:col>
      <xdr:colOff>114300</xdr:colOff>
      <xdr:row>86</xdr:row>
      <xdr:rowOff>129539</xdr:rowOff>
    </xdr:to>
    <xdr:cxnSp macro="">
      <xdr:nvCxnSpPr>
        <xdr:cNvPr id="803" name="直線コネクタ 802">
          <a:extLst>
            <a:ext uri="{FF2B5EF4-FFF2-40B4-BE49-F238E27FC236}">
              <a16:creationId xmlns:a16="http://schemas.microsoft.com/office/drawing/2014/main" id="{0CDC5529-44B9-47FA-BA7B-02CD0367C21C}"/>
            </a:ext>
          </a:extLst>
        </xdr:cNvPr>
        <xdr:cNvCxnSpPr/>
      </xdr:nvCxnSpPr>
      <xdr:spPr>
        <a:xfrm>
          <a:off x="16802100" y="1405191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4" name="n_1aveValue【図書館】&#10;一人当たり面積">
          <a:extLst>
            <a:ext uri="{FF2B5EF4-FFF2-40B4-BE49-F238E27FC236}">
              <a16:creationId xmlns:a16="http://schemas.microsoft.com/office/drawing/2014/main" id="{8A1BAAD9-D32B-41C3-8964-D018FAE735D1}"/>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5" name="n_2aveValue【図書館】&#10;一人当たり面積">
          <a:extLst>
            <a:ext uri="{FF2B5EF4-FFF2-40B4-BE49-F238E27FC236}">
              <a16:creationId xmlns:a16="http://schemas.microsoft.com/office/drawing/2014/main" id="{0017F81F-CE5F-4C24-8E8C-32AFE81957B9}"/>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806" name="n_3aveValue【図書館】&#10;一人当たり面積">
          <a:extLst>
            <a:ext uri="{FF2B5EF4-FFF2-40B4-BE49-F238E27FC236}">
              <a16:creationId xmlns:a16="http://schemas.microsoft.com/office/drawing/2014/main" id="{BF522FA7-ECB1-42D3-82A1-6552A8CFF199}"/>
            </a:ext>
          </a:extLst>
        </xdr:cNvPr>
        <xdr:cNvSpPr txBox="1"/>
      </xdr:nvSpPr>
      <xdr:spPr>
        <a:xfrm>
          <a:off x="173832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807" name="n_4aveValue【図書館】&#10;一人当たり面積">
          <a:extLst>
            <a:ext uri="{FF2B5EF4-FFF2-40B4-BE49-F238E27FC236}">
              <a16:creationId xmlns:a16="http://schemas.microsoft.com/office/drawing/2014/main" id="{4F245274-CD97-432C-BC7E-1AD679866183}"/>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48277</xdr:rowOff>
    </xdr:from>
    <xdr:ext cx="469744" cy="259045"/>
    <xdr:sp macro="" textlink="">
      <xdr:nvSpPr>
        <xdr:cNvPr id="808" name="n_1mainValue【図書館】&#10;一人当たり面積">
          <a:extLst>
            <a:ext uri="{FF2B5EF4-FFF2-40B4-BE49-F238E27FC236}">
              <a16:creationId xmlns:a16="http://schemas.microsoft.com/office/drawing/2014/main" id="{796C5F1D-F447-426A-A47B-486A7BE1FCCC}"/>
            </a:ext>
          </a:extLst>
        </xdr:cNvPr>
        <xdr:cNvSpPr txBox="1"/>
      </xdr:nvSpPr>
      <xdr:spPr>
        <a:xfrm>
          <a:off x="189834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139716</xdr:rowOff>
    </xdr:from>
    <xdr:ext cx="469744" cy="259045"/>
    <xdr:sp macro="" textlink="">
      <xdr:nvSpPr>
        <xdr:cNvPr id="809" name="n_2mainValue【図書館】&#10;一人当たり面積">
          <a:extLst>
            <a:ext uri="{FF2B5EF4-FFF2-40B4-BE49-F238E27FC236}">
              <a16:creationId xmlns:a16="http://schemas.microsoft.com/office/drawing/2014/main" id="{867063B0-ABDD-40BE-A7D8-EADA94866C1F}"/>
            </a:ext>
          </a:extLst>
        </xdr:cNvPr>
        <xdr:cNvSpPr txBox="1"/>
      </xdr:nvSpPr>
      <xdr:spPr>
        <a:xfrm>
          <a:off x="181833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87</xdr:row>
      <xdr:rowOff>16</xdr:rowOff>
    </xdr:from>
    <xdr:ext cx="469744" cy="259045"/>
    <xdr:sp macro="" textlink="">
      <xdr:nvSpPr>
        <xdr:cNvPr id="810" name="n_3mainValue【図書館】&#10;一人当たり面積">
          <a:extLst>
            <a:ext uri="{FF2B5EF4-FFF2-40B4-BE49-F238E27FC236}">
              <a16:creationId xmlns:a16="http://schemas.microsoft.com/office/drawing/2014/main" id="{3B1036AB-FA28-48A3-B4F2-34AB684BC19D}"/>
            </a:ext>
          </a:extLst>
        </xdr:cNvPr>
        <xdr:cNvSpPr txBox="1"/>
      </xdr:nvSpPr>
      <xdr:spPr>
        <a:xfrm>
          <a:off x="17383202" y="14087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87</xdr:row>
      <xdr:rowOff>16</xdr:rowOff>
    </xdr:from>
    <xdr:ext cx="469744" cy="259045"/>
    <xdr:sp macro="" textlink="">
      <xdr:nvSpPr>
        <xdr:cNvPr id="811" name="n_4mainValue【図書館】&#10;一人当たり面積">
          <a:extLst>
            <a:ext uri="{FF2B5EF4-FFF2-40B4-BE49-F238E27FC236}">
              <a16:creationId xmlns:a16="http://schemas.microsoft.com/office/drawing/2014/main" id="{A301E5AA-9F1C-483F-9EB2-E0CFFDA7E98A}"/>
            </a:ext>
          </a:extLst>
        </xdr:cNvPr>
        <xdr:cNvSpPr txBox="1"/>
      </xdr:nvSpPr>
      <xdr:spPr>
        <a:xfrm>
          <a:off x="16592627" y="14087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2" name="正方形/長方形 811">
          <a:extLst>
            <a:ext uri="{FF2B5EF4-FFF2-40B4-BE49-F238E27FC236}">
              <a16:creationId xmlns:a16="http://schemas.microsoft.com/office/drawing/2014/main" id="{631F0393-5270-4173-88AF-4E998E27557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3" name="正方形/長方形 812">
          <a:extLst>
            <a:ext uri="{FF2B5EF4-FFF2-40B4-BE49-F238E27FC236}">
              <a16:creationId xmlns:a16="http://schemas.microsoft.com/office/drawing/2014/main" id="{ECA8EFCF-1608-4A83-8965-6352A6FC838F}"/>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4" name="正方形/長方形 813">
          <a:extLst>
            <a:ext uri="{FF2B5EF4-FFF2-40B4-BE49-F238E27FC236}">
              <a16:creationId xmlns:a16="http://schemas.microsoft.com/office/drawing/2014/main" id="{0AC1CEE8-21C4-46F0-9F38-D824B4FC24F9}"/>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5" name="正方形/長方形 814">
          <a:extLst>
            <a:ext uri="{FF2B5EF4-FFF2-40B4-BE49-F238E27FC236}">
              <a16:creationId xmlns:a16="http://schemas.microsoft.com/office/drawing/2014/main" id="{6F3447D8-120C-4C30-8CAA-A6E168525C4A}"/>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6" name="正方形/長方形 815">
          <a:extLst>
            <a:ext uri="{FF2B5EF4-FFF2-40B4-BE49-F238E27FC236}">
              <a16:creationId xmlns:a16="http://schemas.microsoft.com/office/drawing/2014/main" id="{CCF7B5A9-80DE-486A-AB85-923F4CF12483}"/>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7" name="正方形/長方形 816">
          <a:extLst>
            <a:ext uri="{FF2B5EF4-FFF2-40B4-BE49-F238E27FC236}">
              <a16:creationId xmlns:a16="http://schemas.microsoft.com/office/drawing/2014/main" id="{3A47D896-81C2-4500-9D3A-859CD76AFA5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8" name="テキスト ボックス 817">
          <a:extLst>
            <a:ext uri="{FF2B5EF4-FFF2-40B4-BE49-F238E27FC236}">
              <a16:creationId xmlns:a16="http://schemas.microsoft.com/office/drawing/2014/main" id="{9F929D49-BB35-4B96-A76C-3F279197F9C8}"/>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9" name="直線コネクタ 818">
          <a:extLst>
            <a:ext uri="{FF2B5EF4-FFF2-40B4-BE49-F238E27FC236}">
              <a16:creationId xmlns:a16="http://schemas.microsoft.com/office/drawing/2014/main" id="{3047AFB5-2DF6-44BE-AD6B-9A7940BA600B}"/>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0" name="テキスト ボックス 819">
          <a:extLst>
            <a:ext uri="{FF2B5EF4-FFF2-40B4-BE49-F238E27FC236}">
              <a16:creationId xmlns:a16="http://schemas.microsoft.com/office/drawing/2014/main" id="{6CB656C6-54F6-477F-9973-D097E7A6F547}"/>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1" name="直線コネクタ 820">
          <a:extLst>
            <a:ext uri="{FF2B5EF4-FFF2-40B4-BE49-F238E27FC236}">
              <a16:creationId xmlns:a16="http://schemas.microsoft.com/office/drawing/2014/main" id="{FC312E9E-62DA-4735-88BA-5D4A87AF44B3}"/>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2" name="テキスト ボックス 821">
          <a:extLst>
            <a:ext uri="{FF2B5EF4-FFF2-40B4-BE49-F238E27FC236}">
              <a16:creationId xmlns:a16="http://schemas.microsoft.com/office/drawing/2014/main" id="{3782B9C8-FD09-4599-9B0E-A61EE773BE6D}"/>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3" name="直線コネクタ 822">
          <a:extLst>
            <a:ext uri="{FF2B5EF4-FFF2-40B4-BE49-F238E27FC236}">
              <a16:creationId xmlns:a16="http://schemas.microsoft.com/office/drawing/2014/main" id="{5A8A7D29-BC08-4548-90F6-E2ACDB21E0B0}"/>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4" name="テキスト ボックス 823">
          <a:extLst>
            <a:ext uri="{FF2B5EF4-FFF2-40B4-BE49-F238E27FC236}">
              <a16:creationId xmlns:a16="http://schemas.microsoft.com/office/drawing/2014/main" id="{49D9F17A-DE51-437D-95EC-DB8C02A1AA15}"/>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5" name="直線コネクタ 824">
          <a:extLst>
            <a:ext uri="{FF2B5EF4-FFF2-40B4-BE49-F238E27FC236}">
              <a16:creationId xmlns:a16="http://schemas.microsoft.com/office/drawing/2014/main" id="{81A1B730-64DF-4D75-8533-35884AB0D955}"/>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6" name="テキスト ボックス 825">
          <a:extLst>
            <a:ext uri="{FF2B5EF4-FFF2-40B4-BE49-F238E27FC236}">
              <a16:creationId xmlns:a16="http://schemas.microsoft.com/office/drawing/2014/main" id="{56138B79-22E5-417C-AE97-AA6E2AEA2C71}"/>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7" name="直線コネクタ 826">
          <a:extLst>
            <a:ext uri="{FF2B5EF4-FFF2-40B4-BE49-F238E27FC236}">
              <a16:creationId xmlns:a16="http://schemas.microsoft.com/office/drawing/2014/main" id="{44FB0433-FF6B-429C-B800-B1D8722FDEED}"/>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8" name="テキスト ボックス 827">
          <a:extLst>
            <a:ext uri="{FF2B5EF4-FFF2-40B4-BE49-F238E27FC236}">
              <a16:creationId xmlns:a16="http://schemas.microsoft.com/office/drawing/2014/main" id="{1D865198-C732-495B-B971-379040B274FE}"/>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6FE0FBE6-6C5C-4A99-B459-3A0C8D4D07C7}"/>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0" name="テキスト ボックス 829">
          <a:extLst>
            <a:ext uri="{FF2B5EF4-FFF2-40B4-BE49-F238E27FC236}">
              <a16:creationId xmlns:a16="http://schemas.microsoft.com/office/drawing/2014/main" id="{DE93ECF1-74C2-46DB-A0D9-D9EB45B959DA}"/>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3239CBA8-0648-4C9A-91D2-DE45DA78120B}"/>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2" name="直線コネクタ 831">
          <a:extLst>
            <a:ext uri="{FF2B5EF4-FFF2-40B4-BE49-F238E27FC236}">
              <a16:creationId xmlns:a16="http://schemas.microsoft.com/office/drawing/2014/main" id="{DF71C85A-1BCD-46A4-9B0D-D63A4CA3A9B7}"/>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3" name="【博物館】&#10;有形固定資産減価償却率最小値テキスト">
          <a:extLst>
            <a:ext uri="{FF2B5EF4-FFF2-40B4-BE49-F238E27FC236}">
              <a16:creationId xmlns:a16="http://schemas.microsoft.com/office/drawing/2014/main" id="{8722F0DE-C0D9-422B-BF31-D3535D6E9B7D}"/>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4" name="直線コネクタ 833">
          <a:extLst>
            <a:ext uri="{FF2B5EF4-FFF2-40B4-BE49-F238E27FC236}">
              <a16:creationId xmlns:a16="http://schemas.microsoft.com/office/drawing/2014/main" id="{1B379612-E49B-4B95-BDC7-1FBBFE8695B2}"/>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5" name="【博物館】&#10;有形固定資産減価償却率最大値テキスト">
          <a:extLst>
            <a:ext uri="{FF2B5EF4-FFF2-40B4-BE49-F238E27FC236}">
              <a16:creationId xmlns:a16="http://schemas.microsoft.com/office/drawing/2014/main" id="{0321B447-6DA8-4322-A8A1-EFB44702A5B9}"/>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6" name="直線コネクタ 835">
          <a:extLst>
            <a:ext uri="{FF2B5EF4-FFF2-40B4-BE49-F238E27FC236}">
              <a16:creationId xmlns:a16="http://schemas.microsoft.com/office/drawing/2014/main" id="{0D41DA80-E85C-42AC-B55F-A2B9B2E29A60}"/>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138701</xdr:rowOff>
    </xdr:from>
    <xdr:ext cx="405111" cy="259045"/>
    <xdr:sp macro="" textlink="">
      <xdr:nvSpPr>
        <xdr:cNvPr id="837" name="【博物館】&#10;有形固定資産減価償却率平均値テキスト">
          <a:extLst>
            <a:ext uri="{FF2B5EF4-FFF2-40B4-BE49-F238E27FC236}">
              <a16:creationId xmlns:a16="http://schemas.microsoft.com/office/drawing/2014/main" id="{7232AE64-CDB4-447D-A5DB-E821EEEFBB23}"/>
            </a:ext>
          </a:extLst>
        </xdr:cNvPr>
        <xdr:cNvSpPr txBox="1"/>
      </xdr:nvSpPr>
      <xdr:spPr>
        <a:xfrm>
          <a:off x="14744700" y="168201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8" name="フローチャート: 判断 837">
          <a:extLst>
            <a:ext uri="{FF2B5EF4-FFF2-40B4-BE49-F238E27FC236}">
              <a16:creationId xmlns:a16="http://schemas.microsoft.com/office/drawing/2014/main" id="{1B19E45C-CC06-4B6C-B6FF-04C3F1503059}"/>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9" name="フローチャート: 判断 838">
          <a:extLst>
            <a:ext uri="{FF2B5EF4-FFF2-40B4-BE49-F238E27FC236}">
              <a16:creationId xmlns:a16="http://schemas.microsoft.com/office/drawing/2014/main" id="{7AD7D92A-2BC7-4A86-90BF-B7B471808427}"/>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0" name="フローチャート: 判断 839">
          <a:extLst>
            <a:ext uri="{FF2B5EF4-FFF2-40B4-BE49-F238E27FC236}">
              <a16:creationId xmlns:a16="http://schemas.microsoft.com/office/drawing/2014/main" id="{AA349FCE-7047-401E-A734-B39AA3B482F7}"/>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1" name="フローチャート: 判断 840">
          <a:extLst>
            <a:ext uri="{FF2B5EF4-FFF2-40B4-BE49-F238E27FC236}">
              <a16:creationId xmlns:a16="http://schemas.microsoft.com/office/drawing/2014/main" id="{73F9E38A-576E-4DD8-ABBC-7AC41A27B44F}"/>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2" name="フローチャート: 判断 841">
          <a:extLst>
            <a:ext uri="{FF2B5EF4-FFF2-40B4-BE49-F238E27FC236}">
              <a16:creationId xmlns:a16="http://schemas.microsoft.com/office/drawing/2014/main" id="{6645CEAA-151D-4D0D-8F53-AC2709A76CD6}"/>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74A9D9BD-A6F4-4FCD-BA0F-6DA6DDD670F7}"/>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8C28B7E0-795D-4992-A7A1-48B8A933280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AA97A799-7059-4439-B985-38854F9080B1}"/>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FCEAA4CE-EA56-4E30-A835-9973B3EF5665}"/>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8A0FF02C-7E54-447D-B807-C6B983A24D0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4826</xdr:rowOff>
    </xdr:from>
    <xdr:to>
      <xdr:col>85</xdr:col>
      <xdr:colOff>177800</xdr:colOff>
      <xdr:row>102</xdr:row>
      <xdr:rowOff>106426</xdr:rowOff>
    </xdr:to>
    <xdr:sp macro="" textlink="">
      <xdr:nvSpPr>
        <xdr:cNvPr id="848" name="楕円 847">
          <a:extLst>
            <a:ext uri="{FF2B5EF4-FFF2-40B4-BE49-F238E27FC236}">
              <a16:creationId xmlns:a16="http://schemas.microsoft.com/office/drawing/2014/main" id="{8F7C1087-96BE-4FA8-B632-16B4C7F7A235}"/>
            </a:ext>
          </a:extLst>
        </xdr:cNvPr>
        <xdr:cNvSpPr/>
      </xdr:nvSpPr>
      <xdr:spPr>
        <a:xfrm>
          <a:off x="14649450" y="1652435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27703</xdr:rowOff>
    </xdr:from>
    <xdr:ext cx="405111" cy="259045"/>
    <xdr:sp macro="" textlink="">
      <xdr:nvSpPr>
        <xdr:cNvPr id="849" name="【博物館】&#10;有形固定資産減価償却率該当値テキスト">
          <a:extLst>
            <a:ext uri="{FF2B5EF4-FFF2-40B4-BE49-F238E27FC236}">
              <a16:creationId xmlns:a16="http://schemas.microsoft.com/office/drawing/2014/main" id="{85BF3DA9-CCC7-4596-8A98-0E75C0D6B413}"/>
            </a:ext>
          </a:extLst>
        </xdr:cNvPr>
        <xdr:cNvSpPr txBox="1"/>
      </xdr:nvSpPr>
      <xdr:spPr>
        <a:xfrm>
          <a:off x="14744700" y="163853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130556</xdr:rowOff>
    </xdr:from>
    <xdr:to>
      <xdr:col>81</xdr:col>
      <xdr:colOff>101600</xdr:colOff>
      <xdr:row>102</xdr:row>
      <xdr:rowOff>60706</xdr:rowOff>
    </xdr:to>
    <xdr:sp macro="" textlink="">
      <xdr:nvSpPr>
        <xdr:cNvPr id="850" name="楕円 849">
          <a:extLst>
            <a:ext uri="{FF2B5EF4-FFF2-40B4-BE49-F238E27FC236}">
              <a16:creationId xmlns:a16="http://schemas.microsoft.com/office/drawing/2014/main" id="{22EE4222-AD5C-4941-84A6-8893E1858FE2}"/>
            </a:ext>
          </a:extLst>
        </xdr:cNvPr>
        <xdr:cNvSpPr/>
      </xdr:nvSpPr>
      <xdr:spPr>
        <a:xfrm>
          <a:off x="13887450" y="164849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9906</xdr:rowOff>
    </xdr:from>
    <xdr:to>
      <xdr:col>85</xdr:col>
      <xdr:colOff>127000</xdr:colOff>
      <xdr:row>102</xdr:row>
      <xdr:rowOff>55626</xdr:rowOff>
    </xdr:to>
    <xdr:cxnSp macro="">
      <xdr:nvCxnSpPr>
        <xdr:cNvPr id="851" name="直線コネクタ 850">
          <a:extLst>
            <a:ext uri="{FF2B5EF4-FFF2-40B4-BE49-F238E27FC236}">
              <a16:creationId xmlns:a16="http://schemas.microsoft.com/office/drawing/2014/main" id="{7B84578F-FBE8-4ABC-A734-D327BBD0C44A}"/>
            </a:ext>
          </a:extLst>
        </xdr:cNvPr>
        <xdr:cNvCxnSpPr/>
      </xdr:nvCxnSpPr>
      <xdr:spPr>
        <a:xfrm>
          <a:off x="13935075" y="16523081"/>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84837</xdr:rowOff>
    </xdr:from>
    <xdr:to>
      <xdr:col>76</xdr:col>
      <xdr:colOff>165100</xdr:colOff>
      <xdr:row>102</xdr:row>
      <xdr:rowOff>14987</xdr:rowOff>
    </xdr:to>
    <xdr:sp macro="" textlink="">
      <xdr:nvSpPr>
        <xdr:cNvPr id="852" name="楕円 851">
          <a:extLst>
            <a:ext uri="{FF2B5EF4-FFF2-40B4-BE49-F238E27FC236}">
              <a16:creationId xmlns:a16="http://schemas.microsoft.com/office/drawing/2014/main" id="{7B526635-B99D-40B7-8207-4BE29435DA81}"/>
            </a:ext>
          </a:extLst>
        </xdr:cNvPr>
        <xdr:cNvSpPr/>
      </xdr:nvSpPr>
      <xdr:spPr>
        <a:xfrm>
          <a:off x="13096875" y="164424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135637</xdr:rowOff>
    </xdr:from>
    <xdr:to>
      <xdr:col>81</xdr:col>
      <xdr:colOff>50800</xdr:colOff>
      <xdr:row>102</xdr:row>
      <xdr:rowOff>9906</xdr:rowOff>
    </xdr:to>
    <xdr:cxnSp macro="">
      <xdr:nvCxnSpPr>
        <xdr:cNvPr id="853" name="直線コネクタ 852">
          <a:extLst>
            <a:ext uri="{FF2B5EF4-FFF2-40B4-BE49-F238E27FC236}">
              <a16:creationId xmlns:a16="http://schemas.microsoft.com/office/drawing/2014/main" id="{EA078EA8-E985-4E4F-A10B-8B6D4767E3AF}"/>
            </a:ext>
          </a:extLst>
        </xdr:cNvPr>
        <xdr:cNvCxnSpPr/>
      </xdr:nvCxnSpPr>
      <xdr:spPr>
        <a:xfrm>
          <a:off x="13144500" y="16490062"/>
          <a:ext cx="79057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39115</xdr:rowOff>
    </xdr:from>
    <xdr:to>
      <xdr:col>72</xdr:col>
      <xdr:colOff>38100</xdr:colOff>
      <xdr:row>101</xdr:row>
      <xdr:rowOff>140715</xdr:rowOff>
    </xdr:to>
    <xdr:sp macro="" textlink="">
      <xdr:nvSpPr>
        <xdr:cNvPr id="854" name="楕円 853">
          <a:extLst>
            <a:ext uri="{FF2B5EF4-FFF2-40B4-BE49-F238E27FC236}">
              <a16:creationId xmlns:a16="http://schemas.microsoft.com/office/drawing/2014/main" id="{0553D9B2-6DEB-42A8-AC19-C933535E1637}"/>
            </a:ext>
          </a:extLst>
        </xdr:cNvPr>
        <xdr:cNvSpPr/>
      </xdr:nvSpPr>
      <xdr:spPr>
        <a:xfrm>
          <a:off x="12296775" y="163935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89915</xdr:rowOff>
    </xdr:from>
    <xdr:to>
      <xdr:col>76</xdr:col>
      <xdr:colOff>114300</xdr:colOff>
      <xdr:row>101</xdr:row>
      <xdr:rowOff>135637</xdr:rowOff>
    </xdr:to>
    <xdr:cxnSp macro="">
      <xdr:nvCxnSpPr>
        <xdr:cNvPr id="855" name="直線コネクタ 854">
          <a:extLst>
            <a:ext uri="{FF2B5EF4-FFF2-40B4-BE49-F238E27FC236}">
              <a16:creationId xmlns:a16="http://schemas.microsoft.com/office/drawing/2014/main" id="{AB18047A-41AD-400D-AD5F-1A3CB27B7D0A}"/>
            </a:ext>
          </a:extLst>
        </xdr:cNvPr>
        <xdr:cNvCxnSpPr/>
      </xdr:nvCxnSpPr>
      <xdr:spPr>
        <a:xfrm>
          <a:off x="12344400" y="16441165"/>
          <a:ext cx="800100" cy="48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100</xdr:row>
      <xdr:rowOff>164846</xdr:rowOff>
    </xdr:from>
    <xdr:to>
      <xdr:col>67</xdr:col>
      <xdr:colOff>101600</xdr:colOff>
      <xdr:row>101</xdr:row>
      <xdr:rowOff>94996</xdr:rowOff>
    </xdr:to>
    <xdr:sp macro="" textlink="">
      <xdr:nvSpPr>
        <xdr:cNvPr id="856" name="楕円 855">
          <a:extLst>
            <a:ext uri="{FF2B5EF4-FFF2-40B4-BE49-F238E27FC236}">
              <a16:creationId xmlns:a16="http://schemas.microsoft.com/office/drawing/2014/main" id="{2DA46CE4-0817-42A7-8A99-35EBD3E51E41}"/>
            </a:ext>
          </a:extLst>
        </xdr:cNvPr>
        <xdr:cNvSpPr/>
      </xdr:nvSpPr>
      <xdr:spPr>
        <a:xfrm>
          <a:off x="11487150" y="163541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44196</xdr:rowOff>
    </xdr:from>
    <xdr:to>
      <xdr:col>71</xdr:col>
      <xdr:colOff>177800</xdr:colOff>
      <xdr:row>101</xdr:row>
      <xdr:rowOff>89915</xdr:rowOff>
    </xdr:to>
    <xdr:cxnSp macro="">
      <xdr:nvCxnSpPr>
        <xdr:cNvPr id="857" name="直線コネクタ 856">
          <a:extLst>
            <a:ext uri="{FF2B5EF4-FFF2-40B4-BE49-F238E27FC236}">
              <a16:creationId xmlns:a16="http://schemas.microsoft.com/office/drawing/2014/main" id="{2A2E7784-345D-419B-A6BE-4AB57B24907B}"/>
            </a:ext>
          </a:extLst>
        </xdr:cNvPr>
        <xdr:cNvCxnSpPr/>
      </xdr:nvCxnSpPr>
      <xdr:spPr>
        <a:xfrm>
          <a:off x="11534775" y="16401796"/>
          <a:ext cx="80962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58690</xdr:rowOff>
    </xdr:from>
    <xdr:ext cx="405111" cy="259045"/>
    <xdr:sp macro="" textlink="">
      <xdr:nvSpPr>
        <xdr:cNvPr id="858" name="n_1aveValue【博物館】&#10;有形固定資産減価償却率">
          <a:extLst>
            <a:ext uri="{FF2B5EF4-FFF2-40B4-BE49-F238E27FC236}">
              <a16:creationId xmlns:a16="http://schemas.microsoft.com/office/drawing/2014/main" id="{87F0937B-3804-4199-AF8C-C7AD67B021AA}"/>
            </a:ext>
          </a:extLst>
        </xdr:cNvPr>
        <xdr:cNvSpPr txBox="1"/>
      </xdr:nvSpPr>
      <xdr:spPr>
        <a:xfrm>
          <a:off x="13745219" y="16898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47262</xdr:rowOff>
    </xdr:from>
    <xdr:ext cx="405111" cy="259045"/>
    <xdr:sp macro="" textlink="">
      <xdr:nvSpPr>
        <xdr:cNvPr id="859" name="n_2aveValue【博物館】&#10;有形固定資産減価償却率">
          <a:extLst>
            <a:ext uri="{FF2B5EF4-FFF2-40B4-BE49-F238E27FC236}">
              <a16:creationId xmlns:a16="http://schemas.microsoft.com/office/drawing/2014/main" id="{7050D288-E748-4F3C-AE5F-1CAC0FBFA869}"/>
            </a:ext>
          </a:extLst>
        </xdr:cNvPr>
        <xdr:cNvSpPr txBox="1"/>
      </xdr:nvSpPr>
      <xdr:spPr>
        <a:xfrm>
          <a:off x="1296416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6114</xdr:rowOff>
    </xdr:from>
    <xdr:ext cx="405111" cy="259045"/>
    <xdr:sp macro="" textlink="">
      <xdr:nvSpPr>
        <xdr:cNvPr id="860" name="n_3aveValue【博物館】&#10;有形固定資産減価償却率">
          <a:extLst>
            <a:ext uri="{FF2B5EF4-FFF2-40B4-BE49-F238E27FC236}">
              <a16:creationId xmlns:a16="http://schemas.microsoft.com/office/drawing/2014/main" id="{1D037E37-11EE-445B-888C-E47CF2B60BA6}"/>
            </a:ext>
          </a:extLst>
        </xdr:cNvPr>
        <xdr:cNvSpPr txBox="1"/>
      </xdr:nvSpPr>
      <xdr:spPr>
        <a:xfrm>
          <a:off x="121640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136414</xdr:rowOff>
    </xdr:from>
    <xdr:ext cx="405111" cy="259045"/>
    <xdr:sp macro="" textlink="">
      <xdr:nvSpPr>
        <xdr:cNvPr id="861" name="n_4aveValue【博物館】&#10;有形固定資産減価償却率">
          <a:extLst>
            <a:ext uri="{FF2B5EF4-FFF2-40B4-BE49-F238E27FC236}">
              <a16:creationId xmlns:a16="http://schemas.microsoft.com/office/drawing/2014/main" id="{5A718137-E97D-4569-A175-CFC7DDAB0E54}"/>
            </a:ext>
          </a:extLst>
        </xdr:cNvPr>
        <xdr:cNvSpPr txBox="1"/>
      </xdr:nvSpPr>
      <xdr:spPr>
        <a:xfrm>
          <a:off x="11354444"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77233</xdr:rowOff>
    </xdr:from>
    <xdr:ext cx="405111" cy="259045"/>
    <xdr:sp macro="" textlink="">
      <xdr:nvSpPr>
        <xdr:cNvPr id="862" name="n_1mainValue【博物館】&#10;有形固定資産減価償却率">
          <a:extLst>
            <a:ext uri="{FF2B5EF4-FFF2-40B4-BE49-F238E27FC236}">
              <a16:creationId xmlns:a16="http://schemas.microsoft.com/office/drawing/2014/main" id="{D5ECEF1B-30C2-45A2-B32B-3D0C1A9C9C36}"/>
            </a:ext>
          </a:extLst>
        </xdr:cNvPr>
        <xdr:cNvSpPr txBox="1"/>
      </xdr:nvSpPr>
      <xdr:spPr>
        <a:xfrm>
          <a:off x="13745219" y="16269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31514</xdr:rowOff>
    </xdr:from>
    <xdr:ext cx="405111" cy="259045"/>
    <xdr:sp macro="" textlink="">
      <xdr:nvSpPr>
        <xdr:cNvPr id="863" name="n_2mainValue【博物館】&#10;有形固定資産減価償却率">
          <a:extLst>
            <a:ext uri="{FF2B5EF4-FFF2-40B4-BE49-F238E27FC236}">
              <a16:creationId xmlns:a16="http://schemas.microsoft.com/office/drawing/2014/main" id="{3D834DA7-371F-4D17-8D83-DF8676BCF0EC}"/>
            </a:ext>
          </a:extLst>
        </xdr:cNvPr>
        <xdr:cNvSpPr txBox="1"/>
      </xdr:nvSpPr>
      <xdr:spPr>
        <a:xfrm>
          <a:off x="12964169" y="162208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157242</xdr:rowOff>
    </xdr:from>
    <xdr:ext cx="405111" cy="259045"/>
    <xdr:sp macro="" textlink="">
      <xdr:nvSpPr>
        <xdr:cNvPr id="864" name="n_3mainValue【博物館】&#10;有形固定資産減価償却率">
          <a:extLst>
            <a:ext uri="{FF2B5EF4-FFF2-40B4-BE49-F238E27FC236}">
              <a16:creationId xmlns:a16="http://schemas.microsoft.com/office/drawing/2014/main" id="{C6A25D81-E6EE-4D80-A9C5-2CC201063DCF}"/>
            </a:ext>
          </a:extLst>
        </xdr:cNvPr>
        <xdr:cNvSpPr txBox="1"/>
      </xdr:nvSpPr>
      <xdr:spPr>
        <a:xfrm>
          <a:off x="12164069" y="16190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111523</xdr:rowOff>
    </xdr:from>
    <xdr:ext cx="405111" cy="259045"/>
    <xdr:sp macro="" textlink="">
      <xdr:nvSpPr>
        <xdr:cNvPr id="865" name="n_4mainValue【博物館】&#10;有形固定資産減価償却率">
          <a:extLst>
            <a:ext uri="{FF2B5EF4-FFF2-40B4-BE49-F238E27FC236}">
              <a16:creationId xmlns:a16="http://schemas.microsoft.com/office/drawing/2014/main" id="{B690115C-C660-4A36-B1E4-E21D0522129E}"/>
            </a:ext>
          </a:extLst>
        </xdr:cNvPr>
        <xdr:cNvSpPr txBox="1"/>
      </xdr:nvSpPr>
      <xdr:spPr>
        <a:xfrm>
          <a:off x="11354444" y="16142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CEDA6E43-1A3F-4C26-86BD-26B511BBB9B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43A8096F-64B7-4C64-A6C7-EDFCB03DBEE4}"/>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3066B1F8-A459-445F-B728-690D5BD09AB5}"/>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FFD886D5-5254-4070-BAFF-F24D5591BEC5}"/>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F55C3511-738A-4E3E-98CF-8D083757511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9522D18A-5119-43C3-A6EA-F633EB043F14}"/>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6A958E04-D125-439F-B838-CC79F77F1292}"/>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2BF9C4D2-0BDE-4790-BD1D-FCA75CCE5D0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AA425883-CFE4-47B9-9E8E-8FD9552C99FF}"/>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5" name="直線コネクタ 874">
          <a:extLst>
            <a:ext uri="{FF2B5EF4-FFF2-40B4-BE49-F238E27FC236}">
              <a16:creationId xmlns:a16="http://schemas.microsoft.com/office/drawing/2014/main" id="{E7531096-0A39-4E76-93FF-FC7386BDE4DA}"/>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6" name="テキスト ボックス 875">
          <a:extLst>
            <a:ext uri="{FF2B5EF4-FFF2-40B4-BE49-F238E27FC236}">
              <a16:creationId xmlns:a16="http://schemas.microsoft.com/office/drawing/2014/main" id="{79017B25-F23D-4882-9B36-03C6EA02AC14}"/>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7" name="直線コネクタ 876">
          <a:extLst>
            <a:ext uri="{FF2B5EF4-FFF2-40B4-BE49-F238E27FC236}">
              <a16:creationId xmlns:a16="http://schemas.microsoft.com/office/drawing/2014/main" id="{E0AFECB6-9005-4EEB-9042-58C2204AA67D}"/>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8" name="テキスト ボックス 877">
          <a:extLst>
            <a:ext uri="{FF2B5EF4-FFF2-40B4-BE49-F238E27FC236}">
              <a16:creationId xmlns:a16="http://schemas.microsoft.com/office/drawing/2014/main" id="{00923576-D38A-4A56-814E-5BE78F6EEC94}"/>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9" name="直線コネクタ 878">
          <a:extLst>
            <a:ext uri="{FF2B5EF4-FFF2-40B4-BE49-F238E27FC236}">
              <a16:creationId xmlns:a16="http://schemas.microsoft.com/office/drawing/2014/main" id="{7CD4E3BC-67D9-408E-85DA-F6B38C7F058D}"/>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0" name="テキスト ボックス 879">
          <a:extLst>
            <a:ext uri="{FF2B5EF4-FFF2-40B4-BE49-F238E27FC236}">
              <a16:creationId xmlns:a16="http://schemas.microsoft.com/office/drawing/2014/main" id="{56A1B6EB-4FBB-426E-90A1-2B744B9CA522}"/>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1" name="直線コネクタ 880">
          <a:extLst>
            <a:ext uri="{FF2B5EF4-FFF2-40B4-BE49-F238E27FC236}">
              <a16:creationId xmlns:a16="http://schemas.microsoft.com/office/drawing/2014/main" id="{ECFF97FA-B50E-4AFF-BB25-45E0A06481E2}"/>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2" name="テキスト ボックス 881">
          <a:extLst>
            <a:ext uri="{FF2B5EF4-FFF2-40B4-BE49-F238E27FC236}">
              <a16:creationId xmlns:a16="http://schemas.microsoft.com/office/drawing/2014/main" id="{B66EFF6E-7B85-4AAF-8066-70CD14B4DEBE}"/>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3" name="直線コネクタ 882">
          <a:extLst>
            <a:ext uri="{FF2B5EF4-FFF2-40B4-BE49-F238E27FC236}">
              <a16:creationId xmlns:a16="http://schemas.microsoft.com/office/drawing/2014/main" id="{1522D595-4CF2-4FD4-9F30-83533122182D}"/>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4" name="テキスト ボックス 883">
          <a:extLst>
            <a:ext uri="{FF2B5EF4-FFF2-40B4-BE49-F238E27FC236}">
              <a16:creationId xmlns:a16="http://schemas.microsoft.com/office/drawing/2014/main" id="{AA83F694-AC15-4239-BCA7-5CA86BCCA808}"/>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5" name="直線コネクタ 884">
          <a:extLst>
            <a:ext uri="{FF2B5EF4-FFF2-40B4-BE49-F238E27FC236}">
              <a16:creationId xmlns:a16="http://schemas.microsoft.com/office/drawing/2014/main" id="{98A0D3FF-E35D-4E79-A792-74E2316822FB}"/>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6" name="テキスト ボックス 885">
          <a:extLst>
            <a:ext uri="{FF2B5EF4-FFF2-40B4-BE49-F238E27FC236}">
              <a16:creationId xmlns:a16="http://schemas.microsoft.com/office/drawing/2014/main" id="{BB8AF695-AAE7-42AB-8E1B-CAF57C4AD63B}"/>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a:extLst>
            <a:ext uri="{FF2B5EF4-FFF2-40B4-BE49-F238E27FC236}">
              <a16:creationId xmlns:a16="http://schemas.microsoft.com/office/drawing/2014/main" id="{CA317EA1-949D-48DE-BE62-DBD2766F7767}"/>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8" name="テキスト ボックス 887">
          <a:extLst>
            <a:ext uri="{FF2B5EF4-FFF2-40B4-BE49-F238E27FC236}">
              <a16:creationId xmlns:a16="http://schemas.microsoft.com/office/drawing/2014/main" id="{77B68756-AE9F-4FF9-89F0-5D0D8B02949D}"/>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a:extLst>
            <a:ext uri="{FF2B5EF4-FFF2-40B4-BE49-F238E27FC236}">
              <a16:creationId xmlns:a16="http://schemas.microsoft.com/office/drawing/2014/main" id="{9B249F74-FADA-4810-B373-6A54887697A2}"/>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0" name="直線コネクタ 889">
          <a:extLst>
            <a:ext uri="{FF2B5EF4-FFF2-40B4-BE49-F238E27FC236}">
              <a16:creationId xmlns:a16="http://schemas.microsoft.com/office/drawing/2014/main" id="{10CE5E59-5FE7-4DB6-8E9E-F41A01AFDC80}"/>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1" name="【博物館】&#10;一人当たり面積最小値テキスト">
          <a:extLst>
            <a:ext uri="{FF2B5EF4-FFF2-40B4-BE49-F238E27FC236}">
              <a16:creationId xmlns:a16="http://schemas.microsoft.com/office/drawing/2014/main" id="{E6BAC9BF-DC9E-4FD2-B629-F6911F0D2019}"/>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2" name="直線コネクタ 891">
          <a:extLst>
            <a:ext uri="{FF2B5EF4-FFF2-40B4-BE49-F238E27FC236}">
              <a16:creationId xmlns:a16="http://schemas.microsoft.com/office/drawing/2014/main" id="{29024CEE-7279-43C0-B887-7CFC2F52A5DC}"/>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3" name="【博物館】&#10;一人当たり面積最大値テキスト">
          <a:extLst>
            <a:ext uri="{FF2B5EF4-FFF2-40B4-BE49-F238E27FC236}">
              <a16:creationId xmlns:a16="http://schemas.microsoft.com/office/drawing/2014/main" id="{7A1A83A9-A973-441E-9BBD-8D36940F8D6F}"/>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4" name="直線コネクタ 893">
          <a:extLst>
            <a:ext uri="{FF2B5EF4-FFF2-40B4-BE49-F238E27FC236}">
              <a16:creationId xmlns:a16="http://schemas.microsoft.com/office/drawing/2014/main" id="{7BAFB67D-6F64-4DA7-9A79-C2E02F8EAE2D}"/>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5" name="【博物館】&#10;一人当たり面積平均値テキスト">
          <a:extLst>
            <a:ext uri="{FF2B5EF4-FFF2-40B4-BE49-F238E27FC236}">
              <a16:creationId xmlns:a16="http://schemas.microsoft.com/office/drawing/2014/main" id="{3F897F21-8D50-4A92-B1E2-1CD32A476504}"/>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6" name="フローチャート: 判断 895">
          <a:extLst>
            <a:ext uri="{FF2B5EF4-FFF2-40B4-BE49-F238E27FC236}">
              <a16:creationId xmlns:a16="http://schemas.microsoft.com/office/drawing/2014/main" id="{AF741DFF-9C9A-4D74-BB84-1A025F240DC1}"/>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7" name="フローチャート: 判断 896">
          <a:extLst>
            <a:ext uri="{FF2B5EF4-FFF2-40B4-BE49-F238E27FC236}">
              <a16:creationId xmlns:a16="http://schemas.microsoft.com/office/drawing/2014/main" id="{F09BF37B-39D5-4D21-A67D-391E8267F972}"/>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8" name="フローチャート: 判断 897">
          <a:extLst>
            <a:ext uri="{FF2B5EF4-FFF2-40B4-BE49-F238E27FC236}">
              <a16:creationId xmlns:a16="http://schemas.microsoft.com/office/drawing/2014/main" id="{CB1E338D-7861-49DA-B5F1-93A09C6C5C50}"/>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9" name="フローチャート: 判断 898">
          <a:extLst>
            <a:ext uri="{FF2B5EF4-FFF2-40B4-BE49-F238E27FC236}">
              <a16:creationId xmlns:a16="http://schemas.microsoft.com/office/drawing/2014/main" id="{187AB268-6B98-40A8-B4E3-0571AE0A3836}"/>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0" name="フローチャート: 判断 899">
          <a:extLst>
            <a:ext uri="{FF2B5EF4-FFF2-40B4-BE49-F238E27FC236}">
              <a16:creationId xmlns:a16="http://schemas.microsoft.com/office/drawing/2014/main" id="{D536AA74-3174-42F6-B143-B7D5A59EA0A6}"/>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DCE9966C-25BD-40E4-BCF1-510B3CD3A86D}"/>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170B2639-31E5-4995-B893-C606224CFE2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A81A7CDC-3ADD-48DD-ADAD-6B02EA3AF7E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E63995DE-6C0A-48AD-BB77-DEE607CEC677}"/>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11BE1B36-0068-48C6-BD47-842CBA357EBE}"/>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98879</xdr:rowOff>
    </xdr:from>
    <xdr:to>
      <xdr:col>116</xdr:col>
      <xdr:colOff>114300</xdr:colOff>
      <xdr:row>108</xdr:row>
      <xdr:rowOff>29029</xdr:rowOff>
    </xdr:to>
    <xdr:sp macro="" textlink="">
      <xdr:nvSpPr>
        <xdr:cNvPr id="906" name="楕円 905">
          <a:extLst>
            <a:ext uri="{FF2B5EF4-FFF2-40B4-BE49-F238E27FC236}">
              <a16:creationId xmlns:a16="http://schemas.microsoft.com/office/drawing/2014/main" id="{67D06936-E3D7-404F-ADBA-8A54E6A33BB1}"/>
            </a:ext>
          </a:extLst>
        </xdr:cNvPr>
        <xdr:cNvSpPr/>
      </xdr:nvSpPr>
      <xdr:spPr>
        <a:xfrm>
          <a:off x="19897725" y="1742802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13806</xdr:rowOff>
    </xdr:from>
    <xdr:ext cx="469744" cy="259045"/>
    <xdr:sp macro="" textlink="">
      <xdr:nvSpPr>
        <xdr:cNvPr id="907" name="【博物館】&#10;一人当たり面積該当値テキスト">
          <a:extLst>
            <a:ext uri="{FF2B5EF4-FFF2-40B4-BE49-F238E27FC236}">
              <a16:creationId xmlns:a16="http://schemas.microsoft.com/office/drawing/2014/main" id="{8386D26B-82EC-49A6-8495-FAC03257EC91}"/>
            </a:ext>
          </a:extLst>
        </xdr:cNvPr>
        <xdr:cNvSpPr txBox="1"/>
      </xdr:nvSpPr>
      <xdr:spPr>
        <a:xfrm>
          <a:off x="20002500" y="17336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98879</xdr:rowOff>
    </xdr:from>
    <xdr:to>
      <xdr:col>112</xdr:col>
      <xdr:colOff>38100</xdr:colOff>
      <xdr:row>108</xdr:row>
      <xdr:rowOff>29029</xdr:rowOff>
    </xdr:to>
    <xdr:sp macro="" textlink="">
      <xdr:nvSpPr>
        <xdr:cNvPr id="908" name="楕円 907">
          <a:extLst>
            <a:ext uri="{FF2B5EF4-FFF2-40B4-BE49-F238E27FC236}">
              <a16:creationId xmlns:a16="http://schemas.microsoft.com/office/drawing/2014/main" id="{B602801A-1E81-4F44-8019-A8365F828FE0}"/>
            </a:ext>
          </a:extLst>
        </xdr:cNvPr>
        <xdr:cNvSpPr/>
      </xdr:nvSpPr>
      <xdr:spPr>
        <a:xfrm>
          <a:off x="19154775" y="1742802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149679</xdr:rowOff>
    </xdr:from>
    <xdr:to>
      <xdr:col>116</xdr:col>
      <xdr:colOff>63500</xdr:colOff>
      <xdr:row>107</xdr:row>
      <xdr:rowOff>149679</xdr:rowOff>
    </xdr:to>
    <xdr:cxnSp macro="">
      <xdr:nvCxnSpPr>
        <xdr:cNvPr id="909" name="直線コネクタ 908">
          <a:extLst>
            <a:ext uri="{FF2B5EF4-FFF2-40B4-BE49-F238E27FC236}">
              <a16:creationId xmlns:a16="http://schemas.microsoft.com/office/drawing/2014/main" id="{D50FE14A-E416-4E39-9430-B1FBCD6B5563}"/>
            </a:ext>
          </a:extLst>
        </xdr:cNvPr>
        <xdr:cNvCxnSpPr/>
      </xdr:nvCxnSpPr>
      <xdr:spPr>
        <a:xfrm>
          <a:off x="19202400" y="1747565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98879</xdr:rowOff>
    </xdr:from>
    <xdr:to>
      <xdr:col>107</xdr:col>
      <xdr:colOff>101600</xdr:colOff>
      <xdr:row>108</xdr:row>
      <xdr:rowOff>29029</xdr:rowOff>
    </xdr:to>
    <xdr:sp macro="" textlink="">
      <xdr:nvSpPr>
        <xdr:cNvPr id="910" name="楕円 909">
          <a:extLst>
            <a:ext uri="{FF2B5EF4-FFF2-40B4-BE49-F238E27FC236}">
              <a16:creationId xmlns:a16="http://schemas.microsoft.com/office/drawing/2014/main" id="{B9922F72-54B3-4765-BCC7-BDCAA13E6930}"/>
            </a:ext>
          </a:extLst>
        </xdr:cNvPr>
        <xdr:cNvSpPr/>
      </xdr:nvSpPr>
      <xdr:spPr>
        <a:xfrm>
          <a:off x="18345150" y="1742802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149679</xdr:rowOff>
    </xdr:from>
    <xdr:to>
      <xdr:col>111</xdr:col>
      <xdr:colOff>177800</xdr:colOff>
      <xdr:row>107</xdr:row>
      <xdr:rowOff>149679</xdr:rowOff>
    </xdr:to>
    <xdr:cxnSp macro="">
      <xdr:nvCxnSpPr>
        <xdr:cNvPr id="911" name="直線コネクタ 910">
          <a:extLst>
            <a:ext uri="{FF2B5EF4-FFF2-40B4-BE49-F238E27FC236}">
              <a16:creationId xmlns:a16="http://schemas.microsoft.com/office/drawing/2014/main" id="{D45C6136-645A-483D-B1CB-0730B2E6DA73}"/>
            </a:ext>
          </a:extLst>
        </xdr:cNvPr>
        <xdr:cNvCxnSpPr/>
      </xdr:nvCxnSpPr>
      <xdr:spPr>
        <a:xfrm>
          <a:off x="18392775" y="1747565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131536</xdr:rowOff>
    </xdr:from>
    <xdr:to>
      <xdr:col>102</xdr:col>
      <xdr:colOff>165100</xdr:colOff>
      <xdr:row>108</xdr:row>
      <xdr:rowOff>61686</xdr:rowOff>
    </xdr:to>
    <xdr:sp macro="" textlink="">
      <xdr:nvSpPr>
        <xdr:cNvPr id="912" name="楕円 911">
          <a:extLst>
            <a:ext uri="{FF2B5EF4-FFF2-40B4-BE49-F238E27FC236}">
              <a16:creationId xmlns:a16="http://schemas.microsoft.com/office/drawing/2014/main" id="{B8B13AE8-2F3C-499E-8A7E-9D914629325B}"/>
            </a:ext>
          </a:extLst>
        </xdr:cNvPr>
        <xdr:cNvSpPr/>
      </xdr:nvSpPr>
      <xdr:spPr>
        <a:xfrm>
          <a:off x="17554575" y="174575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149679</xdr:rowOff>
    </xdr:from>
    <xdr:to>
      <xdr:col>107</xdr:col>
      <xdr:colOff>50800</xdr:colOff>
      <xdr:row>108</xdr:row>
      <xdr:rowOff>10886</xdr:rowOff>
    </xdr:to>
    <xdr:cxnSp macro="">
      <xdr:nvCxnSpPr>
        <xdr:cNvPr id="913" name="直線コネクタ 912">
          <a:extLst>
            <a:ext uri="{FF2B5EF4-FFF2-40B4-BE49-F238E27FC236}">
              <a16:creationId xmlns:a16="http://schemas.microsoft.com/office/drawing/2014/main" id="{AAC05D53-ED4C-4576-B716-87FFA143BDD9}"/>
            </a:ext>
          </a:extLst>
        </xdr:cNvPr>
        <xdr:cNvCxnSpPr/>
      </xdr:nvCxnSpPr>
      <xdr:spPr>
        <a:xfrm flipV="1">
          <a:off x="17602200" y="17475654"/>
          <a:ext cx="790575"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131536</xdr:rowOff>
    </xdr:from>
    <xdr:to>
      <xdr:col>98</xdr:col>
      <xdr:colOff>38100</xdr:colOff>
      <xdr:row>108</xdr:row>
      <xdr:rowOff>61686</xdr:rowOff>
    </xdr:to>
    <xdr:sp macro="" textlink="">
      <xdr:nvSpPr>
        <xdr:cNvPr id="914" name="楕円 913">
          <a:extLst>
            <a:ext uri="{FF2B5EF4-FFF2-40B4-BE49-F238E27FC236}">
              <a16:creationId xmlns:a16="http://schemas.microsoft.com/office/drawing/2014/main" id="{1011F716-3F42-4E49-8120-7972A3F030E5}"/>
            </a:ext>
          </a:extLst>
        </xdr:cNvPr>
        <xdr:cNvSpPr/>
      </xdr:nvSpPr>
      <xdr:spPr>
        <a:xfrm>
          <a:off x="16754475" y="174575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10886</xdr:rowOff>
    </xdr:from>
    <xdr:to>
      <xdr:col>102</xdr:col>
      <xdr:colOff>114300</xdr:colOff>
      <xdr:row>108</xdr:row>
      <xdr:rowOff>10886</xdr:rowOff>
    </xdr:to>
    <xdr:cxnSp macro="">
      <xdr:nvCxnSpPr>
        <xdr:cNvPr id="915" name="直線コネクタ 914">
          <a:extLst>
            <a:ext uri="{FF2B5EF4-FFF2-40B4-BE49-F238E27FC236}">
              <a16:creationId xmlns:a16="http://schemas.microsoft.com/office/drawing/2014/main" id="{6765BB3D-B9FF-4D2C-AB10-567C94DF65C1}"/>
            </a:ext>
          </a:extLst>
        </xdr:cNvPr>
        <xdr:cNvCxnSpPr/>
      </xdr:nvCxnSpPr>
      <xdr:spPr>
        <a:xfrm>
          <a:off x="16802100" y="174956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6" name="n_1aveValue【博物館】&#10;一人当たり面積">
          <a:extLst>
            <a:ext uri="{FF2B5EF4-FFF2-40B4-BE49-F238E27FC236}">
              <a16:creationId xmlns:a16="http://schemas.microsoft.com/office/drawing/2014/main" id="{674C8CCD-E714-453A-9540-2342A1B90C88}"/>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7" name="n_2aveValue【博物館】&#10;一人当たり面積">
          <a:extLst>
            <a:ext uri="{FF2B5EF4-FFF2-40B4-BE49-F238E27FC236}">
              <a16:creationId xmlns:a16="http://schemas.microsoft.com/office/drawing/2014/main" id="{68C82142-ADAA-482B-BBB7-AFEA73B09681}"/>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18" name="n_3aveValue【博物館】&#10;一人当たり面積">
          <a:extLst>
            <a:ext uri="{FF2B5EF4-FFF2-40B4-BE49-F238E27FC236}">
              <a16:creationId xmlns:a16="http://schemas.microsoft.com/office/drawing/2014/main" id="{59EB972D-7ECD-4038-BEA1-984725E53DE3}"/>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9" name="n_4aveValue【博物館】&#10;一人当たり面積">
          <a:extLst>
            <a:ext uri="{FF2B5EF4-FFF2-40B4-BE49-F238E27FC236}">
              <a16:creationId xmlns:a16="http://schemas.microsoft.com/office/drawing/2014/main" id="{33886BDE-FC24-4585-8896-90D1DDECE880}"/>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20156</xdr:rowOff>
    </xdr:from>
    <xdr:ext cx="469744" cy="259045"/>
    <xdr:sp macro="" textlink="">
      <xdr:nvSpPr>
        <xdr:cNvPr id="920" name="n_1mainValue【博物館】&#10;一人当たり面積">
          <a:extLst>
            <a:ext uri="{FF2B5EF4-FFF2-40B4-BE49-F238E27FC236}">
              <a16:creationId xmlns:a16="http://schemas.microsoft.com/office/drawing/2014/main" id="{839BA6CE-7B8D-4A1D-B9E3-DE9C5E26BB7D}"/>
            </a:ext>
          </a:extLst>
        </xdr:cNvPr>
        <xdr:cNvSpPr txBox="1"/>
      </xdr:nvSpPr>
      <xdr:spPr>
        <a:xfrm>
          <a:off x="18983402" y="1750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20156</xdr:rowOff>
    </xdr:from>
    <xdr:ext cx="469744" cy="259045"/>
    <xdr:sp macro="" textlink="">
      <xdr:nvSpPr>
        <xdr:cNvPr id="921" name="n_2mainValue【博物館】&#10;一人当たり面積">
          <a:extLst>
            <a:ext uri="{FF2B5EF4-FFF2-40B4-BE49-F238E27FC236}">
              <a16:creationId xmlns:a16="http://schemas.microsoft.com/office/drawing/2014/main" id="{77631019-98E4-4F07-81BF-17DF1405C277}"/>
            </a:ext>
          </a:extLst>
        </xdr:cNvPr>
        <xdr:cNvSpPr txBox="1"/>
      </xdr:nvSpPr>
      <xdr:spPr>
        <a:xfrm>
          <a:off x="18183302" y="1750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52813</xdr:rowOff>
    </xdr:from>
    <xdr:ext cx="469744" cy="259045"/>
    <xdr:sp macro="" textlink="">
      <xdr:nvSpPr>
        <xdr:cNvPr id="922" name="n_3mainValue【博物館】&#10;一人当たり面積">
          <a:extLst>
            <a:ext uri="{FF2B5EF4-FFF2-40B4-BE49-F238E27FC236}">
              <a16:creationId xmlns:a16="http://schemas.microsoft.com/office/drawing/2014/main" id="{6860C71F-4378-4307-9D9A-2F250AAF02E8}"/>
            </a:ext>
          </a:extLst>
        </xdr:cNvPr>
        <xdr:cNvSpPr txBox="1"/>
      </xdr:nvSpPr>
      <xdr:spPr>
        <a:xfrm>
          <a:off x="173832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52813</xdr:rowOff>
    </xdr:from>
    <xdr:ext cx="469744" cy="259045"/>
    <xdr:sp macro="" textlink="">
      <xdr:nvSpPr>
        <xdr:cNvPr id="923" name="n_4mainValue【博物館】&#10;一人当たり面積">
          <a:extLst>
            <a:ext uri="{FF2B5EF4-FFF2-40B4-BE49-F238E27FC236}">
              <a16:creationId xmlns:a16="http://schemas.microsoft.com/office/drawing/2014/main" id="{37D1BCCB-906E-4D72-9002-BE9C529FF74D}"/>
            </a:ext>
          </a:extLst>
        </xdr:cNvPr>
        <xdr:cNvSpPr txBox="1"/>
      </xdr:nvSpPr>
      <xdr:spPr>
        <a:xfrm>
          <a:off x="16592627"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a:extLst>
            <a:ext uri="{FF2B5EF4-FFF2-40B4-BE49-F238E27FC236}">
              <a16:creationId xmlns:a16="http://schemas.microsoft.com/office/drawing/2014/main" id="{4D52B314-E272-4E05-B14B-A1CEAB6A05F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a:extLst>
            <a:ext uri="{FF2B5EF4-FFF2-40B4-BE49-F238E27FC236}">
              <a16:creationId xmlns:a16="http://schemas.microsoft.com/office/drawing/2014/main" id="{640BBE9C-2682-4622-9D67-AAF2EC8E4282}"/>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a:extLst>
            <a:ext uri="{FF2B5EF4-FFF2-40B4-BE49-F238E27FC236}">
              <a16:creationId xmlns:a16="http://schemas.microsoft.com/office/drawing/2014/main" id="{6E26B5ED-402D-4FC8-AC67-115AFB0E10F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・厳しい財政状況の中、</a:t>
          </a:r>
          <a:r>
            <a:rPr kumimoji="1" lang="ja-JP" altLang="en-US" sz="1100">
              <a:solidFill>
                <a:schemeClr val="dk1"/>
              </a:solidFill>
              <a:effectLst/>
              <a:latin typeface="+mn-lt"/>
              <a:ea typeface="+mn-ea"/>
              <a:cs typeface="+mn-cs"/>
            </a:rPr>
            <a:t>特に老朽化が進む公共施設について</a:t>
          </a:r>
          <a:r>
            <a:rPr kumimoji="1" lang="ja-JP" altLang="ja-JP" sz="1100">
              <a:solidFill>
                <a:schemeClr val="dk1"/>
              </a:solidFill>
              <a:effectLst/>
              <a:latin typeface="+mn-lt"/>
              <a:ea typeface="+mn-ea"/>
              <a:cs typeface="+mn-cs"/>
            </a:rPr>
            <a:t>「長崎県公共施設等総合管理基本方針」に基づく施設類型ごとの個別施設計画等を踏まえつつ、改修等による長寿命化対策などを実施していく必要がある。</a:t>
          </a:r>
          <a:endParaRPr lang="ja-JP" altLang="ja-JP" sz="1400">
            <a:effectLst/>
          </a:endParaRPr>
        </a:p>
        <a:p>
          <a:r>
            <a:rPr kumimoji="1" lang="ja-JP" altLang="ja-JP" sz="1100">
              <a:solidFill>
                <a:schemeClr val="dk1"/>
              </a:solidFill>
              <a:effectLst/>
              <a:latin typeface="+mn-lt"/>
              <a:ea typeface="+mn-ea"/>
              <a:cs typeface="+mn-cs"/>
            </a:rPr>
            <a:t>・とりわけ老朽化が進んでいた</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図書館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については、令和元年度に新県立図書館が開館した。</a:t>
          </a:r>
          <a:endParaRPr lang="ja-JP" altLang="ja-JP" sz="1400">
            <a:effectLst/>
          </a:endParaRPr>
        </a:p>
        <a:p>
          <a:r>
            <a:rPr kumimoji="1" lang="ja-JP" altLang="ja-JP" sz="1100">
              <a:solidFill>
                <a:schemeClr val="dk1"/>
              </a:solidFill>
              <a:effectLst/>
              <a:latin typeface="+mn-lt"/>
              <a:ea typeface="+mn-ea"/>
              <a:cs typeface="+mn-cs"/>
            </a:rPr>
            <a:t>・なお、</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港湾・漁港</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について、本県は海岸線の延長が北海道に次ぐ全国二位の長さを誇り、多くの港湾・漁港施設を保有していることから、一人当たり有形固定資産（償却資産）額が都道府県平均に比べて非常に高くなっている。</a:t>
          </a:r>
          <a:endParaRPr lang="ja-JP" altLang="ja-JP" sz="14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69FB8C2-A05F-43C9-8BCF-01F816DF88B2}"/>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7857EC1-F066-404E-9361-C4D997EE2C0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9B3C8C8-6739-4076-A40C-49653B04C81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919DE5D-DD3E-4CE4-B9FC-4305F510C29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642D8E6-2C92-494E-8177-E68F621D135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CEEBFFF-C236-4F8E-95C0-FCBAD9185BF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FC8A55C-503A-4631-A3FD-365F8AFBDD5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BE74D55-8B4C-4493-BE87-D2DC7BA900A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FEC77EF-88EB-4F06-814A-2F4067E5256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84E23936-718C-409B-AAD2-963CDB963C2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1,320,055
1,311,244
4,130.98
835,006,163
809,752,946
758,183
401,162,119
1,269,995,676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B96200F9-A1F4-4FE0-B6EB-7C149FFC359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FCB28D2-9A39-4C9F-B4BC-1876BF94D3E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A0AF4C6-66B1-46E5-91E9-78055C95F8F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10.1
178.1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BD525CC-FDCF-4CE9-AA0B-3B79E2AA336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BC6DEBC-14E0-4D0B-A82B-CE86664FD74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DAB324E-CF75-4384-8F20-F8F534DEB48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24A0649-441D-4375-8961-D19E1E03A8C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70FFBA8-9E15-4705-8996-C8EA9399A2F6}"/>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5299D8F-4A93-428C-81AE-61BE602081EC}"/>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E480677-3671-4E05-B3BD-BEE35BDF38A0}"/>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1A6B9CC-3AF4-4CAE-8A95-7BD5E94402A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FB61022-A605-4B29-9024-2520C2B2C6F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8DEE9D5-A6E2-4067-B83B-2195185D89D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765F732-ED52-49BD-90B4-995635362EAD}"/>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7DA50F0-F550-44E8-8D1C-89886CDE0CF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572F758-1225-4EBC-BC48-A58A3C52D93F}"/>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50A1265-67F9-4153-83EE-1ADD5611643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C44CC6E-FD8F-4BA4-B234-1485BD484C3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CA2626DB-4B29-40F6-BD20-1AC49E7B862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924AC85-998E-42C8-92DC-891581AE0A1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E306525-7967-49D5-AD37-5BF335EBBCE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18000BC-CE97-4F72-8DF0-3334D492670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5B029F7-B72C-44C5-8A7E-8B055AAD182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F4F777E-2AB0-45DE-985A-F1F6F65326C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CBD1053-83E6-40F6-8E19-5E61122F7E7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D0DF20C-2B2F-470C-91F3-DDE84CEDDCC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A0EB824-83CE-4011-85CA-307CB219B95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5984C1A-E51F-4EF4-80F2-79B877EB19A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CDF6A0E3-35E6-43AD-8995-3D4BB666C14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B146DC47-5588-4ECC-8B20-75925EE90B2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BE00DAA3-D8A7-4F83-9043-D093D228C67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11443F1-A7AB-4DB4-965B-82AC3699E27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1B249722-8C02-4889-BF2D-A5110DFCE05A}"/>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20DE17A4-9B23-472C-A054-260149C8C361}"/>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42A686F-F58D-4236-982F-9CDFF2C18E3A}"/>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DEBAA10-5D52-4D1A-A70E-E43297FD98D3}"/>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B3A7361D-A11B-4D07-BEC6-9E0B3E6F6B93}"/>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325AAF4-9B7A-4929-924E-9BA891E05735}"/>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ED32E88-8E4A-4BC8-A3C3-0E9F86DF13B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25975AC2-0760-4646-AB3F-C022C7B7CC16}"/>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E9B1D2B8-B1DD-4926-B406-41095392446A}"/>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4C975877-9109-4ECB-A3CD-22DFD5A56E6C}"/>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2BC770D-A7E1-4F30-BA1A-DC9558F780DA}"/>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3B2E6978-F7B5-4302-A615-1D59F4CDD726}"/>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6A9E8B1-769D-49D2-B2D4-E0985A73B71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D8D25E15-AB98-4022-9550-8895CE83C1AA}"/>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1BF6D5AC-0FF9-480A-A08A-DE0EDB8FADAF}"/>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EADE30C9-32AD-49E7-9794-F8149CEAEEB2}"/>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BC137EBF-AE99-47A8-9051-BA936733183C}"/>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C6431FC0-38B9-4192-ACC8-1EBACAF9E19A}"/>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39CA8357-7DDB-4EE7-A265-941C94CFB156}"/>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25054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B2A6D288-1E6C-46FF-B487-AF8ADDF07400}"/>
            </a:ext>
          </a:extLst>
        </xdr:cNvPr>
        <xdr:cNvSpPr txBox="1"/>
      </xdr:nvSpPr>
      <xdr:spPr>
        <a:xfrm>
          <a:off x="4229100" y="60194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8C3E61F1-FEFB-4265-A227-4183C4CAF627}"/>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282D41F4-6EED-4B59-A4A5-521A3C5F6A70}"/>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6EAA32FF-2D97-4EEE-B5B5-780FF90973F1}"/>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4842F074-304F-407B-BC6C-FB4888E00E00}"/>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7CE32A52-61BF-4E2E-926B-8A4E17F24B59}"/>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6261D9F-CDEA-491C-AB53-1759019939C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8E822A5-A586-47E2-9D7E-76DDAED1795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FF9677C-3234-4C31-9BA5-4ABEC991EA0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DAED786-2CF4-44FA-B451-BEA03D76DFA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41C5C8AF-C44E-43CB-8EFB-8EF82A13847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165826</xdr:rowOff>
    </xdr:from>
    <xdr:to>
      <xdr:col>24</xdr:col>
      <xdr:colOff>114300</xdr:colOff>
      <xdr:row>36</xdr:row>
      <xdr:rowOff>95976</xdr:rowOff>
    </xdr:to>
    <xdr:sp macro="" textlink="">
      <xdr:nvSpPr>
        <xdr:cNvPr id="74" name="楕円 73">
          <a:extLst>
            <a:ext uri="{FF2B5EF4-FFF2-40B4-BE49-F238E27FC236}">
              <a16:creationId xmlns:a16="http://schemas.microsoft.com/office/drawing/2014/main" id="{5D6CC2CF-3C00-4740-B0BE-13DB08EE6633}"/>
            </a:ext>
          </a:extLst>
        </xdr:cNvPr>
        <xdr:cNvSpPr/>
      </xdr:nvSpPr>
      <xdr:spPr>
        <a:xfrm>
          <a:off x="4124325" y="58300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17253</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88F94147-6FA2-4673-9B38-13BB059762DC}"/>
            </a:ext>
          </a:extLst>
        </xdr:cNvPr>
        <xdr:cNvSpPr txBox="1"/>
      </xdr:nvSpPr>
      <xdr:spPr>
        <a:xfrm>
          <a:off x="4229100" y="5684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71120</xdr:rowOff>
    </xdr:from>
    <xdr:to>
      <xdr:col>20</xdr:col>
      <xdr:colOff>38100</xdr:colOff>
      <xdr:row>39</xdr:row>
      <xdr:rowOff>1270</xdr:rowOff>
    </xdr:to>
    <xdr:sp macro="" textlink="">
      <xdr:nvSpPr>
        <xdr:cNvPr id="76" name="楕円 75">
          <a:extLst>
            <a:ext uri="{FF2B5EF4-FFF2-40B4-BE49-F238E27FC236}">
              <a16:creationId xmlns:a16="http://schemas.microsoft.com/office/drawing/2014/main" id="{B67D6F78-733F-49C7-AF0E-B84F1964820B}"/>
            </a:ext>
          </a:extLst>
        </xdr:cNvPr>
        <xdr:cNvSpPr/>
      </xdr:nvSpPr>
      <xdr:spPr>
        <a:xfrm>
          <a:off x="3381375" y="62210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45176</xdr:rowOff>
    </xdr:from>
    <xdr:to>
      <xdr:col>24</xdr:col>
      <xdr:colOff>63500</xdr:colOff>
      <xdr:row>38</xdr:row>
      <xdr:rowOff>121920</xdr:rowOff>
    </xdr:to>
    <xdr:cxnSp macro="">
      <xdr:nvCxnSpPr>
        <xdr:cNvPr id="77" name="直線コネクタ 76">
          <a:extLst>
            <a:ext uri="{FF2B5EF4-FFF2-40B4-BE49-F238E27FC236}">
              <a16:creationId xmlns:a16="http://schemas.microsoft.com/office/drawing/2014/main" id="{F84E3597-0494-4236-9857-22CC28A6C6F1}"/>
            </a:ext>
          </a:extLst>
        </xdr:cNvPr>
        <xdr:cNvCxnSpPr/>
      </xdr:nvCxnSpPr>
      <xdr:spPr>
        <a:xfrm flipV="1">
          <a:off x="3429000" y="5877651"/>
          <a:ext cx="752475" cy="400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33565</xdr:rowOff>
    </xdr:from>
    <xdr:to>
      <xdr:col>15</xdr:col>
      <xdr:colOff>101600</xdr:colOff>
      <xdr:row>38</xdr:row>
      <xdr:rowOff>135165</xdr:rowOff>
    </xdr:to>
    <xdr:sp macro="" textlink="">
      <xdr:nvSpPr>
        <xdr:cNvPr id="78" name="楕円 77">
          <a:extLst>
            <a:ext uri="{FF2B5EF4-FFF2-40B4-BE49-F238E27FC236}">
              <a16:creationId xmlns:a16="http://schemas.microsoft.com/office/drawing/2014/main" id="{97C052A3-4BA0-4432-A777-9A1F1F6387C9}"/>
            </a:ext>
          </a:extLst>
        </xdr:cNvPr>
        <xdr:cNvSpPr/>
      </xdr:nvSpPr>
      <xdr:spPr>
        <a:xfrm>
          <a:off x="2571750" y="61835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84365</xdr:rowOff>
    </xdr:from>
    <xdr:to>
      <xdr:col>19</xdr:col>
      <xdr:colOff>177800</xdr:colOff>
      <xdr:row>38</xdr:row>
      <xdr:rowOff>121920</xdr:rowOff>
    </xdr:to>
    <xdr:cxnSp macro="">
      <xdr:nvCxnSpPr>
        <xdr:cNvPr id="79" name="直線コネクタ 78">
          <a:extLst>
            <a:ext uri="{FF2B5EF4-FFF2-40B4-BE49-F238E27FC236}">
              <a16:creationId xmlns:a16="http://schemas.microsoft.com/office/drawing/2014/main" id="{DD9C2FE7-4B21-4A9E-B61E-B438D03F9E7C}"/>
            </a:ext>
          </a:extLst>
        </xdr:cNvPr>
        <xdr:cNvCxnSpPr/>
      </xdr:nvCxnSpPr>
      <xdr:spPr>
        <a:xfrm>
          <a:off x="2619375" y="6240690"/>
          <a:ext cx="809625" cy="37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907</xdr:rowOff>
    </xdr:from>
    <xdr:to>
      <xdr:col>10</xdr:col>
      <xdr:colOff>165100</xdr:colOff>
      <xdr:row>38</xdr:row>
      <xdr:rowOff>102507</xdr:rowOff>
    </xdr:to>
    <xdr:sp macro="" textlink="">
      <xdr:nvSpPr>
        <xdr:cNvPr id="80" name="楕円 79">
          <a:extLst>
            <a:ext uri="{FF2B5EF4-FFF2-40B4-BE49-F238E27FC236}">
              <a16:creationId xmlns:a16="http://schemas.microsoft.com/office/drawing/2014/main" id="{C1ACE866-84A6-4BC4-8AEB-29875152E39F}"/>
            </a:ext>
          </a:extLst>
        </xdr:cNvPr>
        <xdr:cNvSpPr/>
      </xdr:nvSpPr>
      <xdr:spPr>
        <a:xfrm>
          <a:off x="1781175" y="61540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51707</xdr:rowOff>
    </xdr:from>
    <xdr:to>
      <xdr:col>15</xdr:col>
      <xdr:colOff>50800</xdr:colOff>
      <xdr:row>38</xdr:row>
      <xdr:rowOff>84365</xdr:rowOff>
    </xdr:to>
    <xdr:cxnSp macro="">
      <xdr:nvCxnSpPr>
        <xdr:cNvPr id="81" name="直線コネクタ 80">
          <a:extLst>
            <a:ext uri="{FF2B5EF4-FFF2-40B4-BE49-F238E27FC236}">
              <a16:creationId xmlns:a16="http://schemas.microsoft.com/office/drawing/2014/main" id="{C6C00F6C-7398-49DD-96B9-E8DFA898B2E1}"/>
            </a:ext>
          </a:extLst>
        </xdr:cNvPr>
        <xdr:cNvCxnSpPr/>
      </xdr:nvCxnSpPr>
      <xdr:spPr>
        <a:xfrm>
          <a:off x="1828800" y="6201682"/>
          <a:ext cx="790575" cy="39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134801</xdr:rowOff>
    </xdr:from>
    <xdr:to>
      <xdr:col>6</xdr:col>
      <xdr:colOff>38100</xdr:colOff>
      <xdr:row>38</xdr:row>
      <xdr:rowOff>64951</xdr:rowOff>
    </xdr:to>
    <xdr:sp macro="" textlink="">
      <xdr:nvSpPr>
        <xdr:cNvPr id="82" name="楕円 81">
          <a:extLst>
            <a:ext uri="{FF2B5EF4-FFF2-40B4-BE49-F238E27FC236}">
              <a16:creationId xmlns:a16="http://schemas.microsoft.com/office/drawing/2014/main" id="{C24C66F7-BAFF-4D71-A056-12ECC2710702}"/>
            </a:ext>
          </a:extLst>
        </xdr:cNvPr>
        <xdr:cNvSpPr/>
      </xdr:nvSpPr>
      <xdr:spPr>
        <a:xfrm>
          <a:off x="981075" y="61260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14151</xdr:rowOff>
    </xdr:from>
    <xdr:to>
      <xdr:col>10</xdr:col>
      <xdr:colOff>114300</xdr:colOff>
      <xdr:row>38</xdr:row>
      <xdr:rowOff>51707</xdr:rowOff>
    </xdr:to>
    <xdr:cxnSp macro="">
      <xdr:nvCxnSpPr>
        <xdr:cNvPr id="83" name="直線コネクタ 82">
          <a:extLst>
            <a:ext uri="{FF2B5EF4-FFF2-40B4-BE49-F238E27FC236}">
              <a16:creationId xmlns:a16="http://schemas.microsoft.com/office/drawing/2014/main" id="{B821556F-ED71-4161-A29F-A317E7CC4E85}"/>
            </a:ext>
          </a:extLst>
        </xdr:cNvPr>
        <xdr:cNvCxnSpPr/>
      </xdr:nvCxnSpPr>
      <xdr:spPr>
        <a:xfrm>
          <a:off x="1028700" y="6164126"/>
          <a:ext cx="8001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4" name="n_1aveValue【体育館・プール】&#10;有形固定資産減価償却率">
          <a:extLst>
            <a:ext uri="{FF2B5EF4-FFF2-40B4-BE49-F238E27FC236}">
              <a16:creationId xmlns:a16="http://schemas.microsoft.com/office/drawing/2014/main" id="{8D9E9AAD-7242-43BE-A52B-F91EC45EB2AA}"/>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5" name="n_2aveValue【体育館・プール】&#10;有形固定資産減価償却率">
          <a:extLst>
            <a:ext uri="{FF2B5EF4-FFF2-40B4-BE49-F238E27FC236}">
              <a16:creationId xmlns:a16="http://schemas.microsoft.com/office/drawing/2014/main" id="{D2CBEA5D-857C-4AD3-A4AD-E89DD4D5FC16}"/>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6" name="n_3aveValue【体育館・プール】&#10;有形固定資産減価償却率">
          <a:extLst>
            <a:ext uri="{FF2B5EF4-FFF2-40B4-BE49-F238E27FC236}">
              <a16:creationId xmlns:a16="http://schemas.microsoft.com/office/drawing/2014/main" id="{8071C838-53A1-419F-95BE-25C83E53FD1F}"/>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7" name="n_4aveValue【体育館・プール】&#10;有形固定資産減価償却率">
          <a:extLst>
            <a:ext uri="{FF2B5EF4-FFF2-40B4-BE49-F238E27FC236}">
              <a16:creationId xmlns:a16="http://schemas.microsoft.com/office/drawing/2014/main" id="{B8483BA9-1355-4547-98D5-1FBB29B0B2F7}"/>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163847</xdr:rowOff>
    </xdr:from>
    <xdr:ext cx="405111" cy="259045"/>
    <xdr:sp macro="" textlink="">
      <xdr:nvSpPr>
        <xdr:cNvPr id="88" name="n_1mainValue【体育館・プール】&#10;有形固定資産減価償却率">
          <a:extLst>
            <a:ext uri="{FF2B5EF4-FFF2-40B4-BE49-F238E27FC236}">
              <a16:creationId xmlns:a16="http://schemas.microsoft.com/office/drawing/2014/main" id="{903F265F-40E0-46F6-B77B-02DF87B445B1}"/>
            </a:ext>
          </a:extLst>
        </xdr:cNvPr>
        <xdr:cNvSpPr txBox="1"/>
      </xdr:nvSpPr>
      <xdr:spPr>
        <a:xfrm>
          <a:off x="3239144" y="631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126292</xdr:rowOff>
    </xdr:from>
    <xdr:ext cx="405111" cy="259045"/>
    <xdr:sp macro="" textlink="">
      <xdr:nvSpPr>
        <xdr:cNvPr id="89" name="n_2mainValue【体育館・プール】&#10;有形固定資産減価償却率">
          <a:extLst>
            <a:ext uri="{FF2B5EF4-FFF2-40B4-BE49-F238E27FC236}">
              <a16:creationId xmlns:a16="http://schemas.microsoft.com/office/drawing/2014/main" id="{DDD4D0EE-CE92-4D56-91C1-1E06CD2828C5}"/>
            </a:ext>
          </a:extLst>
        </xdr:cNvPr>
        <xdr:cNvSpPr txBox="1"/>
      </xdr:nvSpPr>
      <xdr:spPr>
        <a:xfrm>
          <a:off x="2439044" y="6276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93634</xdr:rowOff>
    </xdr:from>
    <xdr:ext cx="405111" cy="259045"/>
    <xdr:sp macro="" textlink="">
      <xdr:nvSpPr>
        <xdr:cNvPr id="90" name="n_3mainValue【体育館・プール】&#10;有形固定資産減価償却率">
          <a:extLst>
            <a:ext uri="{FF2B5EF4-FFF2-40B4-BE49-F238E27FC236}">
              <a16:creationId xmlns:a16="http://schemas.microsoft.com/office/drawing/2014/main" id="{20873899-CD7E-4BD9-B580-5C365D8DE6C8}"/>
            </a:ext>
          </a:extLst>
        </xdr:cNvPr>
        <xdr:cNvSpPr txBox="1"/>
      </xdr:nvSpPr>
      <xdr:spPr>
        <a:xfrm>
          <a:off x="1648469" y="6246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56078</xdr:rowOff>
    </xdr:from>
    <xdr:ext cx="405111" cy="259045"/>
    <xdr:sp macro="" textlink="">
      <xdr:nvSpPr>
        <xdr:cNvPr id="91" name="n_4mainValue【体育館・プール】&#10;有形固定資産減価償却率">
          <a:extLst>
            <a:ext uri="{FF2B5EF4-FFF2-40B4-BE49-F238E27FC236}">
              <a16:creationId xmlns:a16="http://schemas.microsoft.com/office/drawing/2014/main" id="{DA9D12BB-7E15-4B36-9921-282B32F4BFAF}"/>
            </a:ext>
          </a:extLst>
        </xdr:cNvPr>
        <xdr:cNvSpPr txBox="1"/>
      </xdr:nvSpPr>
      <xdr:spPr>
        <a:xfrm>
          <a:off x="848369" y="6209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8471CC0D-B334-4179-8166-30E40BA5B5A7}"/>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E20DD450-D2B4-430C-824A-F35B4B44CA98}"/>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EC7AF7BB-D098-422E-878C-F59386997C4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E1AD8419-1F9D-4787-B726-392E0DEF350F}"/>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DA612631-C844-4A0E-BA47-B2129BBA821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A6B43219-0CE6-499F-A838-737507CBC52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4BF2DA85-F279-45F7-9E80-32EECF892545}"/>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99B41030-B5E9-4A78-BC0E-8DD56B6E945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0A187E6A-6C0C-464D-B618-7E7EFE6E5127}"/>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993ADC53-D099-4BE1-A1D0-94E35130B9F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A0273B78-CA2E-442F-B664-545F52FE557A}"/>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51A6462F-9FF6-489F-A5EB-92DA84971D5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62100114-195D-499F-8DD5-D1551B42766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F9273B69-F903-4405-BAC8-4592E5E359B5}"/>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1DDABCDF-EE46-43CB-93D8-F75C98319A2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E5080745-A9C2-4A7C-9C6E-D3D7961A5A7E}"/>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7E12A9EE-A1BD-4B8E-A26D-4FEA26C19A9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23583FE2-46B4-4F62-B59C-A359CE0E1333}"/>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FEE7AEE7-C50A-455B-A29B-777BAB290234}"/>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CA694813-B9D3-4FEC-83F3-7A9633B1CCA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A08F03FF-3A4C-47F2-80B4-7BFA09D04CA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91132406-3C9A-4191-BFDE-14A6F34350D4}"/>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BCF6DBE8-DAC7-404C-9976-DA824351DC0F}"/>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2BA7B7CF-74E8-4CC4-B175-E9BBF1E5ADFE}"/>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51780322-BC18-4417-8978-25F3EC72F9F8}"/>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DB54845B-BF82-46AE-B87D-2357C7B1FC4C}"/>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8" name="【体育館・プール】&#10;一人当たり面積平均値テキスト">
          <a:extLst>
            <a:ext uri="{FF2B5EF4-FFF2-40B4-BE49-F238E27FC236}">
              <a16:creationId xmlns:a16="http://schemas.microsoft.com/office/drawing/2014/main" id="{DA1EDE1B-7996-4179-B237-D2A0B4A9A455}"/>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495D4338-1862-4AC7-BB0D-B6CAFB78D8FC}"/>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DCDB773C-9132-49AF-95C9-40E5A5EF319C}"/>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838DEACB-B8CA-4B27-8B1F-7AFAD4325302}"/>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CB4C4ACC-C3F3-4F07-ADE2-67B9A91EB31F}"/>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BDE41AF8-06D4-4C6B-B40C-3C9073829013}"/>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F6EB391-84ED-470C-9CF7-9532E13B57F7}"/>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94696B7-214D-440E-B16E-2E95A2CCF6D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DB49D76-4EDD-445B-8899-34E764C9384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4CD09AB-9F33-43B1-8C87-BDBFAECF3DB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AE12F124-85F3-461E-99EA-F7DD04BCEB7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6350</xdr:rowOff>
    </xdr:from>
    <xdr:to>
      <xdr:col>55</xdr:col>
      <xdr:colOff>50800</xdr:colOff>
      <xdr:row>40</xdr:row>
      <xdr:rowOff>107950</xdr:rowOff>
    </xdr:to>
    <xdr:sp macro="" textlink="">
      <xdr:nvSpPr>
        <xdr:cNvPr id="129" name="楕円 128">
          <a:extLst>
            <a:ext uri="{FF2B5EF4-FFF2-40B4-BE49-F238E27FC236}">
              <a16:creationId xmlns:a16="http://schemas.microsoft.com/office/drawing/2014/main" id="{E3AE6154-A832-44D8-AE16-3CC539EFB3D2}"/>
            </a:ext>
          </a:extLst>
        </xdr:cNvPr>
        <xdr:cNvSpPr/>
      </xdr:nvSpPr>
      <xdr:spPr>
        <a:xfrm>
          <a:off x="9401175" y="64865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156227</xdr:rowOff>
    </xdr:from>
    <xdr:ext cx="469744" cy="259045"/>
    <xdr:sp macro="" textlink="">
      <xdr:nvSpPr>
        <xdr:cNvPr id="130" name="【体育館・プール】&#10;一人当たり面積該当値テキスト">
          <a:extLst>
            <a:ext uri="{FF2B5EF4-FFF2-40B4-BE49-F238E27FC236}">
              <a16:creationId xmlns:a16="http://schemas.microsoft.com/office/drawing/2014/main" id="{721569D0-A0AD-45D2-8A9C-9AB2A5DB580C}"/>
            </a:ext>
          </a:extLst>
        </xdr:cNvPr>
        <xdr:cNvSpPr txBox="1"/>
      </xdr:nvSpPr>
      <xdr:spPr>
        <a:xfrm>
          <a:off x="9477375"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101600</xdr:rowOff>
    </xdr:from>
    <xdr:to>
      <xdr:col>50</xdr:col>
      <xdr:colOff>165100</xdr:colOff>
      <xdr:row>41</xdr:row>
      <xdr:rowOff>31750</xdr:rowOff>
    </xdr:to>
    <xdr:sp macro="" textlink="">
      <xdr:nvSpPr>
        <xdr:cNvPr id="131" name="楕円 130">
          <a:extLst>
            <a:ext uri="{FF2B5EF4-FFF2-40B4-BE49-F238E27FC236}">
              <a16:creationId xmlns:a16="http://schemas.microsoft.com/office/drawing/2014/main" id="{45E1D7E4-1DD3-4D20-B9BA-5BA8422F5862}"/>
            </a:ext>
          </a:extLst>
        </xdr:cNvPr>
        <xdr:cNvSpPr/>
      </xdr:nvSpPr>
      <xdr:spPr>
        <a:xfrm>
          <a:off x="8639175" y="6581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57150</xdr:rowOff>
    </xdr:from>
    <xdr:to>
      <xdr:col>55</xdr:col>
      <xdr:colOff>0</xdr:colOff>
      <xdr:row>40</xdr:row>
      <xdr:rowOff>152400</xdr:rowOff>
    </xdr:to>
    <xdr:cxnSp macro="">
      <xdr:nvCxnSpPr>
        <xdr:cNvPr id="132" name="直線コネクタ 131">
          <a:extLst>
            <a:ext uri="{FF2B5EF4-FFF2-40B4-BE49-F238E27FC236}">
              <a16:creationId xmlns:a16="http://schemas.microsoft.com/office/drawing/2014/main" id="{EE353E17-3E65-446D-A8ED-EB3001965E30}"/>
            </a:ext>
          </a:extLst>
        </xdr:cNvPr>
        <xdr:cNvCxnSpPr/>
      </xdr:nvCxnSpPr>
      <xdr:spPr>
        <a:xfrm flipV="1">
          <a:off x="8686800" y="6534150"/>
          <a:ext cx="74295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33" name="楕円 132">
          <a:extLst>
            <a:ext uri="{FF2B5EF4-FFF2-40B4-BE49-F238E27FC236}">
              <a16:creationId xmlns:a16="http://schemas.microsoft.com/office/drawing/2014/main" id="{9DC53DF1-016C-4CF2-90CC-220193FF6EB4}"/>
            </a:ext>
          </a:extLst>
        </xdr:cNvPr>
        <xdr:cNvSpPr/>
      </xdr:nvSpPr>
      <xdr:spPr>
        <a:xfrm>
          <a:off x="7839075" y="6581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152400</xdr:rowOff>
    </xdr:from>
    <xdr:to>
      <xdr:col>50</xdr:col>
      <xdr:colOff>114300</xdr:colOff>
      <xdr:row>40</xdr:row>
      <xdr:rowOff>152400</xdr:rowOff>
    </xdr:to>
    <xdr:cxnSp macro="">
      <xdr:nvCxnSpPr>
        <xdr:cNvPr id="134" name="直線コネクタ 133">
          <a:extLst>
            <a:ext uri="{FF2B5EF4-FFF2-40B4-BE49-F238E27FC236}">
              <a16:creationId xmlns:a16="http://schemas.microsoft.com/office/drawing/2014/main" id="{E74CF4C4-8BCA-4C54-8CB3-91CB371A3249}"/>
            </a:ext>
          </a:extLst>
        </xdr:cNvPr>
        <xdr:cNvCxnSpPr/>
      </xdr:nvCxnSpPr>
      <xdr:spPr>
        <a:xfrm>
          <a:off x="7886700" y="66294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101600</xdr:rowOff>
    </xdr:from>
    <xdr:to>
      <xdr:col>41</xdr:col>
      <xdr:colOff>101600</xdr:colOff>
      <xdr:row>41</xdr:row>
      <xdr:rowOff>31750</xdr:rowOff>
    </xdr:to>
    <xdr:sp macro="" textlink="">
      <xdr:nvSpPr>
        <xdr:cNvPr id="135" name="楕円 134">
          <a:extLst>
            <a:ext uri="{FF2B5EF4-FFF2-40B4-BE49-F238E27FC236}">
              <a16:creationId xmlns:a16="http://schemas.microsoft.com/office/drawing/2014/main" id="{BA0CCFC8-E139-43FB-AA5D-8C7238DD7FE7}"/>
            </a:ext>
          </a:extLst>
        </xdr:cNvPr>
        <xdr:cNvSpPr/>
      </xdr:nvSpPr>
      <xdr:spPr>
        <a:xfrm>
          <a:off x="7029450" y="6581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152400</xdr:rowOff>
    </xdr:from>
    <xdr:to>
      <xdr:col>45</xdr:col>
      <xdr:colOff>177800</xdr:colOff>
      <xdr:row>40</xdr:row>
      <xdr:rowOff>152400</xdr:rowOff>
    </xdr:to>
    <xdr:cxnSp macro="">
      <xdr:nvCxnSpPr>
        <xdr:cNvPr id="136" name="直線コネクタ 135">
          <a:extLst>
            <a:ext uri="{FF2B5EF4-FFF2-40B4-BE49-F238E27FC236}">
              <a16:creationId xmlns:a16="http://schemas.microsoft.com/office/drawing/2014/main" id="{9F66DCD5-FD9E-47EA-91FC-87EC9239C228}"/>
            </a:ext>
          </a:extLst>
        </xdr:cNvPr>
        <xdr:cNvCxnSpPr/>
      </xdr:nvCxnSpPr>
      <xdr:spPr>
        <a:xfrm>
          <a:off x="7077075" y="66294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101600</xdr:rowOff>
    </xdr:from>
    <xdr:to>
      <xdr:col>36</xdr:col>
      <xdr:colOff>165100</xdr:colOff>
      <xdr:row>41</xdr:row>
      <xdr:rowOff>31750</xdr:rowOff>
    </xdr:to>
    <xdr:sp macro="" textlink="">
      <xdr:nvSpPr>
        <xdr:cNvPr id="137" name="楕円 136">
          <a:extLst>
            <a:ext uri="{FF2B5EF4-FFF2-40B4-BE49-F238E27FC236}">
              <a16:creationId xmlns:a16="http://schemas.microsoft.com/office/drawing/2014/main" id="{AC133A4D-E1DC-4805-8EA6-C1C9AA602C26}"/>
            </a:ext>
          </a:extLst>
        </xdr:cNvPr>
        <xdr:cNvSpPr/>
      </xdr:nvSpPr>
      <xdr:spPr>
        <a:xfrm>
          <a:off x="6238875" y="6581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152400</xdr:rowOff>
    </xdr:from>
    <xdr:to>
      <xdr:col>41</xdr:col>
      <xdr:colOff>50800</xdr:colOff>
      <xdr:row>40</xdr:row>
      <xdr:rowOff>152400</xdr:rowOff>
    </xdr:to>
    <xdr:cxnSp macro="">
      <xdr:nvCxnSpPr>
        <xdr:cNvPr id="138" name="直線コネクタ 137">
          <a:extLst>
            <a:ext uri="{FF2B5EF4-FFF2-40B4-BE49-F238E27FC236}">
              <a16:creationId xmlns:a16="http://schemas.microsoft.com/office/drawing/2014/main" id="{30F79081-0D0C-4E6B-A82C-F16134CCF644}"/>
            </a:ext>
          </a:extLst>
        </xdr:cNvPr>
        <xdr:cNvCxnSpPr/>
      </xdr:nvCxnSpPr>
      <xdr:spPr>
        <a:xfrm>
          <a:off x="6286500" y="66294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9" name="n_1aveValue【体育館・プール】&#10;一人当たり面積">
          <a:extLst>
            <a:ext uri="{FF2B5EF4-FFF2-40B4-BE49-F238E27FC236}">
              <a16:creationId xmlns:a16="http://schemas.microsoft.com/office/drawing/2014/main" id="{95D0C626-FA13-4EF6-A286-375EDDA16621}"/>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0A851629-B06E-4AF6-87BD-B584A0DC080B}"/>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41" name="n_3aveValue【体育館・プール】&#10;一人当たり面積">
          <a:extLst>
            <a:ext uri="{FF2B5EF4-FFF2-40B4-BE49-F238E27FC236}">
              <a16:creationId xmlns:a16="http://schemas.microsoft.com/office/drawing/2014/main" id="{C3A76530-FEDB-42BB-A9F2-78F8DCA56FB1}"/>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2" name="n_4aveValue【体育館・プール】&#10;一人当たり面積">
          <a:extLst>
            <a:ext uri="{FF2B5EF4-FFF2-40B4-BE49-F238E27FC236}">
              <a16:creationId xmlns:a16="http://schemas.microsoft.com/office/drawing/2014/main" id="{5F951E6B-E30A-445D-A4BD-453C7F0933AF}"/>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22877</xdr:rowOff>
    </xdr:from>
    <xdr:ext cx="469744" cy="259045"/>
    <xdr:sp macro="" textlink="">
      <xdr:nvSpPr>
        <xdr:cNvPr id="143" name="n_1mainValue【体育館・プール】&#10;一人当たり面積">
          <a:extLst>
            <a:ext uri="{FF2B5EF4-FFF2-40B4-BE49-F238E27FC236}">
              <a16:creationId xmlns:a16="http://schemas.microsoft.com/office/drawing/2014/main" id="{2AF5039D-FA48-4A33-92C8-F26043244CE6}"/>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44" name="n_2mainValue【体育館・プール】&#10;一人当たり面積">
          <a:extLst>
            <a:ext uri="{FF2B5EF4-FFF2-40B4-BE49-F238E27FC236}">
              <a16:creationId xmlns:a16="http://schemas.microsoft.com/office/drawing/2014/main" id="{939BFB64-3096-47FC-AC5D-998CD7005DBB}"/>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5" name="n_3mainValue【体育館・プール】&#10;一人当たり面積">
          <a:extLst>
            <a:ext uri="{FF2B5EF4-FFF2-40B4-BE49-F238E27FC236}">
              <a16:creationId xmlns:a16="http://schemas.microsoft.com/office/drawing/2014/main" id="{89A05E7B-582A-4FD8-9999-72630078B554}"/>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22877</xdr:rowOff>
    </xdr:from>
    <xdr:ext cx="469744" cy="259045"/>
    <xdr:sp macro="" textlink="">
      <xdr:nvSpPr>
        <xdr:cNvPr id="146" name="n_4mainValue【体育館・プール】&#10;一人当たり面積">
          <a:extLst>
            <a:ext uri="{FF2B5EF4-FFF2-40B4-BE49-F238E27FC236}">
              <a16:creationId xmlns:a16="http://schemas.microsoft.com/office/drawing/2014/main" id="{3D9A620D-EE99-4BDA-A52C-E4A8E54FF2F1}"/>
            </a:ext>
          </a:extLst>
        </xdr:cNvPr>
        <xdr:cNvSpPr txBox="1"/>
      </xdr:nvSpPr>
      <xdr:spPr>
        <a:xfrm>
          <a:off x="60675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B2321A05-7514-41D9-B14F-83A5F7086EA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3BC7F214-E28A-456C-9642-AF9B0B0BAE17}"/>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4BFDC6FD-8548-4F7A-9ADD-C55468E96F5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05B4336B-357A-4B60-B853-73C7CBAB265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95E62EFF-A9D2-4162-B6CF-9974B957433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D3A8D2C6-43D6-45B6-A215-380656CFEF8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A9DC1184-0327-4543-B9CD-FC7E93D76867}"/>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968B55B5-55BE-479C-A881-CC809B17711B}"/>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E6611291-C38A-4A0B-81C9-1A740DC4EE06}"/>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5B323C63-A7C2-4D0B-9371-5F851D567466}"/>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05E5243E-5DE0-4681-BAA8-332EA505571F}"/>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540CADB5-1EA6-47BA-95C8-B730AA7FDA8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7F8F6747-9B9B-49F6-89D4-F23D89EA9B73}"/>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1263A7DC-D31C-46E5-9B37-B716858B570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A591B8DA-668C-4348-B8E1-F8310E9D8238}"/>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F2EA78A4-2056-4D62-A6B9-8D0511E71A7A}"/>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12C73807-527C-4603-9840-A8534789BD68}"/>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18C3C6BA-99A4-445D-B98D-0BFC834DCC9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85F9AE60-13EC-4329-BFF7-B45CB044E4A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3276142D-7C58-4F61-A90E-FA98B324890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FA70334C-E6FC-431C-8F38-D20895EEB16A}"/>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6EEC0E2F-6FC9-40AF-B81E-1FE38A3D1CB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A08C9F8E-9F9B-49F4-8228-A27B753BCC0B}"/>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58C1EC29-1C32-4D05-9A22-34E414350FDB}"/>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B0688BD6-D1E2-4A74-906F-5F55530BDF5B}"/>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033546B9-0201-4230-9ABA-10FF2AD24CA4}"/>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6A7CD697-C7F1-4708-8F09-4069E60974BE}"/>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74312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7573BA87-BEA8-43BB-8820-A8C54CFE8C6B}"/>
            </a:ext>
          </a:extLst>
        </xdr:cNvPr>
        <xdr:cNvSpPr txBox="1"/>
      </xdr:nvSpPr>
      <xdr:spPr>
        <a:xfrm>
          <a:off x="4229100" y="94659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D93042FD-A358-46B9-9967-E49BB65332C0}"/>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9F13A14B-3B8E-4AD7-9383-C574168CB29F}"/>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8D006EA2-94B8-49FE-9637-8D93CE3920A5}"/>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AB306B93-A857-42C1-808A-16947D74E689}"/>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7EBCB6C4-5FFA-4339-BEB9-216801A4EBDD}"/>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59B0134-714A-46A5-A5D9-94A64E3B871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2BD65B5-2EB0-409C-A925-8236F1E04B89}"/>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2E813E5-A527-4A1C-8273-66DA59041B5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03CD190E-63F4-4544-B4A2-EF2C1296511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ED6EA230-5857-4F21-942E-2F7D763B53CB}"/>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86360</xdr:rowOff>
    </xdr:from>
    <xdr:to>
      <xdr:col>24</xdr:col>
      <xdr:colOff>114300</xdr:colOff>
      <xdr:row>58</xdr:row>
      <xdr:rowOff>16510</xdr:rowOff>
    </xdr:to>
    <xdr:sp macro="" textlink="">
      <xdr:nvSpPr>
        <xdr:cNvPr id="185" name="楕円 184">
          <a:extLst>
            <a:ext uri="{FF2B5EF4-FFF2-40B4-BE49-F238E27FC236}">
              <a16:creationId xmlns:a16="http://schemas.microsoft.com/office/drawing/2014/main" id="{9349F367-D26E-4F9D-A579-DADE348FF200}"/>
            </a:ext>
          </a:extLst>
        </xdr:cNvPr>
        <xdr:cNvSpPr/>
      </xdr:nvSpPr>
      <xdr:spPr>
        <a:xfrm>
          <a:off x="4124325" y="93129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109237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77E0AA35-93CD-4169-B6A7-D4B66D3C3D0B}"/>
            </a:ext>
          </a:extLst>
        </xdr:cNvPr>
        <xdr:cNvSpPr txBox="1"/>
      </xdr:nvSpPr>
      <xdr:spPr>
        <a:xfrm>
          <a:off x="4229100" y="9173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23495</xdr:rowOff>
    </xdr:from>
    <xdr:to>
      <xdr:col>20</xdr:col>
      <xdr:colOff>38100</xdr:colOff>
      <xdr:row>57</xdr:row>
      <xdr:rowOff>125095</xdr:rowOff>
    </xdr:to>
    <xdr:sp macro="" textlink="">
      <xdr:nvSpPr>
        <xdr:cNvPr id="187" name="楕円 186">
          <a:extLst>
            <a:ext uri="{FF2B5EF4-FFF2-40B4-BE49-F238E27FC236}">
              <a16:creationId xmlns:a16="http://schemas.microsoft.com/office/drawing/2014/main" id="{D94B0118-6DEE-4EC0-B8BC-C4B8A6697986}"/>
            </a:ext>
          </a:extLst>
        </xdr:cNvPr>
        <xdr:cNvSpPr/>
      </xdr:nvSpPr>
      <xdr:spPr>
        <a:xfrm>
          <a:off x="3381375" y="92563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74295</xdr:rowOff>
    </xdr:from>
    <xdr:to>
      <xdr:col>24</xdr:col>
      <xdr:colOff>63500</xdr:colOff>
      <xdr:row>57</xdr:row>
      <xdr:rowOff>137160</xdr:rowOff>
    </xdr:to>
    <xdr:cxnSp macro="">
      <xdr:nvCxnSpPr>
        <xdr:cNvPr id="188" name="直線コネクタ 187">
          <a:extLst>
            <a:ext uri="{FF2B5EF4-FFF2-40B4-BE49-F238E27FC236}">
              <a16:creationId xmlns:a16="http://schemas.microsoft.com/office/drawing/2014/main" id="{DE192A09-4B29-4C6B-97E7-5D7A5D5410A3}"/>
            </a:ext>
          </a:extLst>
        </xdr:cNvPr>
        <xdr:cNvCxnSpPr/>
      </xdr:nvCxnSpPr>
      <xdr:spPr>
        <a:xfrm>
          <a:off x="3429000" y="9304020"/>
          <a:ext cx="752475" cy="6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130175</xdr:rowOff>
    </xdr:from>
    <xdr:to>
      <xdr:col>15</xdr:col>
      <xdr:colOff>101600</xdr:colOff>
      <xdr:row>57</xdr:row>
      <xdr:rowOff>60325</xdr:rowOff>
    </xdr:to>
    <xdr:sp macro="" textlink="">
      <xdr:nvSpPr>
        <xdr:cNvPr id="189" name="楕円 188">
          <a:extLst>
            <a:ext uri="{FF2B5EF4-FFF2-40B4-BE49-F238E27FC236}">
              <a16:creationId xmlns:a16="http://schemas.microsoft.com/office/drawing/2014/main" id="{C14FCF67-5226-4C8B-880F-3FD274BC30F8}"/>
            </a:ext>
          </a:extLst>
        </xdr:cNvPr>
        <xdr:cNvSpPr/>
      </xdr:nvSpPr>
      <xdr:spPr>
        <a:xfrm>
          <a:off x="2571750" y="91979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9525</xdr:rowOff>
    </xdr:from>
    <xdr:to>
      <xdr:col>19</xdr:col>
      <xdr:colOff>177800</xdr:colOff>
      <xdr:row>57</xdr:row>
      <xdr:rowOff>74295</xdr:rowOff>
    </xdr:to>
    <xdr:cxnSp macro="">
      <xdr:nvCxnSpPr>
        <xdr:cNvPr id="190" name="直線コネクタ 189">
          <a:extLst>
            <a:ext uri="{FF2B5EF4-FFF2-40B4-BE49-F238E27FC236}">
              <a16:creationId xmlns:a16="http://schemas.microsoft.com/office/drawing/2014/main" id="{786FE2AC-7E95-4035-959E-1CCFABACE552}"/>
            </a:ext>
          </a:extLst>
        </xdr:cNvPr>
        <xdr:cNvCxnSpPr/>
      </xdr:nvCxnSpPr>
      <xdr:spPr>
        <a:xfrm>
          <a:off x="2619375" y="9236075"/>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67310</xdr:rowOff>
    </xdr:from>
    <xdr:to>
      <xdr:col>10</xdr:col>
      <xdr:colOff>165100</xdr:colOff>
      <xdr:row>56</xdr:row>
      <xdr:rowOff>168910</xdr:rowOff>
    </xdr:to>
    <xdr:sp macro="" textlink="">
      <xdr:nvSpPr>
        <xdr:cNvPr id="191" name="楕円 190">
          <a:extLst>
            <a:ext uri="{FF2B5EF4-FFF2-40B4-BE49-F238E27FC236}">
              <a16:creationId xmlns:a16="http://schemas.microsoft.com/office/drawing/2014/main" id="{C98C6019-0C7D-43F5-97F0-2709B233D65A}"/>
            </a:ext>
          </a:extLst>
        </xdr:cNvPr>
        <xdr:cNvSpPr/>
      </xdr:nvSpPr>
      <xdr:spPr>
        <a:xfrm>
          <a:off x="1781175" y="91319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118110</xdr:rowOff>
    </xdr:from>
    <xdr:to>
      <xdr:col>15</xdr:col>
      <xdr:colOff>50800</xdr:colOff>
      <xdr:row>57</xdr:row>
      <xdr:rowOff>9525</xdr:rowOff>
    </xdr:to>
    <xdr:cxnSp macro="">
      <xdr:nvCxnSpPr>
        <xdr:cNvPr id="192" name="直線コネクタ 191">
          <a:extLst>
            <a:ext uri="{FF2B5EF4-FFF2-40B4-BE49-F238E27FC236}">
              <a16:creationId xmlns:a16="http://schemas.microsoft.com/office/drawing/2014/main" id="{3FEFFBD1-260D-4712-968D-CD36A017D4C6}"/>
            </a:ext>
          </a:extLst>
        </xdr:cNvPr>
        <xdr:cNvCxnSpPr/>
      </xdr:nvCxnSpPr>
      <xdr:spPr>
        <a:xfrm>
          <a:off x="1828800" y="9189085"/>
          <a:ext cx="7905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4445</xdr:rowOff>
    </xdr:from>
    <xdr:to>
      <xdr:col>6</xdr:col>
      <xdr:colOff>38100</xdr:colOff>
      <xdr:row>56</xdr:row>
      <xdr:rowOff>106045</xdr:rowOff>
    </xdr:to>
    <xdr:sp macro="" textlink="">
      <xdr:nvSpPr>
        <xdr:cNvPr id="193" name="楕円 192">
          <a:extLst>
            <a:ext uri="{FF2B5EF4-FFF2-40B4-BE49-F238E27FC236}">
              <a16:creationId xmlns:a16="http://schemas.microsoft.com/office/drawing/2014/main" id="{BD11DDC7-612C-4CAE-B9C1-8A655EE3D5F9}"/>
            </a:ext>
          </a:extLst>
        </xdr:cNvPr>
        <xdr:cNvSpPr/>
      </xdr:nvSpPr>
      <xdr:spPr>
        <a:xfrm>
          <a:off x="981075" y="90754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55245</xdr:rowOff>
    </xdr:from>
    <xdr:to>
      <xdr:col>10</xdr:col>
      <xdr:colOff>114300</xdr:colOff>
      <xdr:row>56</xdr:row>
      <xdr:rowOff>118110</xdr:rowOff>
    </xdr:to>
    <xdr:cxnSp macro="">
      <xdr:nvCxnSpPr>
        <xdr:cNvPr id="194" name="直線コネクタ 193">
          <a:extLst>
            <a:ext uri="{FF2B5EF4-FFF2-40B4-BE49-F238E27FC236}">
              <a16:creationId xmlns:a16="http://schemas.microsoft.com/office/drawing/2014/main" id="{6A93084B-DEE5-41D6-96ED-5B9935517DC8}"/>
            </a:ext>
          </a:extLst>
        </xdr:cNvPr>
        <xdr:cNvCxnSpPr/>
      </xdr:nvCxnSpPr>
      <xdr:spPr>
        <a:xfrm>
          <a:off x="1028700" y="9123045"/>
          <a:ext cx="800100" cy="6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135272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D672A89D-C669-4CCA-BB26-9FCB0943E45D}"/>
            </a:ext>
          </a:extLst>
        </xdr:cNvPr>
        <xdr:cNvSpPr txBox="1"/>
      </xdr:nvSpPr>
      <xdr:spPr>
        <a:xfrm>
          <a:off x="3239144" y="952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106697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D0F3FAEF-BA09-45E8-B13D-A75D689542CC}"/>
            </a:ext>
          </a:extLst>
        </xdr:cNvPr>
        <xdr:cNvSpPr txBox="1"/>
      </xdr:nvSpPr>
      <xdr:spPr>
        <a:xfrm>
          <a:off x="24390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85742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1FE6BC31-C002-4D55-930E-DB149B85AF04}"/>
            </a:ext>
          </a:extLst>
        </xdr:cNvPr>
        <xdr:cNvSpPr txBox="1"/>
      </xdr:nvSpPr>
      <xdr:spPr>
        <a:xfrm>
          <a:off x="1648469"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68597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3A72EE04-8C2E-484C-B94B-59160F80EC00}"/>
            </a:ext>
          </a:extLst>
        </xdr:cNvPr>
        <xdr:cNvSpPr txBox="1"/>
      </xdr:nvSpPr>
      <xdr:spPr>
        <a:xfrm>
          <a:off x="848369" y="945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141622</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BE1E71E6-E09B-42C6-A8C1-D200AC27D4B2}"/>
            </a:ext>
          </a:extLst>
        </xdr:cNvPr>
        <xdr:cNvSpPr txBox="1"/>
      </xdr:nvSpPr>
      <xdr:spPr>
        <a:xfrm>
          <a:off x="3239144" y="9050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76852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FD74CCB9-BD91-48FD-8251-9CC0D9455D28}"/>
            </a:ext>
          </a:extLst>
        </xdr:cNvPr>
        <xdr:cNvSpPr txBox="1"/>
      </xdr:nvSpPr>
      <xdr:spPr>
        <a:xfrm>
          <a:off x="2439044" y="898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13987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09723C5E-1304-4F0D-8D86-31594EEAD4BE}"/>
            </a:ext>
          </a:extLst>
        </xdr:cNvPr>
        <xdr:cNvSpPr txBox="1"/>
      </xdr:nvSpPr>
      <xdr:spPr>
        <a:xfrm>
          <a:off x="1648469" y="8916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122572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AE8774E8-5A80-4BA1-949B-751AAE7D573A}"/>
            </a:ext>
          </a:extLst>
        </xdr:cNvPr>
        <xdr:cNvSpPr txBox="1"/>
      </xdr:nvSpPr>
      <xdr:spPr>
        <a:xfrm>
          <a:off x="848369" y="8869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CF7FF68C-1829-42A5-92F9-32B41C5DEEF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698F5BC5-26D4-4659-850F-E3F16213DC64}"/>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BC346FE2-DD4F-4C69-AA82-EC7AC0A7CE45}"/>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CD495B5F-D379-4213-8A66-B0F64FE934A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095CBF7B-A6F1-4F82-9560-A604889926D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3AAA7300-9D97-484A-9D9F-E30AC95948F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C0CE2E80-BB4D-42F4-8E19-E0806CB0458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8251D7A7-D45B-4F82-BF54-9D11425456B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85D1FC34-E662-4850-80A2-7E883C49AA7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4C6E086A-919C-41E5-98AE-3DC593CF88C1}"/>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9BBC59A5-B187-492A-92F2-8D64AEDE8580}"/>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196C35B2-32E4-4C70-ACCF-717D0DE8C4DF}"/>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081C6BE2-56FE-40D8-AD5B-8F21A896F801}"/>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C33CBBC8-CDF3-4F53-9E39-5210F059E450}"/>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86A27249-0843-4A4A-94D8-72843F79CEE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71B23803-6D8F-407B-A94F-77B2A1E74288}"/>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7638C9FC-85EE-4A3B-9D95-E743FCF2E45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1D5D2273-47B5-4AB0-9C8D-8846177AB28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19DB8F37-7930-4765-94AD-3F62CB5C3A8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5DA1B4CF-112A-4195-94E3-D9C9EC2147B7}"/>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2016E353-CA2D-4D6F-9533-05329D4C807B}"/>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9532BA57-CFA6-41C1-A579-8EFC2C3ECA4F}"/>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4651F0D0-4F58-4017-B887-D6B8096A52D0}"/>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3DCCFFED-5995-4DCE-8523-81925A1CC3F1}"/>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517F39DD-B8DB-488F-90F6-57359E136CE2}"/>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FD5FF89B-EF78-4408-92F0-3F8FFBB1A7DC}"/>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3EE04748-5EFD-4943-94D4-B19A74FE1F5D}"/>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C28C470B-EB17-41A4-8F06-19A0F69E8A88}"/>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1184F337-D9A0-41E4-9FEE-43AF5B6F8835}"/>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F7200A4A-791D-47FF-B837-FBE3D6D4D1D4}"/>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E9AC3E17-1866-4B2C-A23A-DD682074587C}"/>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BD483AA-1E4A-411E-9614-D9C71B2F7EF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7AA0DE2-A271-409C-B102-5253D32777AA}"/>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8427EFD0-E434-43F8-9F12-A435DB3E437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8EE1E1D-95A8-49E5-98E5-80AE2C0C36BC}"/>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54356</xdr:rowOff>
    </xdr:from>
    <xdr:to>
      <xdr:col>55</xdr:col>
      <xdr:colOff>50800</xdr:colOff>
      <xdr:row>63</xdr:row>
      <xdr:rowOff>155956</xdr:rowOff>
    </xdr:to>
    <xdr:sp macro="" textlink="">
      <xdr:nvSpPr>
        <xdr:cNvPr id="238" name="楕円 237">
          <a:extLst>
            <a:ext uri="{FF2B5EF4-FFF2-40B4-BE49-F238E27FC236}">
              <a16:creationId xmlns:a16="http://schemas.microsoft.com/office/drawing/2014/main" id="{239F2D40-9A95-49DD-9AE9-9EE6A10388AB}"/>
            </a:ext>
          </a:extLst>
        </xdr:cNvPr>
        <xdr:cNvSpPr/>
      </xdr:nvSpPr>
      <xdr:spPr>
        <a:xfrm>
          <a:off x="9401175" y="1025563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140733</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7931FDE2-C0CC-471A-8745-71EA62857EA6}"/>
            </a:ext>
          </a:extLst>
        </xdr:cNvPr>
        <xdr:cNvSpPr txBox="1"/>
      </xdr:nvSpPr>
      <xdr:spPr>
        <a:xfrm>
          <a:off x="9477375" y="10183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54356</xdr:rowOff>
    </xdr:from>
    <xdr:to>
      <xdr:col>50</xdr:col>
      <xdr:colOff>165100</xdr:colOff>
      <xdr:row>63</xdr:row>
      <xdr:rowOff>155956</xdr:rowOff>
    </xdr:to>
    <xdr:sp macro="" textlink="">
      <xdr:nvSpPr>
        <xdr:cNvPr id="240" name="楕円 239">
          <a:extLst>
            <a:ext uri="{FF2B5EF4-FFF2-40B4-BE49-F238E27FC236}">
              <a16:creationId xmlns:a16="http://schemas.microsoft.com/office/drawing/2014/main" id="{EA73F2D8-6FD2-4566-A2BA-45A9755B5EB5}"/>
            </a:ext>
          </a:extLst>
        </xdr:cNvPr>
        <xdr:cNvSpPr/>
      </xdr:nvSpPr>
      <xdr:spPr>
        <a:xfrm>
          <a:off x="8639175" y="1025563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105156</xdr:rowOff>
    </xdr:from>
    <xdr:to>
      <xdr:col>55</xdr:col>
      <xdr:colOff>0</xdr:colOff>
      <xdr:row>63</xdr:row>
      <xdr:rowOff>105156</xdr:rowOff>
    </xdr:to>
    <xdr:cxnSp macro="">
      <xdr:nvCxnSpPr>
        <xdr:cNvPr id="241" name="直線コネクタ 240">
          <a:extLst>
            <a:ext uri="{FF2B5EF4-FFF2-40B4-BE49-F238E27FC236}">
              <a16:creationId xmlns:a16="http://schemas.microsoft.com/office/drawing/2014/main" id="{A5C79F1E-6B4D-422C-B56F-61FFA102B8A9}"/>
            </a:ext>
          </a:extLst>
        </xdr:cNvPr>
        <xdr:cNvCxnSpPr/>
      </xdr:nvCxnSpPr>
      <xdr:spPr>
        <a:xfrm>
          <a:off x="8686800" y="1030325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54356</xdr:rowOff>
    </xdr:from>
    <xdr:to>
      <xdr:col>46</xdr:col>
      <xdr:colOff>38100</xdr:colOff>
      <xdr:row>63</xdr:row>
      <xdr:rowOff>155956</xdr:rowOff>
    </xdr:to>
    <xdr:sp macro="" textlink="">
      <xdr:nvSpPr>
        <xdr:cNvPr id="242" name="楕円 241">
          <a:extLst>
            <a:ext uri="{FF2B5EF4-FFF2-40B4-BE49-F238E27FC236}">
              <a16:creationId xmlns:a16="http://schemas.microsoft.com/office/drawing/2014/main" id="{0AC01759-8D6D-48E5-B665-950842E24995}"/>
            </a:ext>
          </a:extLst>
        </xdr:cNvPr>
        <xdr:cNvSpPr/>
      </xdr:nvSpPr>
      <xdr:spPr>
        <a:xfrm>
          <a:off x="7839075" y="1025563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105156</xdr:rowOff>
    </xdr:from>
    <xdr:to>
      <xdr:col>50</xdr:col>
      <xdr:colOff>114300</xdr:colOff>
      <xdr:row>63</xdr:row>
      <xdr:rowOff>105156</xdr:rowOff>
    </xdr:to>
    <xdr:cxnSp macro="">
      <xdr:nvCxnSpPr>
        <xdr:cNvPr id="243" name="直線コネクタ 242">
          <a:extLst>
            <a:ext uri="{FF2B5EF4-FFF2-40B4-BE49-F238E27FC236}">
              <a16:creationId xmlns:a16="http://schemas.microsoft.com/office/drawing/2014/main" id="{1D0B9EB3-C662-4370-BB04-D9C694721038}"/>
            </a:ext>
          </a:extLst>
        </xdr:cNvPr>
        <xdr:cNvCxnSpPr/>
      </xdr:nvCxnSpPr>
      <xdr:spPr>
        <a:xfrm>
          <a:off x="7886700" y="1030325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56642</xdr:rowOff>
    </xdr:from>
    <xdr:to>
      <xdr:col>41</xdr:col>
      <xdr:colOff>101600</xdr:colOff>
      <xdr:row>63</xdr:row>
      <xdr:rowOff>158242</xdr:rowOff>
    </xdr:to>
    <xdr:sp macro="" textlink="">
      <xdr:nvSpPr>
        <xdr:cNvPr id="244" name="楕円 243">
          <a:extLst>
            <a:ext uri="{FF2B5EF4-FFF2-40B4-BE49-F238E27FC236}">
              <a16:creationId xmlns:a16="http://schemas.microsoft.com/office/drawing/2014/main" id="{F8902972-F1A8-49C5-BF3A-AFA9A345E994}"/>
            </a:ext>
          </a:extLst>
        </xdr:cNvPr>
        <xdr:cNvSpPr/>
      </xdr:nvSpPr>
      <xdr:spPr>
        <a:xfrm>
          <a:off x="7029450" y="102579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105156</xdr:rowOff>
    </xdr:from>
    <xdr:to>
      <xdr:col>45</xdr:col>
      <xdr:colOff>177800</xdr:colOff>
      <xdr:row>63</xdr:row>
      <xdr:rowOff>107442</xdr:rowOff>
    </xdr:to>
    <xdr:cxnSp macro="">
      <xdr:nvCxnSpPr>
        <xdr:cNvPr id="245" name="直線コネクタ 244">
          <a:extLst>
            <a:ext uri="{FF2B5EF4-FFF2-40B4-BE49-F238E27FC236}">
              <a16:creationId xmlns:a16="http://schemas.microsoft.com/office/drawing/2014/main" id="{43011508-997D-430F-9FEE-A4D2B7226516}"/>
            </a:ext>
          </a:extLst>
        </xdr:cNvPr>
        <xdr:cNvCxnSpPr/>
      </xdr:nvCxnSpPr>
      <xdr:spPr>
        <a:xfrm flipV="1">
          <a:off x="7077075" y="10303256"/>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56642</xdr:rowOff>
    </xdr:from>
    <xdr:to>
      <xdr:col>36</xdr:col>
      <xdr:colOff>165100</xdr:colOff>
      <xdr:row>63</xdr:row>
      <xdr:rowOff>158242</xdr:rowOff>
    </xdr:to>
    <xdr:sp macro="" textlink="">
      <xdr:nvSpPr>
        <xdr:cNvPr id="246" name="楕円 245">
          <a:extLst>
            <a:ext uri="{FF2B5EF4-FFF2-40B4-BE49-F238E27FC236}">
              <a16:creationId xmlns:a16="http://schemas.microsoft.com/office/drawing/2014/main" id="{52E8AF95-0CB8-482E-AB43-99B1B80CD06B}"/>
            </a:ext>
          </a:extLst>
        </xdr:cNvPr>
        <xdr:cNvSpPr/>
      </xdr:nvSpPr>
      <xdr:spPr>
        <a:xfrm>
          <a:off x="6238875" y="102579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107442</xdr:rowOff>
    </xdr:from>
    <xdr:to>
      <xdr:col>41</xdr:col>
      <xdr:colOff>50800</xdr:colOff>
      <xdr:row>63</xdr:row>
      <xdr:rowOff>107442</xdr:rowOff>
    </xdr:to>
    <xdr:cxnSp macro="">
      <xdr:nvCxnSpPr>
        <xdr:cNvPr id="247" name="直線コネクタ 246">
          <a:extLst>
            <a:ext uri="{FF2B5EF4-FFF2-40B4-BE49-F238E27FC236}">
              <a16:creationId xmlns:a16="http://schemas.microsoft.com/office/drawing/2014/main" id="{C6769E1E-112A-4BE5-9770-28F5F34BBA0B}"/>
            </a:ext>
          </a:extLst>
        </xdr:cNvPr>
        <xdr:cNvCxnSpPr/>
      </xdr:nvCxnSpPr>
      <xdr:spPr>
        <a:xfrm>
          <a:off x="6286500" y="1030554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7FB03B5E-09DF-4DAD-BDE5-0590914240A4}"/>
            </a:ext>
          </a:extLst>
        </xdr:cNvPr>
        <xdr:cNvSpPr txBox="1"/>
      </xdr:nvSpPr>
      <xdr:spPr>
        <a:xfrm>
          <a:off x="8458277" y="983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51F9D5DD-7117-4E0A-B4B9-EC8E762D2D03}"/>
            </a:ext>
          </a:extLst>
        </xdr:cNvPr>
        <xdr:cNvSpPr txBox="1"/>
      </xdr:nvSpPr>
      <xdr:spPr>
        <a:xfrm>
          <a:off x="767722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133621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09416DDA-CBB7-4AB5-8B4E-0E373533DC48}"/>
            </a:ext>
          </a:extLst>
        </xdr:cNvPr>
        <xdr:cNvSpPr txBox="1"/>
      </xdr:nvSpPr>
      <xdr:spPr>
        <a:xfrm>
          <a:off x="68676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142765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DDBB2030-DA43-4F33-910B-257D266CA2E5}"/>
            </a:ext>
          </a:extLst>
        </xdr:cNvPr>
        <xdr:cNvSpPr txBox="1"/>
      </xdr:nvSpPr>
      <xdr:spPr>
        <a:xfrm>
          <a:off x="60675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147083</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8DB275FC-E769-4578-90B0-CFF59CBF2B80}"/>
            </a:ext>
          </a:extLst>
        </xdr:cNvPr>
        <xdr:cNvSpPr txBox="1"/>
      </xdr:nvSpPr>
      <xdr:spPr>
        <a:xfrm>
          <a:off x="8458277" y="103451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147083</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5FF9B3D7-3114-42E5-86B6-D5456AEC87A9}"/>
            </a:ext>
          </a:extLst>
        </xdr:cNvPr>
        <xdr:cNvSpPr txBox="1"/>
      </xdr:nvSpPr>
      <xdr:spPr>
        <a:xfrm>
          <a:off x="7677227" y="103451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149369</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3C12E338-D6ED-4563-AE96-EBA7A285CC30}"/>
            </a:ext>
          </a:extLst>
        </xdr:cNvPr>
        <xdr:cNvSpPr txBox="1"/>
      </xdr:nvSpPr>
      <xdr:spPr>
        <a:xfrm>
          <a:off x="6867602" y="10350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149369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6B144804-1A97-40ED-AC4D-D8BB8F135B65}"/>
            </a:ext>
          </a:extLst>
        </xdr:cNvPr>
        <xdr:cNvSpPr txBox="1"/>
      </xdr:nvSpPr>
      <xdr:spPr>
        <a:xfrm>
          <a:off x="6067502" y="10350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958570E2-E863-4D77-9191-5E6FF16C700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E55FA02D-7F6B-4A36-955C-3C6F1B066E7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7D07C6D1-373A-4123-87F8-3017BBA7C4E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4451A9A2-39AB-4FBA-9C20-38CA36868D8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4EAAF8C9-E685-4E94-A446-8EC5F700BA80}"/>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099AAE1A-C5B3-4C82-B628-9F277FF443A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68E7F5E5-8B59-440B-915F-2433384A850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1715D7F5-F066-4A5F-8344-94A07235D74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15693941-F2FA-4F0F-9287-614C7506BE29}"/>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FDAA3BF7-1EB1-4F65-87FB-98FB0A979671}"/>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FFA1711F-54C4-4074-9BFA-E3BEA67B5CEE}"/>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442D3ECC-0BD2-492E-8D22-B9D115A4E543}"/>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D14CB931-70D2-40A3-8B36-784EA4E30917}"/>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CB253F7E-3DBA-4DC9-87BE-E96EC573C5C0}"/>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81293726-7D53-4871-B218-AC3995F20492}"/>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10FBD135-712C-4E6B-B5DB-C3013EBD393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805C6C7A-3831-44C1-9634-6C4406B05657}"/>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FD2263E5-4564-47E4-B71B-38F2FB480A2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EEC399FA-250B-496A-9EBC-429D7394340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A10ADF23-872C-496C-8DEB-E302A695054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FE33246A-D921-4F27-BC27-73D6E91F34A7}"/>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43CCA95A-4092-47BF-8954-E02362B3EB42}"/>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30D91A2E-898A-4F70-A384-4DF970C9A2A6}"/>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829A26A3-0085-47CC-8CED-425371C016A2}"/>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1C741898-4982-4025-98DE-CCE1622C555E}"/>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2303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5929A5DA-EC80-430C-8C13-06E1983C3C6A}"/>
            </a:ext>
          </a:extLst>
        </xdr:cNvPr>
        <xdr:cNvSpPr txBox="1"/>
      </xdr:nvSpPr>
      <xdr:spPr>
        <a:xfrm>
          <a:off x="4229100" y="129563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333C4AD2-051D-4789-B3EC-95F454AE64C8}"/>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DF82F9FE-95DF-40F0-8260-9577CD1ABDC9}"/>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84" name="フローチャート: 判断 283">
          <a:extLst>
            <a:ext uri="{FF2B5EF4-FFF2-40B4-BE49-F238E27FC236}">
              <a16:creationId xmlns:a16="http://schemas.microsoft.com/office/drawing/2014/main" id="{1B0C2875-3571-4B9E-9585-5C66562C96AA}"/>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85" name="フローチャート: 判断 284">
          <a:extLst>
            <a:ext uri="{FF2B5EF4-FFF2-40B4-BE49-F238E27FC236}">
              <a16:creationId xmlns:a16="http://schemas.microsoft.com/office/drawing/2014/main" id="{BDB2B7B9-B2FB-4A11-AFAA-B73CF4E430D3}"/>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86" name="フローチャート: 判断 285">
          <a:extLst>
            <a:ext uri="{FF2B5EF4-FFF2-40B4-BE49-F238E27FC236}">
              <a16:creationId xmlns:a16="http://schemas.microsoft.com/office/drawing/2014/main" id="{0124CA9B-B9F1-4623-B5F8-4EEA36736094}"/>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9F663CE0-C089-4FE0-85DA-26C863BFE2F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DDB5356B-9273-4FFE-9027-64E1065A53A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A0830894-00AC-47D1-AB9E-03FE2F7BDFB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9CB5D52-046A-4FF7-A39A-BDC6CD16C0E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DBB0A78-6B8B-4348-9666-DA8BE82EA766}"/>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55880</xdr:rowOff>
    </xdr:from>
    <xdr:to>
      <xdr:col>24</xdr:col>
      <xdr:colOff>114300</xdr:colOff>
      <xdr:row>78</xdr:row>
      <xdr:rowOff>157480</xdr:rowOff>
    </xdr:to>
    <xdr:sp macro="" textlink="">
      <xdr:nvSpPr>
        <xdr:cNvPr id="292" name="楕円 291">
          <a:extLst>
            <a:ext uri="{FF2B5EF4-FFF2-40B4-BE49-F238E27FC236}">
              <a16:creationId xmlns:a16="http://schemas.microsoft.com/office/drawing/2014/main" id="{56E1C1A5-25A2-4519-B73B-622A31E2A5F0}"/>
            </a:ext>
          </a:extLst>
        </xdr:cNvPr>
        <xdr:cNvSpPr/>
      </xdr:nvSpPr>
      <xdr:spPr>
        <a:xfrm>
          <a:off x="4124325" y="126860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142257</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74C43BBE-5C76-4328-9375-ABCA0DBFCB41}"/>
            </a:ext>
          </a:extLst>
        </xdr:cNvPr>
        <xdr:cNvSpPr txBox="1"/>
      </xdr:nvSpPr>
      <xdr:spPr>
        <a:xfrm>
          <a:off x="4229100" y="12613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10161</xdr:rowOff>
    </xdr:from>
    <xdr:to>
      <xdr:col>20</xdr:col>
      <xdr:colOff>38100</xdr:colOff>
      <xdr:row>78</xdr:row>
      <xdr:rowOff>111761</xdr:rowOff>
    </xdr:to>
    <xdr:sp macro="" textlink="">
      <xdr:nvSpPr>
        <xdr:cNvPr id="294" name="楕円 293">
          <a:extLst>
            <a:ext uri="{FF2B5EF4-FFF2-40B4-BE49-F238E27FC236}">
              <a16:creationId xmlns:a16="http://schemas.microsoft.com/office/drawing/2014/main" id="{690AA527-F5FC-4057-9112-468C7613B08E}"/>
            </a:ext>
          </a:extLst>
        </xdr:cNvPr>
        <xdr:cNvSpPr/>
      </xdr:nvSpPr>
      <xdr:spPr>
        <a:xfrm>
          <a:off x="3381375" y="12637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60961</xdr:rowOff>
    </xdr:from>
    <xdr:to>
      <xdr:col>24</xdr:col>
      <xdr:colOff>63500</xdr:colOff>
      <xdr:row>78</xdr:row>
      <xdr:rowOff>106680</xdr:rowOff>
    </xdr:to>
    <xdr:cxnSp macro="">
      <xdr:nvCxnSpPr>
        <xdr:cNvPr id="295" name="直線コネクタ 294">
          <a:extLst>
            <a:ext uri="{FF2B5EF4-FFF2-40B4-BE49-F238E27FC236}">
              <a16:creationId xmlns:a16="http://schemas.microsoft.com/office/drawing/2014/main" id="{D683F293-0157-4C3C-9468-1AC54FDB4550}"/>
            </a:ext>
          </a:extLst>
        </xdr:cNvPr>
        <xdr:cNvCxnSpPr/>
      </xdr:nvCxnSpPr>
      <xdr:spPr>
        <a:xfrm>
          <a:off x="3429000" y="12694286"/>
          <a:ext cx="7524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135889</xdr:rowOff>
    </xdr:from>
    <xdr:to>
      <xdr:col>15</xdr:col>
      <xdr:colOff>101600</xdr:colOff>
      <xdr:row>78</xdr:row>
      <xdr:rowOff>66039</xdr:rowOff>
    </xdr:to>
    <xdr:sp macro="" textlink="">
      <xdr:nvSpPr>
        <xdr:cNvPr id="296" name="楕円 295">
          <a:extLst>
            <a:ext uri="{FF2B5EF4-FFF2-40B4-BE49-F238E27FC236}">
              <a16:creationId xmlns:a16="http://schemas.microsoft.com/office/drawing/2014/main" id="{B42A5EA1-8E5C-4C84-88A8-FCE2A64CEC49}"/>
            </a:ext>
          </a:extLst>
        </xdr:cNvPr>
        <xdr:cNvSpPr/>
      </xdr:nvSpPr>
      <xdr:spPr>
        <a:xfrm>
          <a:off x="2571750" y="12604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15239</xdr:rowOff>
    </xdr:from>
    <xdr:to>
      <xdr:col>19</xdr:col>
      <xdr:colOff>177800</xdr:colOff>
      <xdr:row>78</xdr:row>
      <xdr:rowOff>60961</xdr:rowOff>
    </xdr:to>
    <xdr:cxnSp macro="">
      <xdr:nvCxnSpPr>
        <xdr:cNvPr id="297" name="直線コネクタ 296">
          <a:extLst>
            <a:ext uri="{FF2B5EF4-FFF2-40B4-BE49-F238E27FC236}">
              <a16:creationId xmlns:a16="http://schemas.microsoft.com/office/drawing/2014/main" id="{C0654826-122C-4B69-BA46-2B511AEB367F}"/>
            </a:ext>
          </a:extLst>
        </xdr:cNvPr>
        <xdr:cNvCxnSpPr/>
      </xdr:nvCxnSpPr>
      <xdr:spPr>
        <a:xfrm>
          <a:off x="2619375" y="12642214"/>
          <a:ext cx="809625" cy="5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90170</xdr:rowOff>
    </xdr:from>
    <xdr:to>
      <xdr:col>10</xdr:col>
      <xdr:colOff>165100</xdr:colOff>
      <xdr:row>78</xdr:row>
      <xdr:rowOff>20320</xdr:rowOff>
    </xdr:to>
    <xdr:sp macro="" textlink="">
      <xdr:nvSpPr>
        <xdr:cNvPr id="298" name="楕円 297">
          <a:extLst>
            <a:ext uri="{FF2B5EF4-FFF2-40B4-BE49-F238E27FC236}">
              <a16:creationId xmlns:a16="http://schemas.microsoft.com/office/drawing/2014/main" id="{90D04A4B-71DA-46DD-9C8A-202BAE5CB365}"/>
            </a:ext>
          </a:extLst>
        </xdr:cNvPr>
        <xdr:cNvSpPr/>
      </xdr:nvSpPr>
      <xdr:spPr>
        <a:xfrm>
          <a:off x="1781175" y="12555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77</xdr:row>
      <xdr:rowOff>140970</xdr:rowOff>
    </xdr:from>
    <xdr:to>
      <xdr:col>15</xdr:col>
      <xdr:colOff>50800</xdr:colOff>
      <xdr:row>78</xdr:row>
      <xdr:rowOff>15239</xdr:rowOff>
    </xdr:to>
    <xdr:cxnSp macro="">
      <xdr:nvCxnSpPr>
        <xdr:cNvPr id="299" name="直線コネクタ 298">
          <a:extLst>
            <a:ext uri="{FF2B5EF4-FFF2-40B4-BE49-F238E27FC236}">
              <a16:creationId xmlns:a16="http://schemas.microsoft.com/office/drawing/2014/main" id="{482482C0-3C36-4D25-875B-125708FEB7B1}"/>
            </a:ext>
          </a:extLst>
        </xdr:cNvPr>
        <xdr:cNvCxnSpPr/>
      </xdr:nvCxnSpPr>
      <xdr:spPr>
        <a:xfrm>
          <a:off x="1828800" y="12612370"/>
          <a:ext cx="790575"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44450</xdr:rowOff>
    </xdr:from>
    <xdr:to>
      <xdr:col>6</xdr:col>
      <xdr:colOff>38100</xdr:colOff>
      <xdr:row>77</xdr:row>
      <xdr:rowOff>146050</xdr:rowOff>
    </xdr:to>
    <xdr:sp macro="" textlink="">
      <xdr:nvSpPr>
        <xdr:cNvPr id="300" name="楕円 299">
          <a:extLst>
            <a:ext uri="{FF2B5EF4-FFF2-40B4-BE49-F238E27FC236}">
              <a16:creationId xmlns:a16="http://schemas.microsoft.com/office/drawing/2014/main" id="{CC277396-5FC5-4428-97BD-75A001834AB3}"/>
            </a:ext>
          </a:extLst>
        </xdr:cNvPr>
        <xdr:cNvSpPr/>
      </xdr:nvSpPr>
      <xdr:spPr>
        <a:xfrm>
          <a:off x="981075" y="12515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95250</xdr:rowOff>
    </xdr:from>
    <xdr:to>
      <xdr:col>10</xdr:col>
      <xdr:colOff>114300</xdr:colOff>
      <xdr:row>77</xdr:row>
      <xdr:rowOff>140970</xdr:rowOff>
    </xdr:to>
    <xdr:cxnSp macro="">
      <xdr:nvCxnSpPr>
        <xdr:cNvPr id="301" name="直線コネクタ 300">
          <a:extLst>
            <a:ext uri="{FF2B5EF4-FFF2-40B4-BE49-F238E27FC236}">
              <a16:creationId xmlns:a16="http://schemas.microsoft.com/office/drawing/2014/main" id="{7B59EC8D-D39F-4178-A38A-92F87F0B9140}"/>
            </a:ext>
          </a:extLst>
        </xdr:cNvPr>
        <xdr:cNvCxnSpPr/>
      </xdr:nvCxnSpPr>
      <xdr:spPr>
        <a:xfrm>
          <a:off x="1028700" y="12563475"/>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48023</xdr:rowOff>
    </xdr:from>
    <xdr:ext cx="405111" cy="259045"/>
    <xdr:sp macro="" textlink="">
      <xdr:nvSpPr>
        <xdr:cNvPr id="302" name="n_1aveValue【県民会館】&#10;有形固定資産減価償却率">
          <a:extLst>
            <a:ext uri="{FF2B5EF4-FFF2-40B4-BE49-F238E27FC236}">
              <a16:creationId xmlns:a16="http://schemas.microsoft.com/office/drawing/2014/main" id="{BF89E375-EBF4-47F8-B852-BF9ABDD2DD8A}"/>
            </a:ext>
          </a:extLst>
        </xdr:cNvPr>
        <xdr:cNvSpPr txBox="1"/>
      </xdr:nvSpPr>
      <xdr:spPr>
        <a:xfrm>
          <a:off x="3239144" y="129988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160038</xdr:rowOff>
    </xdr:from>
    <xdr:ext cx="405111" cy="259045"/>
    <xdr:sp macro="" textlink="">
      <xdr:nvSpPr>
        <xdr:cNvPr id="303" name="n_2aveValue【県民会館】&#10;有形固定資産減価償却率">
          <a:extLst>
            <a:ext uri="{FF2B5EF4-FFF2-40B4-BE49-F238E27FC236}">
              <a16:creationId xmlns:a16="http://schemas.microsoft.com/office/drawing/2014/main" id="{CF6E7D3C-E9C0-4D43-99FE-D5B16D7930E9}"/>
            </a:ext>
          </a:extLst>
        </xdr:cNvPr>
        <xdr:cNvSpPr txBox="1"/>
      </xdr:nvSpPr>
      <xdr:spPr>
        <a:xfrm>
          <a:off x="2439044" y="12955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160038</xdr:rowOff>
    </xdr:from>
    <xdr:ext cx="405111" cy="259045"/>
    <xdr:sp macro="" textlink="">
      <xdr:nvSpPr>
        <xdr:cNvPr id="304" name="n_3aveValue【県民会館】&#10;有形固定資産減価償却率">
          <a:extLst>
            <a:ext uri="{FF2B5EF4-FFF2-40B4-BE49-F238E27FC236}">
              <a16:creationId xmlns:a16="http://schemas.microsoft.com/office/drawing/2014/main" id="{E3DDCE74-055F-4A0A-B32C-565BFBC2FD64}"/>
            </a:ext>
          </a:extLst>
        </xdr:cNvPr>
        <xdr:cNvSpPr txBox="1"/>
      </xdr:nvSpPr>
      <xdr:spPr>
        <a:xfrm>
          <a:off x="1648469" y="12955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141749</xdr:rowOff>
    </xdr:from>
    <xdr:ext cx="405111" cy="259045"/>
    <xdr:sp macro="" textlink="">
      <xdr:nvSpPr>
        <xdr:cNvPr id="305" name="n_4aveValue【県民会館】&#10;有形固定資産減価償却率">
          <a:extLst>
            <a:ext uri="{FF2B5EF4-FFF2-40B4-BE49-F238E27FC236}">
              <a16:creationId xmlns:a16="http://schemas.microsoft.com/office/drawing/2014/main" id="{D0BE8954-9146-4C48-841D-32E1229F4111}"/>
            </a:ext>
          </a:extLst>
        </xdr:cNvPr>
        <xdr:cNvSpPr txBox="1"/>
      </xdr:nvSpPr>
      <xdr:spPr>
        <a:xfrm>
          <a:off x="848369" y="12936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76</xdr:row>
      <xdr:rowOff>128288</xdr:rowOff>
    </xdr:from>
    <xdr:ext cx="405111" cy="259045"/>
    <xdr:sp macro="" textlink="">
      <xdr:nvSpPr>
        <xdr:cNvPr id="306" name="n_1mainValue【県民会館】&#10;有形固定資産減価償却率">
          <a:extLst>
            <a:ext uri="{FF2B5EF4-FFF2-40B4-BE49-F238E27FC236}">
              <a16:creationId xmlns:a16="http://schemas.microsoft.com/office/drawing/2014/main" id="{B1D7C594-8885-489D-A2FC-62D37FA84289}"/>
            </a:ext>
          </a:extLst>
        </xdr:cNvPr>
        <xdr:cNvSpPr txBox="1"/>
      </xdr:nvSpPr>
      <xdr:spPr>
        <a:xfrm>
          <a:off x="3239144"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82566</xdr:rowOff>
    </xdr:from>
    <xdr:ext cx="405111" cy="259045"/>
    <xdr:sp macro="" textlink="">
      <xdr:nvSpPr>
        <xdr:cNvPr id="307" name="n_2mainValue【県民会館】&#10;有形固定資産減価償却率">
          <a:extLst>
            <a:ext uri="{FF2B5EF4-FFF2-40B4-BE49-F238E27FC236}">
              <a16:creationId xmlns:a16="http://schemas.microsoft.com/office/drawing/2014/main" id="{6E8FD790-9B7C-40B3-B80B-27381C3B265E}"/>
            </a:ext>
          </a:extLst>
        </xdr:cNvPr>
        <xdr:cNvSpPr txBox="1"/>
      </xdr:nvSpPr>
      <xdr:spPr>
        <a:xfrm>
          <a:off x="2439044" y="12392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36847</xdr:rowOff>
    </xdr:from>
    <xdr:ext cx="405111" cy="259045"/>
    <xdr:sp macro="" textlink="">
      <xdr:nvSpPr>
        <xdr:cNvPr id="308" name="n_3mainValue【県民会館】&#10;有形固定資産減価償却率">
          <a:extLst>
            <a:ext uri="{FF2B5EF4-FFF2-40B4-BE49-F238E27FC236}">
              <a16:creationId xmlns:a16="http://schemas.microsoft.com/office/drawing/2014/main" id="{2D79387B-7D23-45A1-B464-1BA727519748}"/>
            </a:ext>
          </a:extLst>
        </xdr:cNvPr>
        <xdr:cNvSpPr txBox="1"/>
      </xdr:nvSpPr>
      <xdr:spPr>
        <a:xfrm>
          <a:off x="1648469" y="1234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75</xdr:row>
      <xdr:rowOff>162577</xdr:rowOff>
    </xdr:from>
    <xdr:ext cx="405111" cy="259045"/>
    <xdr:sp macro="" textlink="">
      <xdr:nvSpPr>
        <xdr:cNvPr id="309" name="n_4mainValue【県民会館】&#10;有形固定資産減価償却率">
          <a:extLst>
            <a:ext uri="{FF2B5EF4-FFF2-40B4-BE49-F238E27FC236}">
              <a16:creationId xmlns:a16="http://schemas.microsoft.com/office/drawing/2014/main" id="{8023E590-B743-400B-823F-5EA6A871FC00}"/>
            </a:ext>
          </a:extLst>
        </xdr:cNvPr>
        <xdr:cNvSpPr txBox="1"/>
      </xdr:nvSpPr>
      <xdr:spPr>
        <a:xfrm>
          <a:off x="848369" y="1230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15ADBE12-D0FA-4D67-8BF8-78B6A898DCD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A0ACA2C1-917D-4BD3-B27C-338C6506F4D9}"/>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B0033474-2A80-43A7-AAD4-8FDB8C4D7DC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0F07581B-4867-42B1-B7B2-0F66F669D5EC}"/>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D926B8CA-922F-4731-A55D-64778EE3B9A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42E774F6-10E3-4C7A-AA62-80AE3F3114A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4BBB6D85-F379-4C85-AA12-36C1F9D16BC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B214DAD0-1E7D-445D-A3BD-AC6EAAFA684F}"/>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FFC61FBC-7F0A-4069-9AB8-A8F11FC63DC9}"/>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E497A92F-3640-4EBA-8FB2-D4CA57C53CA3}"/>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0F27B933-D13E-40B2-96DB-63133A8E39CC}"/>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168663C8-928A-4B68-B7B8-D6C9A14A5A3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D9252778-85EB-4541-B4C7-F0CFF0217064}"/>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B5D315C7-B3A6-4CEE-884F-F68678AEF05B}"/>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D73B176D-8A02-4604-A247-8B3FB6DACC5F}"/>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F5333B3F-8F02-40CE-B96F-6808E44DCBA1}"/>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E7CAE522-9D2A-454A-8A9A-19F5CCB30DD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75A7E9D1-3BFA-40A4-876C-3EAFB6B3E76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0A9029AB-3084-4D5B-8DF2-F5441BEFE4D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E1D16CD4-C140-4902-8DE3-8355D53B45FE}"/>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971A4809-B7DB-4CC7-877C-69F2E4AF286E}"/>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3D25F4B6-5FD3-4B8A-B721-866C56C1FE2E}"/>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D6A901C6-C18D-4BFA-BC72-B603BDC12CF2}"/>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87143319-D2B2-4A37-8190-4C4C103D6F3C}"/>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113047</xdr:rowOff>
    </xdr:from>
    <xdr:ext cx="469744" cy="259045"/>
    <xdr:sp macro="" textlink="">
      <xdr:nvSpPr>
        <xdr:cNvPr id="334" name="【県民会館】&#10;一人当たり面積平均値テキスト">
          <a:extLst>
            <a:ext uri="{FF2B5EF4-FFF2-40B4-BE49-F238E27FC236}">
              <a16:creationId xmlns:a16="http://schemas.microsoft.com/office/drawing/2014/main" id="{EC3FB57F-41CC-400F-BEB5-81FF9CA6D930}"/>
            </a:ext>
          </a:extLst>
        </xdr:cNvPr>
        <xdr:cNvSpPr txBox="1"/>
      </xdr:nvSpPr>
      <xdr:spPr>
        <a:xfrm>
          <a:off x="9477375" y="13067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806DF4D7-F842-422D-9AA4-9BCF43793BB2}"/>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459C75DF-8ED4-4EAE-9DC0-9F6241573634}"/>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19209C43-0F42-4F01-BD37-6245B32E2E81}"/>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BDF359CA-2A39-4114-A337-53C6B22F89B2}"/>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39" name="フローチャート: 判断 338">
          <a:extLst>
            <a:ext uri="{FF2B5EF4-FFF2-40B4-BE49-F238E27FC236}">
              <a16:creationId xmlns:a16="http://schemas.microsoft.com/office/drawing/2014/main" id="{165F8691-2A9D-4FB8-B965-2A9F39E479BA}"/>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AB57E790-D8E4-4219-ABEF-D41AFC26899C}"/>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BE25E71B-454F-447A-898A-11AD07A393D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9B763C42-E406-439A-93E8-7CB95364833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D8A416F6-8655-41E7-A7E9-00DF3A6B403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D99908CE-5249-40BB-8A88-5D6BA34610A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10161</xdr:rowOff>
    </xdr:from>
    <xdr:to>
      <xdr:col>55</xdr:col>
      <xdr:colOff>50800</xdr:colOff>
      <xdr:row>84</xdr:row>
      <xdr:rowOff>111761</xdr:rowOff>
    </xdr:to>
    <xdr:sp macro="" textlink="">
      <xdr:nvSpPr>
        <xdr:cNvPr id="345" name="楕円 344">
          <a:extLst>
            <a:ext uri="{FF2B5EF4-FFF2-40B4-BE49-F238E27FC236}">
              <a16:creationId xmlns:a16="http://schemas.microsoft.com/office/drawing/2014/main" id="{04309C9A-DF9C-434D-9B69-003A704B3119}"/>
            </a:ext>
          </a:extLst>
        </xdr:cNvPr>
        <xdr:cNvSpPr/>
      </xdr:nvSpPr>
      <xdr:spPr>
        <a:xfrm>
          <a:off x="9401175" y="1360868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160038</xdr:rowOff>
    </xdr:from>
    <xdr:ext cx="469744" cy="259045"/>
    <xdr:sp macro="" textlink="">
      <xdr:nvSpPr>
        <xdr:cNvPr id="346" name="【県民会館】&#10;一人当たり面積該当値テキスト">
          <a:extLst>
            <a:ext uri="{FF2B5EF4-FFF2-40B4-BE49-F238E27FC236}">
              <a16:creationId xmlns:a16="http://schemas.microsoft.com/office/drawing/2014/main" id="{988A8A5B-0C7B-4D11-9C60-CF0EE8D4A3F9}"/>
            </a:ext>
          </a:extLst>
        </xdr:cNvPr>
        <xdr:cNvSpPr txBox="1"/>
      </xdr:nvSpPr>
      <xdr:spPr>
        <a:xfrm>
          <a:off x="9477375"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10161</xdr:rowOff>
    </xdr:from>
    <xdr:to>
      <xdr:col>50</xdr:col>
      <xdr:colOff>165100</xdr:colOff>
      <xdr:row>84</xdr:row>
      <xdr:rowOff>111761</xdr:rowOff>
    </xdr:to>
    <xdr:sp macro="" textlink="">
      <xdr:nvSpPr>
        <xdr:cNvPr id="347" name="楕円 346">
          <a:extLst>
            <a:ext uri="{FF2B5EF4-FFF2-40B4-BE49-F238E27FC236}">
              <a16:creationId xmlns:a16="http://schemas.microsoft.com/office/drawing/2014/main" id="{DF4297F6-B9F4-4A14-BFED-0F4A2D30758C}"/>
            </a:ext>
          </a:extLst>
        </xdr:cNvPr>
        <xdr:cNvSpPr/>
      </xdr:nvSpPr>
      <xdr:spPr>
        <a:xfrm>
          <a:off x="8639175" y="136086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60961</xdr:rowOff>
    </xdr:from>
    <xdr:to>
      <xdr:col>55</xdr:col>
      <xdr:colOff>0</xdr:colOff>
      <xdr:row>84</xdr:row>
      <xdr:rowOff>60961</xdr:rowOff>
    </xdr:to>
    <xdr:cxnSp macro="">
      <xdr:nvCxnSpPr>
        <xdr:cNvPr id="348" name="直線コネクタ 347">
          <a:extLst>
            <a:ext uri="{FF2B5EF4-FFF2-40B4-BE49-F238E27FC236}">
              <a16:creationId xmlns:a16="http://schemas.microsoft.com/office/drawing/2014/main" id="{DF873379-EDF4-445F-8589-5031668E2172}"/>
            </a:ext>
          </a:extLst>
        </xdr:cNvPr>
        <xdr:cNvCxnSpPr/>
      </xdr:nvCxnSpPr>
      <xdr:spPr>
        <a:xfrm>
          <a:off x="8686800" y="1366583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10161</xdr:rowOff>
    </xdr:from>
    <xdr:to>
      <xdr:col>46</xdr:col>
      <xdr:colOff>38100</xdr:colOff>
      <xdr:row>84</xdr:row>
      <xdr:rowOff>111761</xdr:rowOff>
    </xdr:to>
    <xdr:sp macro="" textlink="">
      <xdr:nvSpPr>
        <xdr:cNvPr id="349" name="楕円 348">
          <a:extLst>
            <a:ext uri="{FF2B5EF4-FFF2-40B4-BE49-F238E27FC236}">
              <a16:creationId xmlns:a16="http://schemas.microsoft.com/office/drawing/2014/main" id="{5B323F19-2A4C-4FA8-8610-927DC2E23D2D}"/>
            </a:ext>
          </a:extLst>
        </xdr:cNvPr>
        <xdr:cNvSpPr/>
      </xdr:nvSpPr>
      <xdr:spPr>
        <a:xfrm>
          <a:off x="78390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60961</xdr:rowOff>
    </xdr:from>
    <xdr:to>
      <xdr:col>50</xdr:col>
      <xdr:colOff>114300</xdr:colOff>
      <xdr:row>84</xdr:row>
      <xdr:rowOff>60961</xdr:rowOff>
    </xdr:to>
    <xdr:cxnSp macro="">
      <xdr:nvCxnSpPr>
        <xdr:cNvPr id="350" name="直線コネクタ 349">
          <a:extLst>
            <a:ext uri="{FF2B5EF4-FFF2-40B4-BE49-F238E27FC236}">
              <a16:creationId xmlns:a16="http://schemas.microsoft.com/office/drawing/2014/main" id="{9A03BD1E-9276-4B6D-B44F-590DB53244DB}"/>
            </a:ext>
          </a:extLst>
        </xdr:cNvPr>
        <xdr:cNvCxnSpPr/>
      </xdr:nvCxnSpPr>
      <xdr:spPr>
        <a:xfrm>
          <a:off x="7886700" y="136658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10161</xdr:rowOff>
    </xdr:from>
    <xdr:to>
      <xdr:col>41</xdr:col>
      <xdr:colOff>101600</xdr:colOff>
      <xdr:row>84</xdr:row>
      <xdr:rowOff>111761</xdr:rowOff>
    </xdr:to>
    <xdr:sp macro="" textlink="">
      <xdr:nvSpPr>
        <xdr:cNvPr id="351" name="楕円 350">
          <a:extLst>
            <a:ext uri="{FF2B5EF4-FFF2-40B4-BE49-F238E27FC236}">
              <a16:creationId xmlns:a16="http://schemas.microsoft.com/office/drawing/2014/main" id="{401CDC28-A8DB-49DA-A945-6EDB1539C067}"/>
            </a:ext>
          </a:extLst>
        </xdr:cNvPr>
        <xdr:cNvSpPr/>
      </xdr:nvSpPr>
      <xdr:spPr>
        <a:xfrm>
          <a:off x="7029450" y="13608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60961</xdr:rowOff>
    </xdr:from>
    <xdr:to>
      <xdr:col>45</xdr:col>
      <xdr:colOff>177800</xdr:colOff>
      <xdr:row>84</xdr:row>
      <xdr:rowOff>60961</xdr:rowOff>
    </xdr:to>
    <xdr:cxnSp macro="">
      <xdr:nvCxnSpPr>
        <xdr:cNvPr id="352" name="直線コネクタ 351">
          <a:extLst>
            <a:ext uri="{FF2B5EF4-FFF2-40B4-BE49-F238E27FC236}">
              <a16:creationId xmlns:a16="http://schemas.microsoft.com/office/drawing/2014/main" id="{CFFA95D4-A08D-4956-929B-D9839447D12B}"/>
            </a:ext>
          </a:extLst>
        </xdr:cNvPr>
        <xdr:cNvCxnSpPr/>
      </xdr:nvCxnSpPr>
      <xdr:spPr>
        <a:xfrm>
          <a:off x="7077075" y="1366583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33020</xdr:rowOff>
    </xdr:from>
    <xdr:to>
      <xdr:col>36</xdr:col>
      <xdr:colOff>165100</xdr:colOff>
      <xdr:row>84</xdr:row>
      <xdr:rowOff>134620</xdr:rowOff>
    </xdr:to>
    <xdr:sp macro="" textlink="">
      <xdr:nvSpPr>
        <xdr:cNvPr id="353" name="楕円 352">
          <a:extLst>
            <a:ext uri="{FF2B5EF4-FFF2-40B4-BE49-F238E27FC236}">
              <a16:creationId xmlns:a16="http://schemas.microsoft.com/office/drawing/2014/main" id="{534918C6-E7E9-48A9-9C3C-8035E2B49EFD}"/>
            </a:ext>
          </a:extLst>
        </xdr:cNvPr>
        <xdr:cNvSpPr/>
      </xdr:nvSpPr>
      <xdr:spPr>
        <a:xfrm>
          <a:off x="6238875" y="136315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60961</xdr:rowOff>
    </xdr:from>
    <xdr:to>
      <xdr:col>41</xdr:col>
      <xdr:colOff>50800</xdr:colOff>
      <xdr:row>84</xdr:row>
      <xdr:rowOff>83820</xdr:rowOff>
    </xdr:to>
    <xdr:cxnSp macro="">
      <xdr:nvCxnSpPr>
        <xdr:cNvPr id="354" name="直線コネクタ 353">
          <a:extLst>
            <a:ext uri="{FF2B5EF4-FFF2-40B4-BE49-F238E27FC236}">
              <a16:creationId xmlns:a16="http://schemas.microsoft.com/office/drawing/2014/main" id="{A5DAB9C6-DDE8-48C6-A520-F5AFA6760E20}"/>
            </a:ext>
          </a:extLst>
        </xdr:cNvPr>
        <xdr:cNvCxnSpPr/>
      </xdr:nvCxnSpPr>
      <xdr:spPr>
        <a:xfrm flipV="1">
          <a:off x="6286500" y="13665836"/>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E4FBD665-6331-41A6-A7E7-791CBA7C80E4}"/>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59707</xdr:rowOff>
    </xdr:from>
    <xdr:ext cx="469744" cy="259045"/>
    <xdr:sp macro="" textlink="">
      <xdr:nvSpPr>
        <xdr:cNvPr id="356" name="n_2aveValue【県民会館】&#10;一人当たり面積">
          <a:extLst>
            <a:ext uri="{FF2B5EF4-FFF2-40B4-BE49-F238E27FC236}">
              <a16:creationId xmlns:a16="http://schemas.microsoft.com/office/drawing/2014/main" id="{3B0D2E1C-BC9A-4458-A5AF-B66BC1E44B5E}"/>
            </a:ext>
          </a:extLst>
        </xdr:cNvPr>
        <xdr:cNvSpPr txBox="1"/>
      </xdr:nvSpPr>
      <xdr:spPr>
        <a:xfrm>
          <a:off x="76772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36847</xdr:rowOff>
    </xdr:from>
    <xdr:ext cx="469744" cy="259045"/>
    <xdr:sp macro="" textlink="">
      <xdr:nvSpPr>
        <xdr:cNvPr id="357" name="n_3aveValue【県民会館】&#10;一人当たり面積">
          <a:extLst>
            <a:ext uri="{FF2B5EF4-FFF2-40B4-BE49-F238E27FC236}">
              <a16:creationId xmlns:a16="http://schemas.microsoft.com/office/drawing/2014/main" id="{CCE7D635-A7C2-4AB1-ACE4-487BCFA75F4B}"/>
            </a:ext>
          </a:extLst>
        </xdr:cNvPr>
        <xdr:cNvSpPr txBox="1"/>
      </xdr:nvSpPr>
      <xdr:spPr>
        <a:xfrm>
          <a:off x="68676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82566</xdr:rowOff>
    </xdr:from>
    <xdr:ext cx="469744" cy="259045"/>
    <xdr:sp macro="" textlink="">
      <xdr:nvSpPr>
        <xdr:cNvPr id="358" name="n_4aveValue【県民会館】&#10;一人当たり面積">
          <a:extLst>
            <a:ext uri="{FF2B5EF4-FFF2-40B4-BE49-F238E27FC236}">
              <a16:creationId xmlns:a16="http://schemas.microsoft.com/office/drawing/2014/main" id="{2B3C5A8D-8A83-4311-95C5-101EA2E7A649}"/>
            </a:ext>
          </a:extLst>
        </xdr:cNvPr>
        <xdr:cNvSpPr txBox="1"/>
      </xdr:nvSpPr>
      <xdr:spPr>
        <a:xfrm>
          <a:off x="60675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102888</xdr:rowOff>
    </xdr:from>
    <xdr:ext cx="469744" cy="259045"/>
    <xdr:sp macro="" textlink="">
      <xdr:nvSpPr>
        <xdr:cNvPr id="359" name="n_1mainValue【県民会館】&#10;一人当たり面積">
          <a:extLst>
            <a:ext uri="{FF2B5EF4-FFF2-40B4-BE49-F238E27FC236}">
              <a16:creationId xmlns:a16="http://schemas.microsoft.com/office/drawing/2014/main" id="{F7EDCCEE-8605-4612-B8D6-AC1352D19715}"/>
            </a:ext>
          </a:extLst>
        </xdr:cNvPr>
        <xdr:cNvSpPr txBox="1"/>
      </xdr:nvSpPr>
      <xdr:spPr>
        <a:xfrm>
          <a:off x="845827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102888</xdr:rowOff>
    </xdr:from>
    <xdr:ext cx="469744" cy="259045"/>
    <xdr:sp macro="" textlink="">
      <xdr:nvSpPr>
        <xdr:cNvPr id="360" name="n_2mainValue【県民会館】&#10;一人当たり面積">
          <a:extLst>
            <a:ext uri="{FF2B5EF4-FFF2-40B4-BE49-F238E27FC236}">
              <a16:creationId xmlns:a16="http://schemas.microsoft.com/office/drawing/2014/main" id="{9272E705-6824-4BBC-824C-CE1316B8D851}"/>
            </a:ext>
          </a:extLst>
        </xdr:cNvPr>
        <xdr:cNvSpPr txBox="1"/>
      </xdr:nvSpPr>
      <xdr:spPr>
        <a:xfrm>
          <a:off x="767722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102888</xdr:rowOff>
    </xdr:from>
    <xdr:ext cx="469744" cy="259045"/>
    <xdr:sp macro="" textlink="">
      <xdr:nvSpPr>
        <xdr:cNvPr id="361" name="n_3mainValue【県民会館】&#10;一人当たり面積">
          <a:extLst>
            <a:ext uri="{FF2B5EF4-FFF2-40B4-BE49-F238E27FC236}">
              <a16:creationId xmlns:a16="http://schemas.microsoft.com/office/drawing/2014/main" id="{83394E0A-0F0E-4191-82F8-2A35E4ED7B46}"/>
            </a:ext>
          </a:extLst>
        </xdr:cNvPr>
        <xdr:cNvSpPr txBox="1"/>
      </xdr:nvSpPr>
      <xdr:spPr>
        <a:xfrm>
          <a:off x="68676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125747</xdr:rowOff>
    </xdr:from>
    <xdr:ext cx="469744" cy="259045"/>
    <xdr:sp macro="" textlink="">
      <xdr:nvSpPr>
        <xdr:cNvPr id="362" name="n_4mainValue【県民会館】&#10;一人当たり面積">
          <a:extLst>
            <a:ext uri="{FF2B5EF4-FFF2-40B4-BE49-F238E27FC236}">
              <a16:creationId xmlns:a16="http://schemas.microsoft.com/office/drawing/2014/main" id="{02926744-4A0A-4D18-B53C-7E3876451172}"/>
            </a:ext>
          </a:extLst>
        </xdr:cNvPr>
        <xdr:cNvSpPr txBox="1"/>
      </xdr:nvSpPr>
      <xdr:spPr>
        <a:xfrm>
          <a:off x="6067502"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128722A9-A13C-417D-A820-597E97F0E62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4E97F368-315E-4490-BC17-47C7183848B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60D7D373-ACC0-4A7E-B171-123E5920DB1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57910E4F-4EFE-4A64-ACAE-FACB83E76EF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9E910EB7-2CD5-4CB9-A47A-21E3AC6138B1}"/>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D6B867EA-F2C2-40E4-A15B-885012963C6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39176B37-B40D-45E5-B177-208DCA90C04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86352E8B-F913-4E74-9883-309EF5195C5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2E7DEF95-6727-4493-9882-30AB45F72F7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D2E5183C-CAEA-4CD0-AC9E-8C3CA51E4253}"/>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7DC66117-5D15-4D40-B63B-934974F506FD}"/>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E4A66598-BBA3-4DCB-8E4A-4F9D33C1BE94}"/>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D76D666A-F0B0-4763-9153-8B6A24F3924D}"/>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989C21FF-F545-4BDE-952A-05EE8B838341}"/>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B7D18989-F2CB-4884-86CE-76BA936B798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C02D4AC0-DDFC-4599-9C4D-1D4C6DC72CEC}"/>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F395E4D5-D0FE-480B-96B7-13B7596054CB}"/>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34950031-7D91-46A1-AB69-5769FF820CA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A0055CE6-CAA2-41C5-9ED3-F45722F5293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F5C7B885-F544-4C04-970A-E5DAE0DD2B2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5CD4CA9F-F0E3-4073-B435-6F7BD1CEA02A}"/>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CE08D87C-B465-40C8-89D0-4C3A97A0490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342ED751-D575-4A9C-A4D8-1CD51A8E389E}"/>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88FE6DD8-925E-4A3D-AE36-183948E7B000}"/>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67CC50E4-9864-47E9-890C-5686D2A9B2C5}"/>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657CAE19-3253-4D8F-8694-2437FBFC22F2}"/>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5AA3D63E-2DA4-4DB3-A3A1-FE14E4985077}"/>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24818FC1-E72A-4DC4-8077-233AA01337AD}"/>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5BC26580-6160-4DD5-B5E8-3352069E928D}"/>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30F78B12-A0EF-4534-B19B-B6019F184DD9}"/>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500CF374-3C6D-4D37-9873-6EA3DA950C55}"/>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4C4DB4EF-B1E7-4FAD-A6AC-97C729D58D24}"/>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97E6F17C-1318-40AC-B068-BD7DB5EB1170}"/>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A81EEA9E-3DB3-4566-A2C5-2A04BF2092D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617DCB55-D900-48CC-9386-783C1AA27F9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CDCE5AE5-F41A-4A87-AEDE-EC313B44710E}"/>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44C731C8-9F0B-4F6D-A56A-B116EE721DDD}"/>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7100C2F0-E3BC-4697-9E88-71A26CED5D9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52070</xdr:rowOff>
    </xdr:from>
    <xdr:to>
      <xdr:col>24</xdr:col>
      <xdr:colOff>114300</xdr:colOff>
      <xdr:row>105</xdr:row>
      <xdr:rowOff>153670</xdr:rowOff>
    </xdr:to>
    <xdr:sp macro="" textlink="">
      <xdr:nvSpPr>
        <xdr:cNvPr id="401" name="楕円 400">
          <a:extLst>
            <a:ext uri="{FF2B5EF4-FFF2-40B4-BE49-F238E27FC236}">
              <a16:creationId xmlns:a16="http://schemas.microsoft.com/office/drawing/2014/main" id="{3EAE397E-B325-4A95-8058-4D306321C592}"/>
            </a:ext>
          </a:extLst>
        </xdr:cNvPr>
        <xdr:cNvSpPr/>
      </xdr:nvSpPr>
      <xdr:spPr>
        <a:xfrm>
          <a:off x="4124325" y="170510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30497</xdr:rowOff>
    </xdr:from>
    <xdr:ext cx="405111" cy="259045"/>
    <xdr:sp macro="" textlink="">
      <xdr:nvSpPr>
        <xdr:cNvPr id="402" name="【保健所】&#10;有形固定資産減価償却率該当値テキスト">
          <a:extLst>
            <a:ext uri="{FF2B5EF4-FFF2-40B4-BE49-F238E27FC236}">
              <a16:creationId xmlns:a16="http://schemas.microsoft.com/office/drawing/2014/main" id="{E27B6200-C732-4265-8234-B79BA064154F}"/>
            </a:ext>
          </a:extLst>
        </xdr:cNvPr>
        <xdr:cNvSpPr txBox="1"/>
      </xdr:nvSpPr>
      <xdr:spPr>
        <a:xfrm>
          <a:off x="4229100" y="1702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19686</xdr:rowOff>
    </xdr:from>
    <xdr:to>
      <xdr:col>20</xdr:col>
      <xdr:colOff>38100</xdr:colOff>
      <xdr:row>105</xdr:row>
      <xdr:rowOff>121286</xdr:rowOff>
    </xdr:to>
    <xdr:sp macro="" textlink="">
      <xdr:nvSpPr>
        <xdr:cNvPr id="403" name="楕円 402">
          <a:extLst>
            <a:ext uri="{FF2B5EF4-FFF2-40B4-BE49-F238E27FC236}">
              <a16:creationId xmlns:a16="http://schemas.microsoft.com/office/drawing/2014/main" id="{A568D7EE-30AA-4686-B50D-5775E19B28E0}"/>
            </a:ext>
          </a:extLst>
        </xdr:cNvPr>
        <xdr:cNvSpPr/>
      </xdr:nvSpPr>
      <xdr:spPr>
        <a:xfrm>
          <a:off x="3381375" y="170218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70486</xdr:rowOff>
    </xdr:from>
    <xdr:to>
      <xdr:col>24</xdr:col>
      <xdr:colOff>63500</xdr:colOff>
      <xdr:row>105</xdr:row>
      <xdr:rowOff>102870</xdr:rowOff>
    </xdr:to>
    <xdr:cxnSp macro="">
      <xdr:nvCxnSpPr>
        <xdr:cNvPr id="404" name="直線コネクタ 403">
          <a:extLst>
            <a:ext uri="{FF2B5EF4-FFF2-40B4-BE49-F238E27FC236}">
              <a16:creationId xmlns:a16="http://schemas.microsoft.com/office/drawing/2014/main" id="{421ABF5A-47EF-4294-AFF8-C5BA2A7BD6D8}"/>
            </a:ext>
          </a:extLst>
        </xdr:cNvPr>
        <xdr:cNvCxnSpPr/>
      </xdr:nvCxnSpPr>
      <xdr:spPr>
        <a:xfrm>
          <a:off x="3429000" y="17069436"/>
          <a:ext cx="752475"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156845</xdr:rowOff>
    </xdr:from>
    <xdr:to>
      <xdr:col>15</xdr:col>
      <xdr:colOff>101600</xdr:colOff>
      <xdr:row>105</xdr:row>
      <xdr:rowOff>86995</xdr:rowOff>
    </xdr:to>
    <xdr:sp macro="" textlink="">
      <xdr:nvSpPr>
        <xdr:cNvPr id="405" name="楕円 404">
          <a:extLst>
            <a:ext uri="{FF2B5EF4-FFF2-40B4-BE49-F238E27FC236}">
              <a16:creationId xmlns:a16="http://schemas.microsoft.com/office/drawing/2014/main" id="{1D6B9A84-5296-4CC0-924F-C4D8A53132EF}"/>
            </a:ext>
          </a:extLst>
        </xdr:cNvPr>
        <xdr:cNvSpPr/>
      </xdr:nvSpPr>
      <xdr:spPr>
        <a:xfrm>
          <a:off x="2571750" y="170002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36195</xdr:rowOff>
    </xdr:from>
    <xdr:to>
      <xdr:col>19</xdr:col>
      <xdr:colOff>177800</xdr:colOff>
      <xdr:row>105</xdr:row>
      <xdr:rowOff>70486</xdr:rowOff>
    </xdr:to>
    <xdr:cxnSp macro="">
      <xdr:nvCxnSpPr>
        <xdr:cNvPr id="406" name="直線コネクタ 405">
          <a:extLst>
            <a:ext uri="{FF2B5EF4-FFF2-40B4-BE49-F238E27FC236}">
              <a16:creationId xmlns:a16="http://schemas.microsoft.com/office/drawing/2014/main" id="{9591AEE3-6865-44F5-A395-22DA397CDB28}"/>
            </a:ext>
          </a:extLst>
        </xdr:cNvPr>
        <xdr:cNvCxnSpPr/>
      </xdr:nvCxnSpPr>
      <xdr:spPr>
        <a:xfrm>
          <a:off x="2619375" y="17038320"/>
          <a:ext cx="809625" cy="31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122555</xdr:rowOff>
    </xdr:from>
    <xdr:to>
      <xdr:col>10</xdr:col>
      <xdr:colOff>165100</xdr:colOff>
      <xdr:row>105</xdr:row>
      <xdr:rowOff>52705</xdr:rowOff>
    </xdr:to>
    <xdr:sp macro="" textlink="">
      <xdr:nvSpPr>
        <xdr:cNvPr id="407" name="楕円 406">
          <a:extLst>
            <a:ext uri="{FF2B5EF4-FFF2-40B4-BE49-F238E27FC236}">
              <a16:creationId xmlns:a16="http://schemas.microsoft.com/office/drawing/2014/main" id="{DB635536-79E9-4486-89F8-34F92F1F10B5}"/>
            </a:ext>
          </a:extLst>
        </xdr:cNvPr>
        <xdr:cNvSpPr/>
      </xdr:nvSpPr>
      <xdr:spPr>
        <a:xfrm>
          <a:off x="1781175" y="1696593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1905</xdr:rowOff>
    </xdr:from>
    <xdr:to>
      <xdr:col>15</xdr:col>
      <xdr:colOff>50800</xdr:colOff>
      <xdr:row>105</xdr:row>
      <xdr:rowOff>36195</xdr:rowOff>
    </xdr:to>
    <xdr:cxnSp macro="">
      <xdr:nvCxnSpPr>
        <xdr:cNvPr id="408" name="直線コネクタ 407">
          <a:extLst>
            <a:ext uri="{FF2B5EF4-FFF2-40B4-BE49-F238E27FC236}">
              <a16:creationId xmlns:a16="http://schemas.microsoft.com/office/drawing/2014/main" id="{7CB67AFC-BF2B-4682-B947-BFAF81B525A1}"/>
            </a:ext>
          </a:extLst>
        </xdr:cNvPr>
        <xdr:cNvCxnSpPr/>
      </xdr:nvCxnSpPr>
      <xdr:spPr>
        <a:xfrm>
          <a:off x="1828800" y="17004030"/>
          <a:ext cx="7905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88264</xdr:rowOff>
    </xdr:from>
    <xdr:to>
      <xdr:col>6</xdr:col>
      <xdr:colOff>38100</xdr:colOff>
      <xdr:row>105</xdr:row>
      <xdr:rowOff>18414</xdr:rowOff>
    </xdr:to>
    <xdr:sp macro="" textlink="">
      <xdr:nvSpPr>
        <xdr:cNvPr id="409" name="楕円 408">
          <a:extLst>
            <a:ext uri="{FF2B5EF4-FFF2-40B4-BE49-F238E27FC236}">
              <a16:creationId xmlns:a16="http://schemas.microsoft.com/office/drawing/2014/main" id="{B11C3EF4-C17C-49EB-B977-2584EAE690F1}"/>
            </a:ext>
          </a:extLst>
        </xdr:cNvPr>
        <xdr:cNvSpPr/>
      </xdr:nvSpPr>
      <xdr:spPr>
        <a:xfrm>
          <a:off x="981075" y="16925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139064</xdr:rowOff>
    </xdr:from>
    <xdr:to>
      <xdr:col>10</xdr:col>
      <xdr:colOff>114300</xdr:colOff>
      <xdr:row>105</xdr:row>
      <xdr:rowOff>1905</xdr:rowOff>
    </xdr:to>
    <xdr:cxnSp macro="">
      <xdr:nvCxnSpPr>
        <xdr:cNvPr id="410" name="直線コネクタ 409">
          <a:extLst>
            <a:ext uri="{FF2B5EF4-FFF2-40B4-BE49-F238E27FC236}">
              <a16:creationId xmlns:a16="http://schemas.microsoft.com/office/drawing/2014/main" id="{7606D8D3-E04C-4142-8D35-13E15F8C48DB}"/>
            </a:ext>
          </a:extLst>
        </xdr:cNvPr>
        <xdr:cNvCxnSpPr/>
      </xdr:nvCxnSpPr>
      <xdr:spPr>
        <a:xfrm>
          <a:off x="1028700" y="16982439"/>
          <a:ext cx="800100" cy="2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411" name="n_1aveValue【保健所】&#10;有形固定資産減価償却率">
          <a:extLst>
            <a:ext uri="{FF2B5EF4-FFF2-40B4-BE49-F238E27FC236}">
              <a16:creationId xmlns:a16="http://schemas.microsoft.com/office/drawing/2014/main" id="{D590562B-3A29-4225-B087-1395B9CA5B7A}"/>
            </a:ext>
          </a:extLst>
        </xdr:cNvPr>
        <xdr:cNvSpPr txBox="1"/>
      </xdr:nvSpPr>
      <xdr:spPr>
        <a:xfrm>
          <a:off x="3239144" y="1660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412" name="n_2aveValue【保健所】&#10;有形固定資産減価償却率">
          <a:extLst>
            <a:ext uri="{FF2B5EF4-FFF2-40B4-BE49-F238E27FC236}">
              <a16:creationId xmlns:a16="http://schemas.microsoft.com/office/drawing/2014/main" id="{4AB939A2-DDAD-4C9E-87FA-AA833D11D88C}"/>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413" name="n_3aveValue【保健所】&#10;有形固定資産減価償却率">
          <a:extLst>
            <a:ext uri="{FF2B5EF4-FFF2-40B4-BE49-F238E27FC236}">
              <a16:creationId xmlns:a16="http://schemas.microsoft.com/office/drawing/2014/main" id="{5E4708CA-7AD7-4BD6-8DDD-8EC0F4D0042D}"/>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27322</xdr:rowOff>
    </xdr:from>
    <xdr:ext cx="405111" cy="259045"/>
    <xdr:sp macro="" textlink="">
      <xdr:nvSpPr>
        <xdr:cNvPr id="414" name="n_4aveValue【保健所】&#10;有形固定資産減価償却率">
          <a:extLst>
            <a:ext uri="{FF2B5EF4-FFF2-40B4-BE49-F238E27FC236}">
              <a16:creationId xmlns:a16="http://schemas.microsoft.com/office/drawing/2014/main" id="{AD05410E-E926-44E5-AAF4-B8F74E6E8062}"/>
            </a:ext>
          </a:extLst>
        </xdr:cNvPr>
        <xdr:cNvSpPr txBox="1"/>
      </xdr:nvSpPr>
      <xdr:spPr>
        <a:xfrm>
          <a:off x="8483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112413</xdr:rowOff>
    </xdr:from>
    <xdr:ext cx="405111" cy="259045"/>
    <xdr:sp macro="" textlink="">
      <xdr:nvSpPr>
        <xdr:cNvPr id="415" name="n_1mainValue【保健所】&#10;有形固定資産減価償却率">
          <a:extLst>
            <a:ext uri="{FF2B5EF4-FFF2-40B4-BE49-F238E27FC236}">
              <a16:creationId xmlns:a16="http://schemas.microsoft.com/office/drawing/2014/main" id="{839ADC40-0F97-49A7-B83A-151742CD42B3}"/>
            </a:ext>
          </a:extLst>
        </xdr:cNvPr>
        <xdr:cNvSpPr txBox="1"/>
      </xdr:nvSpPr>
      <xdr:spPr>
        <a:xfrm>
          <a:off x="3239144" y="17114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78122</xdr:rowOff>
    </xdr:from>
    <xdr:ext cx="405111" cy="259045"/>
    <xdr:sp macro="" textlink="">
      <xdr:nvSpPr>
        <xdr:cNvPr id="416" name="n_2mainValue【保健所】&#10;有形固定資産減価償却率">
          <a:extLst>
            <a:ext uri="{FF2B5EF4-FFF2-40B4-BE49-F238E27FC236}">
              <a16:creationId xmlns:a16="http://schemas.microsoft.com/office/drawing/2014/main" id="{57937E66-4EB9-4932-B75C-BD9773C5BBC8}"/>
            </a:ext>
          </a:extLst>
        </xdr:cNvPr>
        <xdr:cNvSpPr txBox="1"/>
      </xdr:nvSpPr>
      <xdr:spPr>
        <a:xfrm>
          <a:off x="2439044" y="1708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43832</xdr:rowOff>
    </xdr:from>
    <xdr:ext cx="405111" cy="259045"/>
    <xdr:sp macro="" textlink="">
      <xdr:nvSpPr>
        <xdr:cNvPr id="417" name="n_3mainValue【保健所】&#10;有形固定資産減価償却率">
          <a:extLst>
            <a:ext uri="{FF2B5EF4-FFF2-40B4-BE49-F238E27FC236}">
              <a16:creationId xmlns:a16="http://schemas.microsoft.com/office/drawing/2014/main" id="{4E7F44D4-2ADE-4413-B745-FFB7D14104B6}"/>
            </a:ext>
          </a:extLst>
        </xdr:cNvPr>
        <xdr:cNvSpPr txBox="1"/>
      </xdr:nvSpPr>
      <xdr:spPr>
        <a:xfrm>
          <a:off x="1648469" y="1704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9541</xdr:rowOff>
    </xdr:from>
    <xdr:ext cx="405111" cy="259045"/>
    <xdr:sp macro="" textlink="">
      <xdr:nvSpPr>
        <xdr:cNvPr id="418" name="n_4mainValue【保健所】&#10;有形固定資産減価償却率">
          <a:extLst>
            <a:ext uri="{FF2B5EF4-FFF2-40B4-BE49-F238E27FC236}">
              <a16:creationId xmlns:a16="http://schemas.microsoft.com/office/drawing/2014/main" id="{6EF21323-965D-4DD2-9AA0-61278C72E04E}"/>
            </a:ext>
          </a:extLst>
        </xdr:cNvPr>
        <xdr:cNvSpPr txBox="1"/>
      </xdr:nvSpPr>
      <xdr:spPr>
        <a:xfrm>
          <a:off x="848369"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C66C5C2E-1763-4797-8766-73E2698AFDC3}"/>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770325A7-8E6F-4EA1-BEEB-B6C1FA655E1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CE65E24D-4B6D-4B92-9677-84DF18C396C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9818516B-98B6-4EC2-B0EE-E13FF49046C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80AF3D02-FB24-4A4F-95CA-5F02E4FA7AB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71B4E6CE-8BD2-4942-B7E3-118DB40FE5C2}"/>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A49D1AC4-30F4-47EF-9484-E4C28D18C9C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05F8786F-9416-4F65-AD65-6B0847C2132A}"/>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EE61CDBB-0EDA-4FDE-B31D-3987FCF480C9}"/>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20DD1AB4-0FA5-47D5-89A1-C9E71405A193}"/>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44627E07-AB7D-4AA1-84FD-8B05FE9C6613}"/>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9AC70318-E486-4A1D-9247-31F8FEEDA39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BFF02432-D96A-4A8F-B21C-C5698CCE4CA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CEB50197-30D5-4510-80D8-5A297DB76B43}"/>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B6B08B47-E04F-4115-A995-48B43967119E}"/>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B08E9181-A180-4EAE-9A89-12F0A53AE26F}"/>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512FEF3D-DE44-4495-9895-D64C7F2D7A36}"/>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225C8AC5-17CC-492D-B957-88FD9E536288}"/>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233962AB-2EEB-4448-A86D-C37F23A7EAC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A3597E00-B1C2-47B8-A7D4-0BAD6B8730F5}"/>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19992C43-CD2F-4F51-9F06-2E4833745C6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0F9A0290-B041-4D09-9F9F-89B48C007E98}"/>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B1C6F186-F038-45C8-A1BD-D38CBBE9D007}"/>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535029E6-D1DF-4D1A-BFCD-DD71C3D48C63}"/>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9AED5FD3-6A04-4D1D-B8D1-3C308111CD62}"/>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0F4F98E9-0650-410E-83AC-736D8FAD33B8}"/>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3407EA0C-5BF3-4295-B306-F11964A8625A}"/>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6999D3CA-0F1F-4D03-8C78-C01782E906E1}"/>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BF757D1B-CFE5-436A-BF4D-510D6FBABF7D}"/>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3AB2EEE2-B8A4-46D0-9612-F9771299569F}"/>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329F412C-89E4-475F-BDDE-04ED5DC8426B}"/>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50C9ED3D-EE1C-4A80-B613-72F82A90EFE7}"/>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30C4F7AD-4DDA-4E83-AC66-B3D07C1F623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054606D6-C926-464D-8EBF-B6EC5EE0115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D25F77E9-058B-4937-ACAC-4B9B0177FBF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563A1363-6086-43F8-A223-F61DA3E401D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745390B4-FB13-4FA9-A69D-8D552FA2D9B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101600</xdr:rowOff>
    </xdr:from>
    <xdr:to>
      <xdr:col>55</xdr:col>
      <xdr:colOff>50800</xdr:colOff>
      <xdr:row>105</xdr:row>
      <xdr:rowOff>31750</xdr:rowOff>
    </xdr:to>
    <xdr:sp macro="" textlink="">
      <xdr:nvSpPr>
        <xdr:cNvPr id="456" name="楕円 455">
          <a:extLst>
            <a:ext uri="{FF2B5EF4-FFF2-40B4-BE49-F238E27FC236}">
              <a16:creationId xmlns:a16="http://schemas.microsoft.com/office/drawing/2014/main" id="{4E135FC9-11FB-4646-858F-E57A84A65824}"/>
            </a:ext>
          </a:extLst>
        </xdr:cNvPr>
        <xdr:cNvSpPr/>
      </xdr:nvSpPr>
      <xdr:spPr>
        <a:xfrm>
          <a:off x="9401175" y="169449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80027</xdr:rowOff>
    </xdr:from>
    <xdr:ext cx="469744" cy="259045"/>
    <xdr:sp macro="" textlink="">
      <xdr:nvSpPr>
        <xdr:cNvPr id="457" name="【保健所】&#10;一人当たり面積該当値テキスト">
          <a:extLst>
            <a:ext uri="{FF2B5EF4-FFF2-40B4-BE49-F238E27FC236}">
              <a16:creationId xmlns:a16="http://schemas.microsoft.com/office/drawing/2014/main" id="{FFA3AC85-2D72-4E02-B8D5-2B8BEE5C4472}"/>
            </a:ext>
          </a:extLst>
        </xdr:cNvPr>
        <xdr:cNvSpPr txBox="1"/>
      </xdr:nvSpPr>
      <xdr:spPr>
        <a:xfrm>
          <a:off x="9477375" y="16923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101600</xdr:rowOff>
    </xdr:from>
    <xdr:to>
      <xdr:col>50</xdr:col>
      <xdr:colOff>165100</xdr:colOff>
      <xdr:row>105</xdr:row>
      <xdr:rowOff>31750</xdr:rowOff>
    </xdr:to>
    <xdr:sp macro="" textlink="">
      <xdr:nvSpPr>
        <xdr:cNvPr id="458" name="楕円 457">
          <a:extLst>
            <a:ext uri="{FF2B5EF4-FFF2-40B4-BE49-F238E27FC236}">
              <a16:creationId xmlns:a16="http://schemas.microsoft.com/office/drawing/2014/main" id="{6AAEEF03-83DB-4030-A758-23F821377D60}"/>
            </a:ext>
          </a:extLst>
        </xdr:cNvPr>
        <xdr:cNvSpPr/>
      </xdr:nvSpPr>
      <xdr:spPr>
        <a:xfrm>
          <a:off x="8639175" y="16944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152400</xdr:rowOff>
    </xdr:from>
    <xdr:to>
      <xdr:col>55</xdr:col>
      <xdr:colOff>0</xdr:colOff>
      <xdr:row>104</xdr:row>
      <xdr:rowOff>152400</xdr:rowOff>
    </xdr:to>
    <xdr:cxnSp macro="">
      <xdr:nvCxnSpPr>
        <xdr:cNvPr id="459" name="直線コネクタ 458">
          <a:extLst>
            <a:ext uri="{FF2B5EF4-FFF2-40B4-BE49-F238E27FC236}">
              <a16:creationId xmlns:a16="http://schemas.microsoft.com/office/drawing/2014/main" id="{24C74884-CE3A-41CD-B568-0E2AB73FEA46}"/>
            </a:ext>
          </a:extLst>
        </xdr:cNvPr>
        <xdr:cNvCxnSpPr/>
      </xdr:nvCxnSpPr>
      <xdr:spPr>
        <a:xfrm>
          <a:off x="8686800" y="169926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101600</xdr:rowOff>
    </xdr:from>
    <xdr:to>
      <xdr:col>46</xdr:col>
      <xdr:colOff>38100</xdr:colOff>
      <xdr:row>105</xdr:row>
      <xdr:rowOff>31750</xdr:rowOff>
    </xdr:to>
    <xdr:sp macro="" textlink="">
      <xdr:nvSpPr>
        <xdr:cNvPr id="460" name="楕円 459">
          <a:extLst>
            <a:ext uri="{FF2B5EF4-FFF2-40B4-BE49-F238E27FC236}">
              <a16:creationId xmlns:a16="http://schemas.microsoft.com/office/drawing/2014/main" id="{E123662E-DA02-436C-BF8A-C655F0C362EC}"/>
            </a:ext>
          </a:extLst>
        </xdr:cNvPr>
        <xdr:cNvSpPr/>
      </xdr:nvSpPr>
      <xdr:spPr>
        <a:xfrm>
          <a:off x="7839075" y="169449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152400</xdr:rowOff>
    </xdr:from>
    <xdr:to>
      <xdr:col>50</xdr:col>
      <xdr:colOff>114300</xdr:colOff>
      <xdr:row>104</xdr:row>
      <xdr:rowOff>152400</xdr:rowOff>
    </xdr:to>
    <xdr:cxnSp macro="">
      <xdr:nvCxnSpPr>
        <xdr:cNvPr id="461" name="直線コネクタ 460">
          <a:extLst>
            <a:ext uri="{FF2B5EF4-FFF2-40B4-BE49-F238E27FC236}">
              <a16:creationId xmlns:a16="http://schemas.microsoft.com/office/drawing/2014/main" id="{3B28903D-CEA7-4364-9BD1-F5664AAB670A}"/>
            </a:ext>
          </a:extLst>
        </xdr:cNvPr>
        <xdr:cNvCxnSpPr/>
      </xdr:nvCxnSpPr>
      <xdr:spPr>
        <a:xfrm>
          <a:off x="7886700" y="169926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101600</xdr:rowOff>
    </xdr:from>
    <xdr:to>
      <xdr:col>41</xdr:col>
      <xdr:colOff>101600</xdr:colOff>
      <xdr:row>105</xdr:row>
      <xdr:rowOff>31750</xdr:rowOff>
    </xdr:to>
    <xdr:sp macro="" textlink="">
      <xdr:nvSpPr>
        <xdr:cNvPr id="462" name="楕円 461">
          <a:extLst>
            <a:ext uri="{FF2B5EF4-FFF2-40B4-BE49-F238E27FC236}">
              <a16:creationId xmlns:a16="http://schemas.microsoft.com/office/drawing/2014/main" id="{38C16A09-32C3-477A-B2BF-9114D6933FF8}"/>
            </a:ext>
          </a:extLst>
        </xdr:cNvPr>
        <xdr:cNvSpPr/>
      </xdr:nvSpPr>
      <xdr:spPr>
        <a:xfrm>
          <a:off x="7029450" y="169449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152400</xdr:rowOff>
    </xdr:from>
    <xdr:to>
      <xdr:col>45</xdr:col>
      <xdr:colOff>177800</xdr:colOff>
      <xdr:row>104</xdr:row>
      <xdr:rowOff>152400</xdr:rowOff>
    </xdr:to>
    <xdr:cxnSp macro="">
      <xdr:nvCxnSpPr>
        <xdr:cNvPr id="463" name="直線コネクタ 462">
          <a:extLst>
            <a:ext uri="{FF2B5EF4-FFF2-40B4-BE49-F238E27FC236}">
              <a16:creationId xmlns:a16="http://schemas.microsoft.com/office/drawing/2014/main" id="{C6297CC4-DDD5-4C26-B5F4-E524D790F999}"/>
            </a:ext>
          </a:extLst>
        </xdr:cNvPr>
        <xdr:cNvCxnSpPr/>
      </xdr:nvCxnSpPr>
      <xdr:spPr>
        <a:xfrm>
          <a:off x="7077075" y="169926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101600</xdr:rowOff>
    </xdr:from>
    <xdr:to>
      <xdr:col>36</xdr:col>
      <xdr:colOff>165100</xdr:colOff>
      <xdr:row>105</xdr:row>
      <xdr:rowOff>31750</xdr:rowOff>
    </xdr:to>
    <xdr:sp macro="" textlink="">
      <xdr:nvSpPr>
        <xdr:cNvPr id="464" name="楕円 463">
          <a:extLst>
            <a:ext uri="{FF2B5EF4-FFF2-40B4-BE49-F238E27FC236}">
              <a16:creationId xmlns:a16="http://schemas.microsoft.com/office/drawing/2014/main" id="{F5AAE344-4A2A-43EF-B119-327D30F75BCD}"/>
            </a:ext>
          </a:extLst>
        </xdr:cNvPr>
        <xdr:cNvSpPr/>
      </xdr:nvSpPr>
      <xdr:spPr>
        <a:xfrm>
          <a:off x="6238875" y="16944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152400</xdr:rowOff>
    </xdr:from>
    <xdr:to>
      <xdr:col>41</xdr:col>
      <xdr:colOff>50800</xdr:colOff>
      <xdr:row>104</xdr:row>
      <xdr:rowOff>152400</xdr:rowOff>
    </xdr:to>
    <xdr:cxnSp macro="">
      <xdr:nvCxnSpPr>
        <xdr:cNvPr id="465" name="直線コネクタ 464">
          <a:extLst>
            <a:ext uri="{FF2B5EF4-FFF2-40B4-BE49-F238E27FC236}">
              <a16:creationId xmlns:a16="http://schemas.microsoft.com/office/drawing/2014/main" id="{65844DA3-A562-4014-8A20-9D5CDFD049D2}"/>
            </a:ext>
          </a:extLst>
        </xdr:cNvPr>
        <xdr:cNvCxnSpPr/>
      </xdr:nvCxnSpPr>
      <xdr:spPr>
        <a:xfrm>
          <a:off x="6286500" y="169926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102</xdr:row>
      <xdr:rowOff>143527</xdr:rowOff>
    </xdr:from>
    <xdr:ext cx="469744" cy="259045"/>
    <xdr:sp macro="" textlink="">
      <xdr:nvSpPr>
        <xdr:cNvPr id="466" name="n_1aveValue【保健所】&#10;一人当たり面積">
          <a:extLst>
            <a:ext uri="{FF2B5EF4-FFF2-40B4-BE49-F238E27FC236}">
              <a16:creationId xmlns:a16="http://schemas.microsoft.com/office/drawing/2014/main" id="{FDA7F32C-C783-40E0-9169-685BAEBCFC1E}"/>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67" name="n_2aveValue【保健所】&#10;一人当たり面積">
          <a:extLst>
            <a:ext uri="{FF2B5EF4-FFF2-40B4-BE49-F238E27FC236}">
              <a16:creationId xmlns:a16="http://schemas.microsoft.com/office/drawing/2014/main" id="{0105C4B4-7197-47D6-A97E-321C9D03E36C}"/>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68" name="n_3aveValue【保健所】&#10;一人当たり面積">
          <a:extLst>
            <a:ext uri="{FF2B5EF4-FFF2-40B4-BE49-F238E27FC236}">
              <a16:creationId xmlns:a16="http://schemas.microsoft.com/office/drawing/2014/main" id="{A71F4C94-DE21-424C-80F9-569F9FF8D8D5}"/>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469" name="n_4aveValue【保健所】&#10;一人当たり面積">
          <a:extLst>
            <a:ext uri="{FF2B5EF4-FFF2-40B4-BE49-F238E27FC236}">
              <a16:creationId xmlns:a16="http://schemas.microsoft.com/office/drawing/2014/main" id="{76D1B931-4A99-4325-AB2E-4D683FD9C453}"/>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22877</xdr:rowOff>
    </xdr:from>
    <xdr:ext cx="469744" cy="259045"/>
    <xdr:sp macro="" textlink="">
      <xdr:nvSpPr>
        <xdr:cNvPr id="470" name="n_1mainValue【保健所】&#10;一人当たり面積">
          <a:extLst>
            <a:ext uri="{FF2B5EF4-FFF2-40B4-BE49-F238E27FC236}">
              <a16:creationId xmlns:a16="http://schemas.microsoft.com/office/drawing/2014/main" id="{9163C5AA-E627-4B26-A369-1B6D855E4573}"/>
            </a:ext>
          </a:extLst>
        </xdr:cNvPr>
        <xdr:cNvSpPr txBox="1"/>
      </xdr:nvSpPr>
      <xdr:spPr>
        <a:xfrm>
          <a:off x="8458277"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22877</xdr:rowOff>
    </xdr:from>
    <xdr:ext cx="469744" cy="259045"/>
    <xdr:sp macro="" textlink="">
      <xdr:nvSpPr>
        <xdr:cNvPr id="471" name="n_2mainValue【保健所】&#10;一人当たり面積">
          <a:extLst>
            <a:ext uri="{FF2B5EF4-FFF2-40B4-BE49-F238E27FC236}">
              <a16:creationId xmlns:a16="http://schemas.microsoft.com/office/drawing/2014/main" id="{72AB08A1-772B-403C-ACFF-3A4704A8BA14}"/>
            </a:ext>
          </a:extLst>
        </xdr:cNvPr>
        <xdr:cNvSpPr txBox="1"/>
      </xdr:nvSpPr>
      <xdr:spPr>
        <a:xfrm>
          <a:off x="7677227"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22877</xdr:rowOff>
    </xdr:from>
    <xdr:ext cx="469744" cy="259045"/>
    <xdr:sp macro="" textlink="">
      <xdr:nvSpPr>
        <xdr:cNvPr id="472" name="n_3mainValue【保健所】&#10;一人当たり面積">
          <a:extLst>
            <a:ext uri="{FF2B5EF4-FFF2-40B4-BE49-F238E27FC236}">
              <a16:creationId xmlns:a16="http://schemas.microsoft.com/office/drawing/2014/main" id="{4BB6A848-70A7-4CF4-ADEE-7538D86500A7}"/>
            </a:ext>
          </a:extLst>
        </xdr:cNvPr>
        <xdr:cNvSpPr txBox="1"/>
      </xdr:nvSpPr>
      <xdr:spPr>
        <a:xfrm>
          <a:off x="6867602"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22877</xdr:rowOff>
    </xdr:from>
    <xdr:ext cx="469744" cy="259045"/>
    <xdr:sp macro="" textlink="">
      <xdr:nvSpPr>
        <xdr:cNvPr id="473" name="n_4mainValue【保健所】&#10;一人当たり面積">
          <a:extLst>
            <a:ext uri="{FF2B5EF4-FFF2-40B4-BE49-F238E27FC236}">
              <a16:creationId xmlns:a16="http://schemas.microsoft.com/office/drawing/2014/main" id="{871DA8CF-5472-4F5F-9CED-3354FF4CCEFC}"/>
            </a:ext>
          </a:extLst>
        </xdr:cNvPr>
        <xdr:cNvSpPr txBox="1"/>
      </xdr:nvSpPr>
      <xdr:spPr>
        <a:xfrm>
          <a:off x="6067502"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A976C47C-086A-46FA-BD2F-581843DE197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59578612-D502-4876-B3F3-BE390EC22446}"/>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347759A0-CB66-4FCF-A1A4-2424EEC6BA1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686C9076-BC27-451F-9C79-87836AF5A4F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2431B188-28D4-4514-84CE-9927D1F1C864}"/>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DA087247-0976-4B99-9F7B-D9967F74B6A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9CAC3292-D6A0-4EE0-B240-3193A9E601E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54ABE62F-0890-4679-ACCD-26C52AA0BE3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4AF9E6D2-BE96-4B44-9448-3467017B2BB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6327CF15-EC8E-4423-AC92-3BD2211F952D}"/>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150ABA96-0D5A-4469-A718-A618A589471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44D0945C-6A10-4C9A-9E35-2FC1A502E8AF}"/>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4F8C0AB6-7DA1-4C05-A066-79EB7489F7F6}"/>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3188C325-3BB9-4B6C-BEAF-5852D16020DB}"/>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8D006C3D-9565-4173-B47D-A450B926F69D}"/>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57301770-096E-4442-B2FE-2803DEA15E0A}"/>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EB28A908-BF48-4F05-9BEB-2E5E272722E0}"/>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F2D2BD91-82B8-4DDD-8106-8A1BDE0DF4B3}"/>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46994AD4-7D96-4620-8639-9785FC41B95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6844F8E8-2BBF-4BF9-A53C-3A2B768CA91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D1ECC357-C6DA-46DF-9031-417A5BA6748A}"/>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86394FF7-33C9-47DE-86EF-CCB95300E9EA}"/>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F5B75638-4579-47E7-BF8C-FEB2F614606A}"/>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87E2A018-B019-4819-A4C9-129567482046}"/>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6C39A780-DA41-4B79-9E22-8BE20C027E9D}"/>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8A3604EF-5A15-46AE-B996-F2685025D362}"/>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E703CC8D-AAB0-4D99-B123-3A333B83FEA9}"/>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847889BD-DFC1-442A-8A4F-B91C8C744B8D}"/>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1A936FC2-C721-412F-8108-4B7A60B63149}"/>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D45EECCD-2E16-498A-A0E6-6D33C8EA39BE}"/>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02D72B63-0F25-417C-A01D-3E533CCD1D22}"/>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F46D2A74-B147-4013-AABF-7B5587C0119D}"/>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F80177FA-FBF3-41DA-94A1-43E6F5165078}"/>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4C72C2B4-8ED3-4237-AE10-C499A1CA257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3070CD96-2DAD-4845-B65C-F0D3D970F19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2EB866A2-BBF4-4313-BD6C-F789058B49C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9FE4E3D8-A090-41CE-BFB8-B7D26861AC79}"/>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DD38B358-462A-41D6-9FEF-77D873E2554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78740</xdr:rowOff>
    </xdr:from>
    <xdr:to>
      <xdr:col>85</xdr:col>
      <xdr:colOff>177800</xdr:colOff>
      <xdr:row>37</xdr:row>
      <xdr:rowOff>8890</xdr:rowOff>
    </xdr:to>
    <xdr:sp macro="" textlink="">
      <xdr:nvSpPr>
        <xdr:cNvPr id="512" name="楕円 511">
          <a:extLst>
            <a:ext uri="{FF2B5EF4-FFF2-40B4-BE49-F238E27FC236}">
              <a16:creationId xmlns:a16="http://schemas.microsoft.com/office/drawing/2014/main" id="{1AAA8A00-0EFA-4CA6-9126-212AC3C146D1}"/>
            </a:ext>
          </a:extLst>
        </xdr:cNvPr>
        <xdr:cNvSpPr/>
      </xdr:nvSpPr>
      <xdr:spPr>
        <a:xfrm>
          <a:off x="14649450" y="59080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101617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CA47A12F-5E05-45FB-A852-7B5D1E4E335A}"/>
            </a:ext>
          </a:extLst>
        </xdr:cNvPr>
        <xdr:cNvSpPr txBox="1"/>
      </xdr:nvSpPr>
      <xdr:spPr>
        <a:xfrm>
          <a:off x="14744700" y="577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147320</xdr:rowOff>
    </xdr:from>
    <xdr:to>
      <xdr:col>81</xdr:col>
      <xdr:colOff>101600</xdr:colOff>
      <xdr:row>37</xdr:row>
      <xdr:rowOff>77470</xdr:rowOff>
    </xdr:to>
    <xdr:sp macro="" textlink="">
      <xdr:nvSpPr>
        <xdr:cNvPr id="514" name="楕円 513">
          <a:extLst>
            <a:ext uri="{FF2B5EF4-FFF2-40B4-BE49-F238E27FC236}">
              <a16:creationId xmlns:a16="http://schemas.microsoft.com/office/drawing/2014/main" id="{9C8ECF8C-F2F3-4170-8299-29304665ECC6}"/>
            </a:ext>
          </a:extLst>
        </xdr:cNvPr>
        <xdr:cNvSpPr/>
      </xdr:nvSpPr>
      <xdr:spPr>
        <a:xfrm>
          <a:off x="13887450" y="5973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129540</xdr:rowOff>
    </xdr:from>
    <xdr:to>
      <xdr:col>85</xdr:col>
      <xdr:colOff>127000</xdr:colOff>
      <xdr:row>37</xdr:row>
      <xdr:rowOff>26670</xdr:rowOff>
    </xdr:to>
    <xdr:cxnSp macro="">
      <xdr:nvCxnSpPr>
        <xdr:cNvPr id="515" name="直線コネクタ 514">
          <a:extLst>
            <a:ext uri="{FF2B5EF4-FFF2-40B4-BE49-F238E27FC236}">
              <a16:creationId xmlns:a16="http://schemas.microsoft.com/office/drawing/2014/main" id="{7A4A65B6-6272-408F-A616-796063C46436}"/>
            </a:ext>
          </a:extLst>
        </xdr:cNvPr>
        <xdr:cNvCxnSpPr/>
      </xdr:nvCxnSpPr>
      <xdr:spPr>
        <a:xfrm flipV="1">
          <a:off x="13935075" y="5955665"/>
          <a:ext cx="7620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55880</xdr:rowOff>
    </xdr:from>
    <xdr:to>
      <xdr:col>76</xdr:col>
      <xdr:colOff>165100</xdr:colOff>
      <xdr:row>36</xdr:row>
      <xdr:rowOff>157480</xdr:rowOff>
    </xdr:to>
    <xdr:sp macro="" textlink="">
      <xdr:nvSpPr>
        <xdr:cNvPr id="516" name="楕円 515">
          <a:extLst>
            <a:ext uri="{FF2B5EF4-FFF2-40B4-BE49-F238E27FC236}">
              <a16:creationId xmlns:a16="http://schemas.microsoft.com/office/drawing/2014/main" id="{98EF577D-03AE-40B1-9F26-14C1A1C2D3FA}"/>
            </a:ext>
          </a:extLst>
        </xdr:cNvPr>
        <xdr:cNvSpPr/>
      </xdr:nvSpPr>
      <xdr:spPr>
        <a:xfrm>
          <a:off x="13096875" y="58851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106680</xdr:rowOff>
    </xdr:from>
    <xdr:to>
      <xdr:col>81</xdr:col>
      <xdr:colOff>50800</xdr:colOff>
      <xdr:row>37</xdr:row>
      <xdr:rowOff>26670</xdr:rowOff>
    </xdr:to>
    <xdr:cxnSp macro="">
      <xdr:nvCxnSpPr>
        <xdr:cNvPr id="517" name="直線コネクタ 516">
          <a:extLst>
            <a:ext uri="{FF2B5EF4-FFF2-40B4-BE49-F238E27FC236}">
              <a16:creationId xmlns:a16="http://schemas.microsoft.com/office/drawing/2014/main" id="{176B851F-3E56-4B2D-8E35-53EF1A3F46A2}"/>
            </a:ext>
          </a:extLst>
        </xdr:cNvPr>
        <xdr:cNvCxnSpPr/>
      </xdr:nvCxnSpPr>
      <xdr:spPr>
        <a:xfrm>
          <a:off x="13144500" y="5932805"/>
          <a:ext cx="79057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120650</xdr:rowOff>
    </xdr:from>
    <xdr:to>
      <xdr:col>72</xdr:col>
      <xdr:colOff>38100</xdr:colOff>
      <xdr:row>36</xdr:row>
      <xdr:rowOff>50800</xdr:rowOff>
    </xdr:to>
    <xdr:sp macro="" textlink="">
      <xdr:nvSpPr>
        <xdr:cNvPr id="518" name="楕円 517">
          <a:extLst>
            <a:ext uri="{FF2B5EF4-FFF2-40B4-BE49-F238E27FC236}">
              <a16:creationId xmlns:a16="http://schemas.microsoft.com/office/drawing/2014/main" id="{66A40E64-F930-4374-A66F-00460FC7BC78}"/>
            </a:ext>
          </a:extLst>
        </xdr:cNvPr>
        <xdr:cNvSpPr/>
      </xdr:nvSpPr>
      <xdr:spPr>
        <a:xfrm>
          <a:off x="12296775" y="5791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0</xdr:rowOff>
    </xdr:from>
    <xdr:to>
      <xdr:col>76</xdr:col>
      <xdr:colOff>114300</xdr:colOff>
      <xdr:row>36</xdr:row>
      <xdr:rowOff>106680</xdr:rowOff>
    </xdr:to>
    <xdr:cxnSp macro="">
      <xdr:nvCxnSpPr>
        <xdr:cNvPr id="519" name="直線コネクタ 518">
          <a:extLst>
            <a:ext uri="{FF2B5EF4-FFF2-40B4-BE49-F238E27FC236}">
              <a16:creationId xmlns:a16="http://schemas.microsoft.com/office/drawing/2014/main" id="{3CC63171-C95E-4040-AFC1-62A3008937E1}"/>
            </a:ext>
          </a:extLst>
        </xdr:cNvPr>
        <xdr:cNvCxnSpPr/>
      </xdr:nvCxnSpPr>
      <xdr:spPr>
        <a:xfrm>
          <a:off x="12344400" y="5829300"/>
          <a:ext cx="800100"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113030</xdr:rowOff>
    </xdr:from>
    <xdr:to>
      <xdr:col>67</xdr:col>
      <xdr:colOff>101600</xdr:colOff>
      <xdr:row>36</xdr:row>
      <xdr:rowOff>43180</xdr:rowOff>
    </xdr:to>
    <xdr:sp macro="" textlink="">
      <xdr:nvSpPr>
        <xdr:cNvPr id="520" name="楕円 519">
          <a:extLst>
            <a:ext uri="{FF2B5EF4-FFF2-40B4-BE49-F238E27FC236}">
              <a16:creationId xmlns:a16="http://schemas.microsoft.com/office/drawing/2014/main" id="{DA3FED2B-9946-4F8B-8510-1A1128D6BA39}"/>
            </a:ext>
          </a:extLst>
        </xdr:cNvPr>
        <xdr:cNvSpPr/>
      </xdr:nvSpPr>
      <xdr:spPr>
        <a:xfrm>
          <a:off x="11487150" y="5780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163830</xdr:rowOff>
    </xdr:from>
    <xdr:to>
      <xdr:col>71</xdr:col>
      <xdr:colOff>177800</xdr:colOff>
      <xdr:row>36</xdr:row>
      <xdr:rowOff>0</xdr:rowOff>
    </xdr:to>
    <xdr:cxnSp macro="">
      <xdr:nvCxnSpPr>
        <xdr:cNvPr id="521" name="直線コネクタ 520">
          <a:extLst>
            <a:ext uri="{FF2B5EF4-FFF2-40B4-BE49-F238E27FC236}">
              <a16:creationId xmlns:a16="http://schemas.microsoft.com/office/drawing/2014/main" id="{B20B8301-CE83-4656-8184-03B2C7BF6473}"/>
            </a:ext>
          </a:extLst>
        </xdr:cNvPr>
        <xdr:cNvCxnSpPr/>
      </xdr:nvCxnSpPr>
      <xdr:spPr>
        <a:xfrm>
          <a:off x="11534775" y="5828030"/>
          <a:ext cx="80962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64787</xdr:rowOff>
    </xdr:from>
    <xdr:ext cx="405111" cy="259045"/>
    <xdr:sp macro="" textlink="">
      <xdr:nvSpPr>
        <xdr:cNvPr id="522" name="n_1aveValue【試験研究機関】&#10;有形固定資産減価償却率">
          <a:extLst>
            <a:ext uri="{FF2B5EF4-FFF2-40B4-BE49-F238E27FC236}">
              <a16:creationId xmlns:a16="http://schemas.microsoft.com/office/drawing/2014/main" id="{FDA2FB55-9A6E-45C7-97EB-AEF2FD627DFE}"/>
            </a:ext>
          </a:extLst>
        </xdr:cNvPr>
        <xdr:cNvSpPr txBox="1"/>
      </xdr:nvSpPr>
      <xdr:spPr>
        <a:xfrm>
          <a:off x="13745219" y="6221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23" name="n_2aveValue【試験研究機関】&#10;有形固定資産減価償却率">
          <a:extLst>
            <a:ext uri="{FF2B5EF4-FFF2-40B4-BE49-F238E27FC236}">
              <a16:creationId xmlns:a16="http://schemas.microsoft.com/office/drawing/2014/main" id="{D2C873EB-30E9-4CCB-AE8B-22F7FE323F83}"/>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114317</xdr:rowOff>
    </xdr:from>
    <xdr:ext cx="405111" cy="259045"/>
    <xdr:sp macro="" textlink="">
      <xdr:nvSpPr>
        <xdr:cNvPr id="524" name="n_3aveValue【試験研究機関】&#10;有形固定資産減価償却率">
          <a:extLst>
            <a:ext uri="{FF2B5EF4-FFF2-40B4-BE49-F238E27FC236}">
              <a16:creationId xmlns:a16="http://schemas.microsoft.com/office/drawing/2014/main" id="{503B851A-9215-4C32-BDB2-8431C8EDC8E8}"/>
            </a:ext>
          </a:extLst>
        </xdr:cNvPr>
        <xdr:cNvSpPr txBox="1"/>
      </xdr:nvSpPr>
      <xdr:spPr>
        <a:xfrm>
          <a:off x="121640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525" name="n_4aveValue【試験研究機関】&#10;有形固定資産減価償却率">
          <a:extLst>
            <a:ext uri="{FF2B5EF4-FFF2-40B4-BE49-F238E27FC236}">
              <a16:creationId xmlns:a16="http://schemas.microsoft.com/office/drawing/2014/main" id="{3C640022-4627-4FA5-97B1-8DC325658CD7}"/>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93997</xdr:rowOff>
    </xdr:from>
    <xdr:ext cx="405111" cy="259045"/>
    <xdr:sp macro="" textlink="">
      <xdr:nvSpPr>
        <xdr:cNvPr id="526" name="n_1mainValue【試験研究機関】&#10;有形固定資産減価償却率">
          <a:extLst>
            <a:ext uri="{FF2B5EF4-FFF2-40B4-BE49-F238E27FC236}">
              <a16:creationId xmlns:a16="http://schemas.microsoft.com/office/drawing/2014/main" id="{0CB86724-2BE6-4391-A950-274F8FF43670}"/>
            </a:ext>
          </a:extLst>
        </xdr:cNvPr>
        <xdr:cNvSpPr txBox="1"/>
      </xdr:nvSpPr>
      <xdr:spPr>
        <a:xfrm>
          <a:off x="13745219" y="5761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2557</xdr:rowOff>
    </xdr:from>
    <xdr:ext cx="405111" cy="259045"/>
    <xdr:sp macro="" textlink="">
      <xdr:nvSpPr>
        <xdr:cNvPr id="527" name="n_2mainValue【試験研究機関】&#10;有形固定資産減価償却率">
          <a:extLst>
            <a:ext uri="{FF2B5EF4-FFF2-40B4-BE49-F238E27FC236}">
              <a16:creationId xmlns:a16="http://schemas.microsoft.com/office/drawing/2014/main" id="{C5FC1A5C-DFA6-46ED-B6E8-41A565EA561B}"/>
            </a:ext>
          </a:extLst>
        </xdr:cNvPr>
        <xdr:cNvSpPr txBox="1"/>
      </xdr:nvSpPr>
      <xdr:spPr>
        <a:xfrm>
          <a:off x="12964169" y="5669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67327</xdr:rowOff>
    </xdr:from>
    <xdr:ext cx="405111" cy="259045"/>
    <xdr:sp macro="" textlink="">
      <xdr:nvSpPr>
        <xdr:cNvPr id="528" name="n_3mainValue【試験研究機関】&#10;有形固定資産減価償却率">
          <a:extLst>
            <a:ext uri="{FF2B5EF4-FFF2-40B4-BE49-F238E27FC236}">
              <a16:creationId xmlns:a16="http://schemas.microsoft.com/office/drawing/2014/main" id="{CC0E149D-9378-429E-BFB0-7242C7714BCC}"/>
            </a:ext>
          </a:extLst>
        </xdr:cNvPr>
        <xdr:cNvSpPr txBox="1"/>
      </xdr:nvSpPr>
      <xdr:spPr>
        <a:xfrm>
          <a:off x="12164069" y="556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59707</xdr:rowOff>
    </xdr:from>
    <xdr:ext cx="405111" cy="259045"/>
    <xdr:sp macro="" textlink="">
      <xdr:nvSpPr>
        <xdr:cNvPr id="529" name="n_4mainValue【試験研究機関】&#10;有形固定資産減価償却率">
          <a:extLst>
            <a:ext uri="{FF2B5EF4-FFF2-40B4-BE49-F238E27FC236}">
              <a16:creationId xmlns:a16="http://schemas.microsoft.com/office/drawing/2014/main" id="{6AEBCE76-8134-4676-BAF1-22BC9286C4FE}"/>
            </a:ext>
          </a:extLst>
        </xdr:cNvPr>
        <xdr:cNvSpPr txBox="1"/>
      </xdr:nvSpPr>
      <xdr:spPr>
        <a:xfrm>
          <a:off x="11354444" y="5565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12C14877-91AF-4914-80E6-D33A3672F32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A858D5F3-9430-49F8-BCED-ED49500B138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8FF5E3CE-206F-4BD1-9829-65E1C24297B2}"/>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C4554FA3-789B-4E7C-BA1E-F30D9FAF125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373CDE13-9A5D-4004-A6AE-90F2022DA26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7BA17A20-59AA-4B3E-BDB9-D3086144C033}"/>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038929D8-3EC9-4E58-937B-96634593D68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88FFD00C-2564-4A23-B95F-80458A8C99D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8CC6A115-C49C-4BFD-898D-A66EACF85829}"/>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1B123908-DF3F-4DEF-8236-E4ACFE285977}"/>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2628F6C9-0FC4-417B-9380-AC7BA80AFE71}"/>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80078B4C-5D96-4152-B7AE-95D90E9BC7C4}"/>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C97F0A70-1F43-449C-A39E-592A724906AC}"/>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21C8A362-AC59-4077-B0F1-238CB7907E66}"/>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6AAF8D07-BFD3-4ABF-B5C0-E5C4B47CCCA9}"/>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7DCC8562-5E36-4C99-969B-7A250AF5CB60}"/>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5C698826-A73C-4E32-876A-BE6CE13DA275}"/>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316C0709-59B7-426D-AFCE-4B6DDA0B6541}"/>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63F19F7D-AA4A-4CC9-8FDA-D2CB4264BD00}"/>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39F8003B-5DF8-4EEF-A844-D5BBA3C723C0}"/>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D3688BCF-A633-41E7-8436-42FED0FD0C9A}"/>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7DE0FD79-A89B-4CB8-9D36-C456A0950DF1}"/>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9CB3665F-CD29-405F-87D2-B4E7D7B3AB6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2B414096-1DA3-49D0-9EE5-8DC0E9DA58CA}"/>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1DDF3D41-2C98-4AF1-86A2-21FF96C040D6}"/>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7006FE9C-DCE5-44C8-9D7B-A344492D9A08}"/>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9E53F363-A62E-4E64-B126-AFBFDA9ED99A}"/>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9A29209D-9280-4910-891D-5F6F3E920A08}"/>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124477</xdr:rowOff>
    </xdr:from>
    <xdr:ext cx="469744" cy="259045"/>
    <xdr:sp macro="" textlink="">
      <xdr:nvSpPr>
        <xdr:cNvPr id="558" name="【試験研究機関】&#10;一人当たり面積平均値テキスト">
          <a:extLst>
            <a:ext uri="{FF2B5EF4-FFF2-40B4-BE49-F238E27FC236}">
              <a16:creationId xmlns:a16="http://schemas.microsoft.com/office/drawing/2014/main" id="{9B026276-D280-47A2-BD33-CB9338C29973}"/>
            </a:ext>
          </a:extLst>
        </xdr:cNvPr>
        <xdr:cNvSpPr txBox="1"/>
      </xdr:nvSpPr>
      <xdr:spPr>
        <a:xfrm>
          <a:off x="20002500" y="57886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7B3D4AFB-86FE-4A56-92CF-5914DEBF0245}"/>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A2F96F97-08B2-49B8-9887-D9C77FA6E1E1}"/>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1" name="フローチャート: 判断 560">
          <a:extLst>
            <a:ext uri="{FF2B5EF4-FFF2-40B4-BE49-F238E27FC236}">
              <a16:creationId xmlns:a16="http://schemas.microsoft.com/office/drawing/2014/main" id="{7769F45C-DA27-4907-A2E3-D60987CDB662}"/>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2" name="フローチャート: 判断 561">
          <a:extLst>
            <a:ext uri="{FF2B5EF4-FFF2-40B4-BE49-F238E27FC236}">
              <a16:creationId xmlns:a16="http://schemas.microsoft.com/office/drawing/2014/main" id="{38EBD369-08E9-483E-9514-5B1E1E65BBBB}"/>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3" name="フローチャート: 判断 562">
          <a:extLst>
            <a:ext uri="{FF2B5EF4-FFF2-40B4-BE49-F238E27FC236}">
              <a16:creationId xmlns:a16="http://schemas.microsoft.com/office/drawing/2014/main" id="{B1768CB6-5807-4D5E-911A-2D40561D2419}"/>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6E2F08DF-CF29-4D10-8F13-99C309EE9BD8}"/>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F55C29D6-A5D7-4ED1-B6C8-9C11B4584AB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5749CE1D-E27C-4A13-A732-05D9BE67149C}"/>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D7EF659D-45DB-48AC-9F2D-E30A6FBF4B8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BDE1AC09-71FB-4527-88C5-8C9EBD7939AE}"/>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93435</xdr:rowOff>
    </xdr:from>
    <xdr:to>
      <xdr:col>116</xdr:col>
      <xdr:colOff>114300</xdr:colOff>
      <xdr:row>42</xdr:row>
      <xdr:rowOff>23585</xdr:rowOff>
    </xdr:to>
    <xdr:sp macro="" textlink="">
      <xdr:nvSpPr>
        <xdr:cNvPr id="569" name="楕円 568">
          <a:extLst>
            <a:ext uri="{FF2B5EF4-FFF2-40B4-BE49-F238E27FC236}">
              <a16:creationId xmlns:a16="http://schemas.microsoft.com/office/drawing/2014/main" id="{AAFE848F-10AC-4A9D-9588-4DADA347241B}"/>
            </a:ext>
          </a:extLst>
        </xdr:cNvPr>
        <xdr:cNvSpPr/>
      </xdr:nvSpPr>
      <xdr:spPr>
        <a:xfrm>
          <a:off x="19897725" y="67323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8362</xdr:rowOff>
    </xdr:from>
    <xdr:ext cx="469744" cy="259045"/>
    <xdr:sp macro="" textlink="">
      <xdr:nvSpPr>
        <xdr:cNvPr id="570" name="【試験研究機関】&#10;一人当たり面積該当値テキスト">
          <a:extLst>
            <a:ext uri="{FF2B5EF4-FFF2-40B4-BE49-F238E27FC236}">
              <a16:creationId xmlns:a16="http://schemas.microsoft.com/office/drawing/2014/main" id="{50D31DF7-C5A6-40BD-AE6E-3BBFDDEED2D0}"/>
            </a:ext>
          </a:extLst>
        </xdr:cNvPr>
        <xdr:cNvSpPr txBox="1"/>
      </xdr:nvSpPr>
      <xdr:spPr>
        <a:xfrm>
          <a:off x="20002500" y="66504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104322</xdr:rowOff>
    </xdr:from>
    <xdr:to>
      <xdr:col>112</xdr:col>
      <xdr:colOff>38100</xdr:colOff>
      <xdr:row>42</xdr:row>
      <xdr:rowOff>34472</xdr:rowOff>
    </xdr:to>
    <xdr:sp macro="" textlink="">
      <xdr:nvSpPr>
        <xdr:cNvPr id="571" name="楕円 570">
          <a:extLst>
            <a:ext uri="{FF2B5EF4-FFF2-40B4-BE49-F238E27FC236}">
              <a16:creationId xmlns:a16="http://schemas.microsoft.com/office/drawing/2014/main" id="{CF1E1D29-5EDE-4462-9AE5-0BAB4AFF1F62}"/>
            </a:ext>
          </a:extLst>
        </xdr:cNvPr>
        <xdr:cNvSpPr/>
      </xdr:nvSpPr>
      <xdr:spPr>
        <a:xfrm>
          <a:off x="19154775" y="67464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144235</xdr:rowOff>
    </xdr:from>
    <xdr:to>
      <xdr:col>116</xdr:col>
      <xdr:colOff>63500</xdr:colOff>
      <xdr:row>41</xdr:row>
      <xdr:rowOff>155122</xdr:rowOff>
    </xdr:to>
    <xdr:cxnSp macro="">
      <xdr:nvCxnSpPr>
        <xdr:cNvPr id="572" name="直線コネクタ 571">
          <a:extLst>
            <a:ext uri="{FF2B5EF4-FFF2-40B4-BE49-F238E27FC236}">
              <a16:creationId xmlns:a16="http://schemas.microsoft.com/office/drawing/2014/main" id="{072CBC55-6AF5-4E48-BA30-0418F1D08611}"/>
            </a:ext>
          </a:extLst>
        </xdr:cNvPr>
        <xdr:cNvCxnSpPr/>
      </xdr:nvCxnSpPr>
      <xdr:spPr>
        <a:xfrm flipV="1">
          <a:off x="19202400" y="6779985"/>
          <a:ext cx="7524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104322</xdr:rowOff>
    </xdr:from>
    <xdr:to>
      <xdr:col>107</xdr:col>
      <xdr:colOff>101600</xdr:colOff>
      <xdr:row>42</xdr:row>
      <xdr:rowOff>34472</xdr:rowOff>
    </xdr:to>
    <xdr:sp macro="" textlink="">
      <xdr:nvSpPr>
        <xdr:cNvPr id="573" name="楕円 572">
          <a:extLst>
            <a:ext uri="{FF2B5EF4-FFF2-40B4-BE49-F238E27FC236}">
              <a16:creationId xmlns:a16="http://schemas.microsoft.com/office/drawing/2014/main" id="{9C3FF460-BEFD-4649-8523-8E10BE24F08E}"/>
            </a:ext>
          </a:extLst>
        </xdr:cNvPr>
        <xdr:cNvSpPr/>
      </xdr:nvSpPr>
      <xdr:spPr>
        <a:xfrm>
          <a:off x="18345150" y="67464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155122</xdr:rowOff>
    </xdr:from>
    <xdr:to>
      <xdr:col>111</xdr:col>
      <xdr:colOff>177800</xdr:colOff>
      <xdr:row>41</xdr:row>
      <xdr:rowOff>155122</xdr:rowOff>
    </xdr:to>
    <xdr:cxnSp macro="">
      <xdr:nvCxnSpPr>
        <xdr:cNvPr id="574" name="直線コネクタ 573">
          <a:extLst>
            <a:ext uri="{FF2B5EF4-FFF2-40B4-BE49-F238E27FC236}">
              <a16:creationId xmlns:a16="http://schemas.microsoft.com/office/drawing/2014/main" id="{B02242B1-04E1-4A3B-AD25-04E949BBF8CF}"/>
            </a:ext>
          </a:extLst>
        </xdr:cNvPr>
        <xdr:cNvCxnSpPr/>
      </xdr:nvCxnSpPr>
      <xdr:spPr>
        <a:xfrm>
          <a:off x="18392775" y="679404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104322</xdr:rowOff>
    </xdr:from>
    <xdr:to>
      <xdr:col>102</xdr:col>
      <xdr:colOff>165100</xdr:colOff>
      <xdr:row>42</xdr:row>
      <xdr:rowOff>34472</xdr:rowOff>
    </xdr:to>
    <xdr:sp macro="" textlink="">
      <xdr:nvSpPr>
        <xdr:cNvPr id="575" name="楕円 574">
          <a:extLst>
            <a:ext uri="{FF2B5EF4-FFF2-40B4-BE49-F238E27FC236}">
              <a16:creationId xmlns:a16="http://schemas.microsoft.com/office/drawing/2014/main" id="{D388B4C2-8452-4A2A-9A38-C4CDB0B3521C}"/>
            </a:ext>
          </a:extLst>
        </xdr:cNvPr>
        <xdr:cNvSpPr/>
      </xdr:nvSpPr>
      <xdr:spPr>
        <a:xfrm>
          <a:off x="17554575" y="674642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155122</xdr:rowOff>
    </xdr:from>
    <xdr:to>
      <xdr:col>107</xdr:col>
      <xdr:colOff>50800</xdr:colOff>
      <xdr:row>41</xdr:row>
      <xdr:rowOff>155122</xdr:rowOff>
    </xdr:to>
    <xdr:cxnSp macro="">
      <xdr:nvCxnSpPr>
        <xdr:cNvPr id="576" name="直線コネクタ 575">
          <a:extLst>
            <a:ext uri="{FF2B5EF4-FFF2-40B4-BE49-F238E27FC236}">
              <a16:creationId xmlns:a16="http://schemas.microsoft.com/office/drawing/2014/main" id="{8DB73D0D-3C1F-4A9D-BF69-49117F4203FA}"/>
            </a:ext>
          </a:extLst>
        </xdr:cNvPr>
        <xdr:cNvCxnSpPr/>
      </xdr:nvCxnSpPr>
      <xdr:spPr>
        <a:xfrm>
          <a:off x="17602200" y="679404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104322</xdr:rowOff>
    </xdr:from>
    <xdr:to>
      <xdr:col>98</xdr:col>
      <xdr:colOff>38100</xdr:colOff>
      <xdr:row>42</xdr:row>
      <xdr:rowOff>34472</xdr:rowOff>
    </xdr:to>
    <xdr:sp macro="" textlink="">
      <xdr:nvSpPr>
        <xdr:cNvPr id="577" name="楕円 576">
          <a:extLst>
            <a:ext uri="{FF2B5EF4-FFF2-40B4-BE49-F238E27FC236}">
              <a16:creationId xmlns:a16="http://schemas.microsoft.com/office/drawing/2014/main" id="{439CF5AB-4B7A-4E1E-85D3-E07DFCE33D15}"/>
            </a:ext>
          </a:extLst>
        </xdr:cNvPr>
        <xdr:cNvSpPr/>
      </xdr:nvSpPr>
      <xdr:spPr>
        <a:xfrm>
          <a:off x="16754475" y="67464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155122</xdr:rowOff>
    </xdr:from>
    <xdr:to>
      <xdr:col>102</xdr:col>
      <xdr:colOff>114300</xdr:colOff>
      <xdr:row>41</xdr:row>
      <xdr:rowOff>155122</xdr:rowOff>
    </xdr:to>
    <xdr:cxnSp macro="">
      <xdr:nvCxnSpPr>
        <xdr:cNvPr id="578" name="直線コネクタ 577">
          <a:extLst>
            <a:ext uri="{FF2B5EF4-FFF2-40B4-BE49-F238E27FC236}">
              <a16:creationId xmlns:a16="http://schemas.microsoft.com/office/drawing/2014/main" id="{FFEC2A01-EF21-44EF-A0CB-46F749B2BA25}"/>
            </a:ext>
          </a:extLst>
        </xdr:cNvPr>
        <xdr:cNvCxnSpPr/>
      </xdr:nvCxnSpPr>
      <xdr:spPr>
        <a:xfrm>
          <a:off x="16802100" y="679404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59163</xdr:rowOff>
    </xdr:from>
    <xdr:ext cx="469744" cy="259045"/>
    <xdr:sp macro="" textlink="">
      <xdr:nvSpPr>
        <xdr:cNvPr id="579" name="n_1aveValue【試験研究機関】&#10;一人当たり面積">
          <a:extLst>
            <a:ext uri="{FF2B5EF4-FFF2-40B4-BE49-F238E27FC236}">
              <a16:creationId xmlns:a16="http://schemas.microsoft.com/office/drawing/2014/main" id="{AABE6B34-3C2D-4016-B64B-31ADD52F552E}"/>
            </a:ext>
          </a:extLst>
        </xdr:cNvPr>
        <xdr:cNvSpPr txBox="1"/>
      </xdr:nvSpPr>
      <xdr:spPr>
        <a:xfrm>
          <a:off x="18983402" y="572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80934</xdr:rowOff>
    </xdr:from>
    <xdr:ext cx="469744" cy="259045"/>
    <xdr:sp macro="" textlink="">
      <xdr:nvSpPr>
        <xdr:cNvPr id="580" name="n_2aveValue【試験研究機関】&#10;一人当たり面積">
          <a:extLst>
            <a:ext uri="{FF2B5EF4-FFF2-40B4-BE49-F238E27FC236}">
              <a16:creationId xmlns:a16="http://schemas.microsoft.com/office/drawing/2014/main" id="{9DC4FBE9-83CC-4E2B-9017-561B0E9DFC27}"/>
            </a:ext>
          </a:extLst>
        </xdr:cNvPr>
        <xdr:cNvSpPr txBox="1"/>
      </xdr:nvSpPr>
      <xdr:spPr>
        <a:xfrm>
          <a:off x="18183302"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102705</xdr:rowOff>
    </xdr:from>
    <xdr:ext cx="469744" cy="259045"/>
    <xdr:sp macro="" textlink="">
      <xdr:nvSpPr>
        <xdr:cNvPr id="581" name="n_3aveValue【試験研究機関】&#10;一人当たり面積">
          <a:extLst>
            <a:ext uri="{FF2B5EF4-FFF2-40B4-BE49-F238E27FC236}">
              <a16:creationId xmlns:a16="http://schemas.microsoft.com/office/drawing/2014/main" id="{0433D46C-B8E4-4690-AD87-A02D78257F78}"/>
            </a:ext>
          </a:extLst>
        </xdr:cNvPr>
        <xdr:cNvSpPr txBox="1"/>
      </xdr:nvSpPr>
      <xdr:spPr>
        <a:xfrm>
          <a:off x="173832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135363</xdr:rowOff>
    </xdr:from>
    <xdr:ext cx="469744" cy="259045"/>
    <xdr:sp macro="" textlink="">
      <xdr:nvSpPr>
        <xdr:cNvPr id="582" name="n_4aveValue【試験研究機関】&#10;一人当たり面積">
          <a:extLst>
            <a:ext uri="{FF2B5EF4-FFF2-40B4-BE49-F238E27FC236}">
              <a16:creationId xmlns:a16="http://schemas.microsoft.com/office/drawing/2014/main" id="{6190E868-DCEE-44BE-A44B-DE1BED10F4B6}"/>
            </a:ext>
          </a:extLst>
        </xdr:cNvPr>
        <xdr:cNvSpPr txBox="1"/>
      </xdr:nvSpPr>
      <xdr:spPr>
        <a:xfrm>
          <a:off x="16592627"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42</xdr:row>
      <xdr:rowOff>25599</xdr:rowOff>
    </xdr:from>
    <xdr:ext cx="469744" cy="259045"/>
    <xdr:sp macro="" textlink="">
      <xdr:nvSpPr>
        <xdr:cNvPr id="583" name="n_1mainValue【試験研究機関】&#10;一人当たり面積">
          <a:extLst>
            <a:ext uri="{FF2B5EF4-FFF2-40B4-BE49-F238E27FC236}">
              <a16:creationId xmlns:a16="http://schemas.microsoft.com/office/drawing/2014/main" id="{0BFB39B2-DCF0-4F2A-9FC6-37935AB3EFC7}"/>
            </a:ext>
          </a:extLst>
        </xdr:cNvPr>
        <xdr:cNvSpPr txBox="1"/>
      </xdr:nvSpPr>
      <xdr:spPr>
        <a:xfrm>
          <a:off x="18983402"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42</xdr:row>
      <xdr:rowOff>25599</xdr:rowOff>
    </xdr:from>
    <xdr:ext cx="469744" cy="259045"/>
    <xdr:sp macro="" textlink="">
      <xdr:nvSpPr>
        <xdr:cNvPr id="584" name="n_2mainValue【試験研究機関】&#10;一人当たり面積">
          <a:extLst>
            <a:ext uri="{FF2B5EF4-FFF2-40B4-BE49-F238E27FC236}">
              <a16:creationId xmlns:a16="http://schemas.microsoft.com/office/drawing/2014/main" id="{610F1391-9255-4DAE-8A0A-EA9C669932B9}"/>
            </a:ext>
          </a:extLst>
        </xdr:cNvPr>
        <xdr:cNvSpPr txBox="1"/>
      </xdr:nvSpPr>
      <xdr:spPr>
        <a:xfrm>
          <a:off x="18183302"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42</xdr:row>
      <xdr:rowOff>25599</xdr:rowOff>
    </xdr:from>
    <xdr:ext cx="469744" cy="259045"/>
    <xdr:sp macro="" textlink="">
      <xdr:nvSpPr>
        <xdr:cNvPr id="585" name="n_3mainValue【試験研究機関】&#10;一人当たり面積">
          <a:extLst>
            <a:ext uri="{FF2B5EF4-FFF2-40B4-BE49-F238E27FC236}">
              <a16:creationId xmlns:a16="http://schemas.microsoft.com/office/drawing/2014/main" id="{B3E6CEDA-5346-4239-AF25-4B9CC7A256E2}"/>
            </a:ext>
          </a:extLst>
        </xdr:cNvPr>
        <xdr:cNvSpPr txBox="1"/>
      </xdr:nvSpPr>
      <xdr:spPr>
        <a:xfrm>
          <a:off x="17383202"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42</xdr:row>
      <xdr:rowOff>25599</xdr:rowOff>
    </xdr:from>
    <xdr:ext cx="469744" cy="259045"/>
    <xdr:sp macro="" textlink="">
      <xdr:nvSpPr>
        <xdr:cNvPr id="586" name="n_4mainValue【試験研究機関】&#10;一人当たり面積">
          <a:extLst>
            <a:ext uri="{FF2B5EF4-FFF2-40B4-BE49-F238E27FC236}">
              <a16:creationId xmlns:a16="http://schemas.microsoft.com/office/drawing/2014/main" id="{4708B4BB-2D36-4B4B-8B7D-7639E41F49E5}"/>
            </a:ext>
          </a:extLst>
        </xdr:cNvPr>
        <xdr:cNvSpPr txBox="1"/>
      </xdr:nvSpPr>
      <xdr:spPr>
        <a:xfrm>
          <a:off x="16592627"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4E144A04-21C8-4164-A893-2DBBDDD0A65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BBF61469-F094-4E98-A037-5861902B5D5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951B20D1-D571-4C3C-A972-1952CC0CF62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11D09A72-78D7-4536-979C-F84C3BF3C3C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6529C72C-FDBD-4CAC-BA23-84B32F11203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56783084-2E61-4893-9990-86112D9413C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BE4F2FC1-8C7D-4BF7-B0A6-90567C3DA05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96392343-19F8-4509-B281-CE13620D4283}"/>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DE066CAB-57B8-412D-A1A1-80FC70BF503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F3A88F1A-3795-4558-82C9-209D5C6EB048}"/>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CB01F8EC-31AA-49FD-A1B0-81C788807D01}"/>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455815E1-17CB-4FEC-98C8-07B16341290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B10AFB73-C70E-4379-ABC7-DEBB0ED8EC3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DE4C46FD-7A7C-4392-B0FC-CB7CC7777B8F}"/>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6F4DB185-71F2-4F20-B2DC-F67F99E0C9B8}"/>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9BF48E3D-51C8-446A-9A53-3AE8174E5FB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A48F1EDB-4C57-4909-AB77-D7BE612B5FE6}"/>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5C68AD82-AF49-4ECA-91AF-D10C1D52B08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89284BFA-48EF-4B71-BB71-573D8D763E9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62132141-2368-4CDF-8687-2B6AA63607A1}"/>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F134BD4C-209B-4307-9C02-0E09510BA236}"/>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C381D0D0-38D3-48C9-94B9-F79E41453BE2}"/>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4575204C-F2BC-4922-B5D6-4B0B752F3FFB}"/>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9C7268E9-570A-4314-9D5C-A6F1A9B56E87}"/>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1E228098-CDA7-4E95-B902-B979A810EC32}"/>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35069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8A3447AA-E171-4912-B8FA-9F6E58A398D8}"/>
            </a:ext>
          </a:extLst>
        </xdr:cNvPr>
        <xdr:cNvSpPr txBox="1"/>
      </xdr:nvSpPr>
      <xdr:spPr>
        <a:xfrm>
          <a:off x="14744700" y="9588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620F7C37-F2C3-4AD2-83CD-06324F3ACE1B}"/>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4" name="フローチャート: 判断 613">
          <a:extLst>
            <a:ext uri="{FF2B5EF4-FFF2-40B4-BE49-F238E27FC236}">
              <a16:creationId xmlns:a16="http://schemas.microsoft.com/office/drawing/2014/main" id="{BCDD5142-8E5B-40AB-B745-318FB6854D42}"/>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5" name="フローチャート: 判断 614">
          <a:extLst>
            <a:ext uri="{FF2B5EF4-FFF2-40B4-BE49-F238E27FC236}">
              <a16:creationId xmlns:a16="http://schemas.microsoft.com/office/drawing/2014/main" id="{6B3A868C-350E-40D9-86E8-24DDDBE23F79}"/>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4440F386-01F1-4AB1-8EFC-0D051FC3E332}"/>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7" name="フローチャート: 判断 616">
          <a:extLst>
            <a:ext uri="{FF2B5EF4-FFF2-40B4-BE49-F238E27FC236}">
              <a16:creationId xmlns:a16="http://schemas.microsoft.com/office/drawing/2014/main" id="{0CA773B1-9821-4342-8420-657E713A4AE7}"/>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A9BD5FCA-5046-4F26-9339-64CDDE68F63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A5669887-1B31-454E-A0A4-110F6D7C9E7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6A0AAB3B-C701-496D-941F-B194BA73FC6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2B3B6946-91CE-4F77-A2B0-4F3A55C0398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11C67EC6-D7E7-422C-A5E7-F87A8DB2C654}"/>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72644</xdr:rowOff>
    </xdr:from>
    <xdr:to>
      <xdr:col>85</xdr:col>
      <xdr:colOff>177800</xdr:colOff>
      <xdr:row>59</xdr:row>
      <xdr:rowOff>2794</xdr:rowOff>
    </xdr:to>
    <xdr:sp macro="" textlink="">
      <xdr:nvSpPr>
        <xdr:cNvPr id="623" name="楕円 622">
          <a:extLst>
            <a:ext uri="{FF2B5EF4-FFF2-40B4-BE49-F238E27FC236}">
              <a16:creationId xmlns:a16="http://schemas.microsoft.com/office/drawing/2014/main" id="{5FFB4D78-82AF-477F-A789-544E62E13E25}"/>
            </a:ext>
          </a:extLst>
        </xdr:cNvPr>
        <xdr:cNvSpPr/>
      </xdr:nvSpPr>
      <xdr:spPr>
        <a:xfrm>
          <a:off x="14649450" y="94611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95521</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FF02CF32-1004-40E1-A3C7-AF27AA72192C}"/>
            </a:ext>
          </a:extLst>
        </xdr:cNvPr>
        <xdr:cNvSpPr txBox="1"/>
      </xdr:nvSpPr>
      <xdr:spPr>
        <a:xfrm>
          <a:off x="14744700" y="9325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148082</xdr:rowOff>
    </xdr:from>
    <xdr:to>
      <xdr:col>81</xdr:col>
      <xdr:colOff>101600</xdr:colOff>
      <xdr:row>58</xdr:row>
      <xdr:rowOff>78232</xdr:rowOff>
    </xdr:to>
    <xdr:sp macro="" textlink="">
      <xdr:nvSpPr>
        <xdr:cNvPr id="625" name="楕円 624">
          <a:extLst>
            <a:ext uri="{FF2B5EF4-FFF2-40B4-BE49-F238E27FC236}">
              <a16:creationId xmlns:a16="http://schemas.microsoft.com/office/drawing/2014/main" id="{A9D4234B-DF38-4D24-8F47-AA5B82AA5E4D}"/>
            </a:ext>
          </a:extLst>
        </xdr:cNvPr>
        <xdr:cNvSpPr/>
      </xdr:nvSpPr>
      <xdr:spPr>
        <a:xfrm>
          <a:off x="13887450" y="93746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27432</xdr:rowOff>
    </xdr:from>
    <xdr:to>
      <xdr:col>85</xdr:col>
      <xdr:colOff>127000</xdr:colOff>
      <xdr:row>58</xdr:row>
      <xdr:rowOff>123444</xdr:rowOff>
    </xdr:to>
    <xdr:cxnSp macro="">
      <xdr:nvCxnSpPr>
        <xdr:cNvPr id="626" name="直線コネクタ 625">
          <a:extLst>
            <a:ext uri="{FF2B5EF4-FFF2-40B4-BE49-F238E27FC236}">
              <a16:creationId xmlns:a16="http://schemas.microsoft.com/office/drawing/2014/main" id="{29A06202-9F41-4364-9DFD-588960F32A11}"/>
            </a:ext>
          </a:extLst>
        </xdr:cNvPr>
        <xdr:cNvCxnSpPr/>
      </xdr:nvCxnSpPr>
      <xdr:spPr>
        <a:xfrm>
          <a:off x="13935075" y="9422257"/>
          <a:ext cx="762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15494</xdr:rowOff>
    </xdr:from>
    <xdr:to>
      <xdr:col>76</xdr:col>
      <xdr:colOff>165100</xdr:colOff>
      <xdr:row>57</xdr:row>
      <xdr:rowOff>117094</xdr:rowOff>
    </xdr:to>
    <xdr:sp macro="" textlink="">
      <xdr:nvSpPr>
        <xdr:cNvPr id="627" name="楕円 626">
          <a:extLst>
            <a:ext uri="{FF2B5EF4-FFF2-40B4-BE49-F238E27FC236}">
              <a16:creationId xmlns:a16="http://schemas.microsoft.com/office/drawing/2014/main" id="{D74B6489-4EAF-4A22-9AD9-C5CF1FF1E4FB}"/>
            </a:ext>
          </a:extLst>
        </xdr:cNvPr>
        <xdr:cNvSpPr/>
      </xdr:nvSpPr>
      <xdr:spPr>
        <a:xfrm>
          <a:off x="13096875" y="924204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66294</xdr:rowOff>
    </xdr:from>
    <xdr:to>
      <xdr:col>81</xdr:col>
      <xdr:colOff>50800</xdr:colOff>
      <xdr:row>58</xdr:row>
      <xdr:rowOff>27432</xdr:rowOff>
    </xdr:to>
    <xdr:cxnSp macro="">
      <xdr:nvCxnSpPr>
        <xdr:cNvPr id="628" name="直線コネクタ 627">
          <a:extLst>
            <a:ext uri="{FF2B5EF4-FFF2-40B4-BE49-F238E27FC236}">
              <a16:creationId xmlns:a16="http://schemas.microsoft.com/office/drawing/2014/main" id="{DED0ADD8-6AA3-45C2-8F24-6E5A33B25A8B}"/>
            </a:ext>
          </a:extLst>
        </xdr:cNvPr>
        <xdr:cNvCxnSpPr/>
      </xdr:nvCxnSpPr>
      <xdr:spPr>
        <a:xfrm>
          <a:off x="13144500" y="9299194"/>
          <a:ext cx="790575" cy="12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161798</xdr:rowOff>
    </xdr:from>
    <xdr:to>
      <xdr:col>72</xdr:col>
      <xdr:colOff>38100</xdr:colOff>
      <xdr:row>58</xdr:row>
      <xdr:rowOff>91948</xdr:rowOff>
    </xdr:to>
    <xdr:sp macro="" textlink="">
      <xdr:nvSpPr>
        <xdr:cNvPr id="629" name="楕円 628">
          <a:extLst>
            <a:ext uri="{FF2B5EF4-FFF2-40B4-BE49-F238E27FC236}">
              <a16:creationId xmlns:a16="http://schemas.microsoft.com/office/drawing/2014/main" id="{BBBE78DD-F995-4255-BC75-AA6C26D40D9B}"/>
            </a:ext>
          </a:extLst>
        </xdr:cNvPr>
        <xdr:cNvSpPr/>
      </xdr:nvSpPr>
      <xdr:spPr>
        <a:xfrm>
          <a:off x="12296775" y="939469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66294</xdr:rowOff>
    </xdr:from>
    <xdr:to>
      <xdr:col>76</xdr:col>
      <xdr:colOff>114300</xdr:colOff>
      <xdr:row>58</xdr:row>
      <xdr:rowOff>41148</xdr:rowOff>
    </xdr:to>
    <xdr:cxnSp macro="">
      <xdr:nvCxnSpPr>
        <xdr:cNvPr id="630" name="直線コネクタ 629">
          <a:extLst>
            <a:ext uri="{FF2B5EF4-FFF2-40B4-BE49-F238E27FC236}">
              <a16:creationId xmlns:a16="http://schemas.microsoft.com/office/drawing/2014/main" id="{7587C575-3B27-41A4-9423-6E85459980BF}"/>
            </a:ext>
          </a:extLst>
        </xdr:cNvPr>
        <xdr:cNvCxnSpPr/>
      </xdr:nvCxnSpPr>
      <xdr:spPr>
        <a:xfrm flipV="1">
          <a:off x="12344400" y="9299194"/>
          <a:ext cx="800100" cy="133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42926</xdr:rowOff>
    </xdr:from>
    <xdr:to>
      <xdr:col>67</xdr:col>
      <xdr:colOff>101600</xdr:colOff>
      <xdr:row>57</xdr:row>
      <xdr:rowOff>144526</xdr:rowOff>
    </xdr:to>
    <xdr:sp macro="" textlink="">
      <xdr:nvSpPr>
        <xdr:cNvPr id="631" name="楕円 630">
          <a:extLst>
            <a:ext uri="{FF2B5EF4-FFF2-40B4-BE49-F238E27FC236}">
              <a16:creationId xmlns:a16="http://schemas.microsoft.com/office/drawing/2014/main" id="{A3E978F8-3F86-41A1-93E6-67AA730124E0}"/>
            </a:ext>
          </a:extLst>
        </xdr:cNvPr>
        <xdr:cNvSpPr/>
      </xdr:nvSpPr>
      <xdr:spPr>
        <a:xfrm>
          <a:off x="11487150" y="92758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93726</xdr:rowOff>
    </xdr:from>
    <xdr:to>
      <xdr:col>71</xdr:col>
      <xdr:colOff>177800</xdr:colOff>
      <xdr:row>58</xdr:row>
      <xdr:rowOff>41148</xdr:rowOff>
    </xdr:to>
    <xdr:cxnSp macro="">
      <xdr:nvCxnSpPr>
        <xdr:cNvPr id="632" name="直線コネクタ 631">
          <a:extLst>
            <a:ext uri="{FF2B5EF4-FFF2-40B4-BE49-F238E27FC236}">
              <a16:creationId xmlns:a16="http://schemas.microsoft.com/office/drawing/2014/main" id="{1C5DE39F-9767-442D-89B2-299935F64709}"/>
            </a:ext>
          </a:extLst>
        </xdr:cNvPr>
        <xdr:cNvCxnSpPr/>
      </xdr:nvCxnSpPr>
      <xdr:spPr>
        <a:xfrm>
          <a:off x="11534775" y="9323451"/>
          <a:ext cx="809625" cy="109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85361</xdr:rowOff>
    </xdr:from>
    <xdr:ext cx="405111" cy="259045"/>
    <xdr:sp macro="" textlink="">
      <xdr:nvSpPr>
        <xdr:cNvPr id="633" name="n_1aveValue【警察施設】&#10;有形固定資産減価償却率">
          <a:extLst>
            <a:ext uri="{FF2B5EF4-FFF2-40B4-BE49-F238E27FC236}">
              <a16:creationId xmlns:a16="http://schemas.microsoft.com/office/drawing/2014/main" id="{43A95B26-305D-4C36-AA41-EF82679F0647}"/>
            </a:ext>
          </a:extLst>
        </xdr:cNvPr>
        <xdr:cNvSpPr txBox="1"/>
      </xdr:nvSpPr>
      <xdr:spPr>
        <a:xfrm>
          <a:off x="13745219" y="9642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634" name="n_2aveValue【警察施設】&#10;有形固定資産減価償却率">
          <a:extLst>
            <a:ext uri="{FF2B5EF4-FFF2-40B4-BE49-F238E27FC236}">
              <a16:creationId xmlns:a16="http://schemas.microsoft.com/office/drawing/2014/main" id="{D56A5C94-F785-41AE-995F-DFA103ED3E06}"/>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635" name="n_3aveValue【警察施設】&#10;有形固定資産減価償却率">
          <a:extLst>
            <a:ext uri="{FF2B5EF4-FFF2-40B4-BE49-F238E27FC236}">
              <a16:creationId xmlns:a16="http://schemas.microsoft.com/office/drawing/2014/main" id="{BB4BA33A-A438-428F-9C0F-A0622A0FAE6F}"/>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32783</xdr:rowOff>
    </xdr:from>
    <xdr:ext cx="405111" cy="259045"/>
    <xdr:sp macro="" textlink="">
      <xdr:nvSpPr>
        <xdr:cNvPr id="636" name="n_4aveValue【警察施設】&#10;有形固定資産減価償却率">
          <a:extLst>
            <a:ext uri="{FF2B5EF4-FFF2-40B4-BE49-F238E27FC236}">
              <a16:creationId xmlns:a16="http://schemas.microsoft.com/office/drawing/2014/main" id="{ACF33E92-24E6-41FD-B381-7048F0A9CF2C}"/>
            </a:ext>
          </a:extLst>
        </xdr:cNvPr>
        <xdr:cNvSpPr txBox="1"/>
      </xdr:nvSpPr>
      <xdr:spPr>
        <a:xfrm>
          <a:off x="11354444"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94759</xdr:rowOff>
    </xdr:from>
    <xdr:ext cx="405111" cy="259045"/>
    <xdr:sp macro="" textlink="">
      <xdr:nvSpPr>
        <xdr:cNvPr id="637" name="n_1mainValue【警察施設】&#10;有形固定資産減価償却率">
          <a:extLst>
            <a:ext uri="{FF2B5EF4-FFF2-40B4-BE49-F238E27FC236}">
              <a16:creationId xmlns:a16="http://schemas.microsoft.com/office/drawing/2014/main" id="{69F6C974-A9BE-4709-8DB6-54554F91FDD0}"/>
            </a:ext>
          </a:extLst>
        </xdr:cNvPr>
        <xdr:cNvSpPr txBox="1"/>
      </xdr:nvSpPr>
      <xdr:spPr>
        <a:xfrm>
          <a:off x="13745219" y="9162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133621</xdr:rowOff>
    </xdr:from>
    <xdr:ext cx="405111" cy="259045"/>
    <xdr:sp macro="" textlink="">
      <xdr:nvSpPr>
        <xdr:cNvPr id="638" name="n_2mainValue【警察施設】&#10;有形固定資産減価償却率">
          <a:extLst>
            <a:ext uri="{FF2B5EF4-FFF2-40B4-BE49-F238E27FC236}">
              <a16:creationId xmlns:a16="http://schemas.microsoft.com/office/drawing/2014/main" id="{3C1081D2-6B40-4A63-A3CB-559E06FB4965}"/>
            </a:ext>
          </a:extLst>
        </xdr:cNvPr>
        <xdr:cNvSpPr txBox="1"/>
      </xdr:nvSpPr>
      <xdr:spPr>
        <a:xfrm>
          <a:off x="12964169" y="9039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108475</xdr:rowOff>
    </xdr:from>
    <xdr:ext cx="405111" cy="259045"/>
    <xdr:sp macro="" textlink="">
      <xdr:nvSpPr>
        <xdr:cNvPr id="639" name="n_3mainValue【警察施設】&#10;有形固定資産減価償却率">
          <a:extLst>
            <a:ext uri="{FF2B5EF4-FFF2-40B4-BE49-F238E27FC236}">
              <a16:creationId xmlns:a16="http://schemas.microsoft.com/office/drawing/2014/main" id="{CAFEF293-C9D0-442C-899E-767571F24B49}"/>
            </a:ext>
          </a:extLst>
        </xdr:cNvPr>
        <xdr:cNvSpPr txBox="1"/>
      </xdr:nvSpPr>
      <xdr:spPr>
        <a:xfrm>
          <a:off x="12164069" y="917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161053</xdr:rowOff>
    </xdr:from>
    <xdr:ext cx="405111" cy="259045"/>
    <xdr:sp macro="" textlink="">
      <xdr:nvSpPr>
        <xdr:cNvPr id="640" name="n_4mainValue【警察施設】&#10;有形固定資産減価償却率">
          <a:extLst>
            <a:ext uri="{FF2B5EF4-FFF2-40B4-BE49-F238E27FC236}">
              <a16:creationId xmlns:a16="http://schemas.microsoft.com/office/drawing/2014/main" id="{1E82B816-3FF7-4662-9BAD-5A68C54EC24D}"/>
            </a:ext>
          </a:extLst>
        </xdr:cNvPr>
        <xdr:cNvSpPr txBox="1"/>
      </xdr:nvSpPr>
      <xdr:spPr>
        <a:xfrm>
          <a:off x="11354444" y="9070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678C116B-64E5-4837-9DF1-A667AE7635E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25397D31-CFC0-47ED-93E1-B985FD39D42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F4B2A032-2570-4B2E-8795-44329E66C84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E5A7DA80-5F41-4241-A95E-446A9BAF3CFD}"/>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E051B627-BD35-4FF3-AB63-C36B0332698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C9CD8479-01DE-4629-91AE-348C37BC1B5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65CB41E9-AEEE-4F41-8429-987019E6A74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9470AB75-B89D-40A6-9232-94793E8E4B3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CA712F97-0536-4B3C-9CAA-79F00080362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588A0856-72EA-473D-9243-FAB366D69B3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C5150758-9BEA-4514-8E58-3A05AD35D87B}"/>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36944728-884C-4C76-B9BE-E3F14C7FC7F3}"/>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475EBAFC-EE32-477C-810B-A789038BCDD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E4845847-6DB8-48E5-A644-F3A358EBA8B0}"/>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58975E02-3E94-4201-894A-8AFEC0A2F1B1}"/>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F81DBD8F-79BE-44E1-AC89-6D117E8DC45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9BA1300D-D642-4752-A818-BF08B5489A73}"/>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D41A539B-E2FC-4DF1-A8F8-E2585E893317}"/>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A8052FC8-A57C-45C3-B2FE-02E7FDC02F90}"/>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44359A26-3CF4-4C57-A62D-0C391CAF0AEC}"/>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218B1B35-A1A4-4ED2-BCD3-D7C03B9DDC4B}"/>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C79A74AA-E03E-46DD-8B03-9B3C06F7A58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FB88D706-667A-4B1C-9A6D-6E8C6F03585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B6CDB0B9-E80C-4D9F-BDB9-6706E39640E1}"/>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F36FABD6-D6CF-42D5-BCF2-4D3AA3C4C93A}"/>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28F87225-2865-45D8-8FC4-58A13FD50EA6}"/>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3ED7457E-BEF3-4475-B7D1-A77955DB502B}"/>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9AB1C33D-FCE6-4107-B956-F5B199E4F8EC}"/>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93836FBA-903B-4445-B5CE-223410CE4340}"/>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670" name="【警察施設】&#10;一人当たり面積平均値テキスト">
          <a:extLst>
            <a:ext uri="{FF2B5EF4-FFF2-40B4-BE49-F238E27FC236}">
              <a16:creationId xmlns:a16="http://schemas.microsoft.com/office/drawing/2014/main" id="{174BB336-BA4D-40AA-8F84-F72B56569606}"/>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405AA902-67C4-4135-9DBA-DC2D6FC18E74}"/>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2" name="フローチャート: 判断 671">
          <a:extLst>
            <a:ext uri="{FF2B5EF4-FFF2-40B4-BE49-F238E27FC236}">
              <a16:creationId xmlns:a16="http://schemas.microsoft.com/office/drawing/2014/main" id="{A4F394D5-1518-4195-B4BD-5FFC5BE89AFB}"/>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73" name="フローチャート: 判断 672">
          <a:extLst>
            <a:ext uri="{FF2B5EF4-FFF2-40B4-BE49-F238E27FC236}">
              <a16:creationId xmlns:a16="http://schemas.microsoft.com/office/drawing/2014/main" id="{166AA63C-8F52-4C7B-9A30-43504E9D385D}"/>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74" name="フローチャート: 判断 673">
          <a:extLst>
            <a:ext uri="{FF2B5EF4-FFF2-40B4-BE49-F238E27FC236}">
              <a16:creationId xmlns:a16="http://schemas.microsoft.com/office/drawing/2014/main" id="{C40F0BF8-7E90-4B79-B49B-A3E58F73ED6E}"/>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5" name="フローチャート: 判断 674">
          <a:extLst>
            <a:ext uri="{FF2B5EF4-FFF2-40B4-BE49-F238E27FC236}">
              <a16:creationId xmlns:a16="http://schemas.microsoft.com/office/drawing/2014/main" id="{CCA689E7-0D73-4C14-A1E5-A54EBDD61A4C}"/>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EA097926-74DD-4777-8798-36429BECEAC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B1C4339B-30F6-462E-A05A-C708C549B7A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6F345014-FB58-46B5-809B-54E67E51EB8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F90A519A-3479-4E7C-A3F2-01F2839F09C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4AB6F6C5-E095-405E-8E54-ADA800F1FF5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71665</xdr:rowOff>
    </xdr:from>
    <xdr:to>
      <xdr:col>116</xdr:col>
      <xdr:colOff>114300</xdr:colOff>
      <xdr:row>62</xdr:row>
      <xdr:rowOff>1815</xdr:rowOff>
    </xdr:to>
    <xdr:sp macro="" textlink="">
      <xdr:nvSpPr>
        <xdr:cNvPr id="681" name="楕円 680">
          <a:extLst>
            <a:ext uri="{FF2B5EF4-FFF2-40B4-BE49-F238E27FC236}">
              <a16:creationId xmlns:a16="http://schemas.microsoft.com/office/drawing/2014/main" id="{D21411CC-A9BF-4F19-9481-4178D55477AE}"/>
            </a:ext>
          </a:extLst>
        </xdr:cNvPr>
        <xdr:cNvSpPr/>
      </xdr:nvSpPr>
      <xdr:spPr>
        <a:xfrm>
          <a:off x="19897725" y="99459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50092</xdr:rowOff>
    </xdr:from>
    <xdr:ext cx="469744" cy="259045"/>
    <xdr:sp macro="" textlink="">
      <xdr:nvSpPr>
        <xdr:cNvPr id="682" name="【警察施設】&#10;一人当たり面積該当値テキスト">
          <a:extLst>
            <a:ext uri="{FF2B5EF4-FFF2-40B4-BE49-F238E27FC236}">
              <a16:creationId xmlns:a16="http://schemas.microsoft.com/office/drawing/2014/main" id="{9DA605D4-148E-4932-A093-44C7EC0F861D}"/>
            </a:ext>
          </a:extLst>
        </xdr:cNvPr>
        <xdr:cNvSpPr txBox="1"/>
      </xdr:nvSpPr>
      <xdr:spPr>
        <a:xfrm>
          <a:off x="20002500" y="9924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82550</xdr:rowOff>
    </xdr:from>
    <xdr:to>
      <xdr:col>112</xdr:col>
      <xdr:colOff>38100</xdr:colOff>
      <xdr:row>62</xdr:row>
      <xdr:rowOff>12700</xdr:rowOff>
    </xdr:to>
    <xdr:sp macro="" textlink="">
      <xdr:nvSpPr>
        <xdr:cNvPr id="683" name="楕円 682">
          <a:extLst>
            <a:ext uri="{FF2B5EF4-FFF2-40B4-BE49-F238E27FC236}">
              <a16:creationId xmlns:a16="http://schemas.microsoft.com/office/drawing/2014/main" id="{E78CD4E4-A502-4178-8A68-D979F32AA857}"/>
            </a:ext>
          </a:extLst>
        </xdr:cNvPr>
        <xdr:cNvSpPr/>
      </xdr:nvSpPr>
      <xdr:spPr>
        <a:xfrm>
          <a:off x="19154775" y="996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122465</xdr:rowOff>
    </xdr:from>
    <xdr:to>
      <xdr:col>116</xdr:col>
      <xdr:colOff>63500</xdr:colOff>
      <xdr:row>61</xdr:row>
      <xdr:rowOff>133350</xdr:rowOff>
    </xdr:to>
    <xdr:cxnSp macro="">
      <xdr:nvCxnSpPr>
        <xdr:cNvPr id="684" name="直線コネクタ 683">
          <a:extLst>
            <a:ext uri="{FF2B5EF4-FFF2-40B4-BE49-F238E27FC236}">
              <a16:creationId xmlns:a16="http://schemas.microsoft.com/office/drawing/2014/main" id="{5089606A-3321-42E7-9875-445E9F1B229D}"/>
            </a:ext>
          </a:extLst>
        </xdr:cNvPr>
        <xdr:cNvCxnSpPr/>
      </xdr:nvCxnSpPr>
      <xdr:spPr>
        <a:xfrm flipV="1">
          <a:off x="19202400" y="10003065"/>
          <a:ext cx="7524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93435</xdr:rowOff>
    </xdr:from>
    <xdr:to>
      <xdr:col>107</xdr:col>
      <xdr:colOff>101600</xdr:colOff>
      <xdr:row>62</xdr:row>
      <xdr:rowOff>23585</xdr:rowOff>
    </xdr:to>
    <xdr:sp macro="" textlink="">
      <xdr:nvSpPr>
        <xdr:cNvPr id="685" name="楕円 684">
          <a:extLst>
            <a:ext uri="{FF2B5EF4-FFF2-40B4-BE49-F238E27FC236}">
              <a16:creationId xmlns:a16="http://schemas.microsoft.com/office/drawing/2014/main" id="{C2BAAA05-9608-4833-9FD0-B05B8FD02210}"/>
            </a:ext>
          </a:extLst>
        </xdr:cNvPr>
        <xdr:cNvSpPr/>
      </xdr:nvSpPr>
      <xdr:spPr>
        <a:xfrm>
          <a:off x="18345150" y="99708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133350</xdr:rowOff>
    </xdr:from>
    <xdr:to>
      <xdr:col>111</xdr:col>
      <xdr:colOff>177800</xdr:colOff>
      <xdr:row>61</xdr:row>
      <xdr:rowOff>144235</xdr:rowOff>
    </xdr:to>
    <xdr:cxnSp macro="">
      <xdr:nvCxnSpPr>
        <xdr:cNvPr id="686" name="直線コネクタ 685">
          <a:extLst>
            <a:ext uri="{FF2B5EF4-FFF2-40B4-BE49-F238E27FC236}">
              <a16:creationId xmlns:a16="http://schemas.microsoft.com/office/drawing/2014/main" id="{74EF7784-1356-468F-9290-7DD72198CE6D}"/>
            </a:ext>
          </a:extLst>
        </xdr:cNvPr>
        <xdr:cNvCxnSpPr/>
      </xdr:nvCxnSpPr>
      <xdr:spPr>
        <a:xfrm flipV="1">
          <a:off x="18392775" y="10010775"/>
          <a:ext cx="80962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87" name="楕円 686">
          <a:extLst>
            <a:ext uri="{FF2B5EF4-FFF2-40B4-BE49-F238E27FC236}">
              <a16:creationId xmlns:a16="http://schemas.microsoft.com/office/drawing/2014/main" id="{5D6F6BEC-5293-4941-AE48-47AB1D710B09}"/>
            </a:ext>
          </a:extLst>
        </xdr:cNvPr>
        <xdr:cNvSpPr/>
      </xdr:nvSpPr>
      <xdr:spPr>
        <a:xfrm>
          <a:off x="17554575" y="100593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144235</xdr:rowOff>
    </xdr:from>
    <xdr:to>
      <xdr:col>107</xdr:col>
      <xdr:colOff>50800</xdr:colOff>
      <xdr:row>62</xdr:row>
      <xdr:rowOff>70757</xdr:rowOff>
    </xdr:to>
    <xdr:cxnSp macro="">
      <xdr:nvCxnSpPr>
        <xdr:cNvPr id="688" name="直線コネクタ 687">
          <a:extLst>
            <a:ext uri="{FF2B5EF4-FFF2-40B4-BE49-F238E27FC236}">
              <a16:creationId xmlns:a16="http://schemas.microsoft.com/office/drawing/2014/main" id="{5E4BC4C0-1113-41FD-86AF-F7FB27D94ADB}"/>
            </a:ext>
          </a:extLst>
        </xdr:cNvPr>
        <xdr:cNvCxnSpPr/>
      </xdr:nvCxnSpPr>
      <xdr:spPr>
        <a:xfrm flipV="1">
          <a:off x="17602200" y="10018485"/>
          <a:ext cx="790575" cy="88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30843</xdr:rowOff>
    </xdr:from>
    <xdr:to>
      <xdr:col>98</xdr:col>
      <xdr:colOff>38100</xdr:colOff>
      <xdr:row>62</xdr:row>
      <xdr:rowOff>132443</xdr:rowOff>
    </xdr:to>
    <xdr:sp macro="" textlink="">
      <xdr:nvSpPr>
        <xdr:cNvPr id="689" name="楕円 688">
          <a:extLst>
            <a:ext uri="{FF2B5EF4-FFF2-40B4-BE49-F238E27FC236}">
              <a16:creationId xmlns:a16="http://schemas.microsoft.com/office/drawing/2014/main" id="{33CB3062-1AAA-4EBB-88C5-EE15DA6FB53A}"/>
            </a:ext>
          </a:extLst>
        </xdr:cNvPr>
        <xdr:cNvSpPr/>
      </xdr:nvSpPr>
      <xdr:spPr>
        <a:xfrm>
          <a:off x="16754475" y="100670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70757</xdr:rowOff>
    </xdr:from>
    <xdr:to>
      <xdr:col>102</xdr:col>
      <xdr:colOff>114300</xdr:colOff>
      <xdr:row>62</xdr:row>
      <xdr:rowOff>81643</xdr:rowOff>
    </xdr:to>
    <xdr:cxnSp macro="">
      <xdr:nvCxnSpPr>
        <xdr:cNvPr id="690" name="直線コネクタ 689">
          <a:extLst>
            <a:ext uri="{FF2B5EF4-FFF2-40B4-BE49-F238E27FC236}">
              <a16:creationId xmlns:a16="http://schemas.microsoft.com/office/drawing/2014/main" id="{6685052F-85F1-40AB-95B4-67EA5AB80972}"/>
            </a:ext>
          </a:extLst>
        </xdr:cNvPr>
        <xdr:cNvCxnSpPr/>
      </xdr:nvCxnSpPr>
      <xdr:spPr>
        <a:xfrm flipV="1">
          <a:off x="16802100" y="10106932"/>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691" name="n_1aveValue【警察施設】&#10;一人当たり面積">
          <a:extLst>
            <a:ext uri="{FF2B5EF4-FFF2-40B4-BE49-F238E27FC236}">
              <a16:creationId xmlns:a16="http://schemas.microsoft.com/office/drawing/2014/main" id="{6F78FD1B-75A9-485A-8182-7D23A408ABE5}"/>
            </a:ext>
          </a:extLst>
        </xdr:cNvPr>
        <xdr:cNvSpPr txBox="1"/>
      </xdr:nvSpPr>
      <xdr:spPr>
        <a:xfrm>
          <a:off x="189834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58255</xdr:rowOff>
    </xdr:from>
    <xdr:ext cx="469744" cy="259045"/>
    <xdr:sp macro="" textlink="">
      <xdr:nvSpPr>
        <xdr:cNvPr id="692" name="n_2aveValue【警察施設】&#10;一人当たり面積">
          <a:extLst>
            <a:ext uri="{FF2B5EF4-FFF2-40B4-BE49-F238E27FC236}">
              <a16:creationId xmlns:a16="http://schemas.microsoft.com/office/drawing/2014/main" id="{CAC8D830-A7B5-4C52-BD13-7F8BCF983B5F}"/>
            </a:ext>
          </a:extLst>
        </xdr:cNvPr>
        <xdr:cNvSpPr txBox="1"/>
      </xdr:nvSpPr>
      <xdr:spPr>
        <a:xfrm>
          <a:off x="18183302"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112684</xdr:rowOff>
    </xdr:from>
    <xdr:ext cx="469744" cy="259045"/>
    <xdr:sp macro="" textlink="">
      <xdr:nvSpPr>
        <xdr:cNvPr id="693" name="n_3aveValue【警察施設】&#10;一人当たり面積">
          <a:extLst>
            <a:ext uri="{FF2B5EF4-FFF2-40B4-BE49-F238E27FC236}">
              <a16:creationId xmlns:a16="http://schemas.microsoft.com/office/drawing/2014/main" id="{ED23B79E-9C1C-461E-AC42-57370E771675}"/>
            </a:ext>
          </a:extLst>
        </xdr:cNvPr>
        <xdr:cNvSpPr txBox="1"/>
      </xdr:nvSpPr>
      <xdr:spPr>
        <a:xfrm>
          <a:off x="173832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694" name="n_4aveValue【警察施設】&#10;一人当たり面積">
          <a:extLst>
            <a:ext uri="{FF2B5EF4-FFF2-40B4-BE49-F238E27FC236}">
              <a16:creationId xmlns:a16="http://schemas.microsoft.com/office/drawing/2014/main" id="{C66DA32B-184A-4306-A314-7238BD00FE1A}"/>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29227</xdr:rowOff>
    </xdr:from>
    <xdr:ext cx="469744" cy="259045"/>
    <xdr:sp macro="" textlink="">
      <xdr:nvSpPr>
        <xdr:cNvPr id="695" name="n_1mainValue【警察施設】&#10;一人当たり面積">
          <a:extLst>
            <a:ext uri="{FF2B5EF4-FFF2-40B4-BE49-F238E27FC236}">
              <a16:creationId xmlns:a16="http://schemas.microsoft.com/office/drawing/2014/main" id="{0E538287-20AA-4E04-A305-A48CCBA6B5D3}"/>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40112</xdr:rowOff>
    </xdr:from>
    <xdr:ext cx="469744" cy="259045"/>
    <xdr:sp macro="" textlink="">
      <xdr:nvSpPr>
        <xdr:cNvPr id="696" name="n_2mainValue【警察施設】&#10;一人当たり面積">
          <a:extLst>
            <a:ext uri="{FF2B5EF4-FFF2-40B4-BE49-F238E27FC236}">
              <a16:creationId xmlns:a16="http://schemas.microsoft.com/office/drawing/2014/main" id="{AEA3E2F8-BC8C-46FB-83AE-3C582CE96736}"/>
            </a:ext>
          </a:extLst>
        </xdr:cNvPr>
        <xdr:cNvSpPr txBox="1"/>
      </xdr:nvSpPr>
      <xdr:spPr>
        <a:xfrm>
          <a:off x="18183302" y="9755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697" name="n_3mainValue【警察施設】&#10;一人当たり面積">
          <a:extLst>
            <a:ext uri="{FF2B5EF4-FFF2-40B4-BE49-F238E27FC236}">
              <a16:creationId xmlns:a16="http://schemas.microsoft.com/office/drawing/2014/main" id="{16E9D55F-31C4-47F2-8178-D50B5266A857}"/>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123570</xdr:rowOff>
    </xdr:from>
    <xdr:ext cx="469744" cy="259045"/>
    <xdr:sp macro="" textlink="">
      <xdr:nvSpPr>
        <xdr:cNvPr id="698" name="n_4mainValue【警察施設】&#10;一人当たり面積">
          <a:extLst>
            <a:ext uri="{FF2B5EF4-FFF2-40B4-BE49-F238E27FC236}">
              <a16:creationId xmlns:a16="http://schemas.microsoft.com/office/drawing/2014/main" id="{798D183F-514B-49BD-8DB8-F31113EB581B}"/>
            </a:ext>
          </a:extLst>
        </xdr:cNvPr>
        <xdr:cNvSpPr txBox="1"/>
      </xdr:nvSpPr>
      <xdr:spPr>
        <a:xfrm>
          <a:off x="16592627"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01A416AF-0B55-4F20-9BF3-807955E57B8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CD0E659F-DD35-4CA5-B641-A5EBFEE1708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DB1BB132-0933-429A-AED9-8A4BB692065B}"/>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7D0675B7-8682-4A74-A945-2DBE196A5A8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E8C884CB-A9D8-4A01-85E0-0EAA4144630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63BD64AC-F81D-42E2-A7F0-A837990CDEB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88765C3B-19E6-433B-B4FD-A9B4CF85B61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11FD441F-629F-4447-A1D3-420E8D5B00D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B750EF40-EB72-4D7A-967B-96E3CB710677}"/>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8" name="直線コネクタ 707">
          <a:extLst>
            <a:ext uri="{FF2B5EF4-FFF2-40B4-BE49-F238E27FC236}">
              <a16:creationId xmlns:a16="http://schemas.microsoft.com/office/drawing/2014/main" id="{BD7B7C5F-55E8-4A5D-BD6D-1272B6A963F6}"/>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9" name="テキスト ボックス 708">
          <a:extLst>
            <a:ext uri="{FF2B5EF4-FFF2-40B4-BE49-F238E27FC236}">
              <a16:creationId xmlns:a16="http://schemas.microsoft.com/office/drawing/2014/main" id="{593AADB3-8F48-4F99-B7C6-8F5E1D650269}"/>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0" name="直線コネクタ 709">
          <a:extLst>
            <a:ext uri="{FF2B5EF4-FFF2-40B4-BE49-F238E27FC236}">
              <a16:creationId xmlns:a16="http://schemas.microsoft.com/office/drawing/2014/main" id="{30B58CCD-A961-43E3-AF2C-E8767208C5DC}"/>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1" name="テキスト ボックス 710">
          <a:extLst>
            <a:ext uri="{FF2B5EF4-FFF2-40B4-BE49-F238E27FC236}">
              <a16:creationId xmlns:a16="http://schemas.microsoft.com/office/drawing/2014/main" id="{20F1B0E6-1F45-4CEF-9F00-1E039C4F4B67}"/>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2" name="直線コネクタ 711">
          <a:extLst>
            <a:ext uri="{FF2B5EF4-FFF2-40B4-BE49-F238E27FC236}">
              <a16:creationId xmlns:a16="http://schemas.microsoft.com/office/drawing/2014/main" id="{7362A5A8-5788-43A9-80D6-175C5792AF8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3" name="テキスト ボックス 712">
          <a:extLst>
            <a:ext uri="{FF2B5EF4-FFF2-40B4-BE49-F238E27FC236}">
              <a16:creationId xmlns:a16="http://schemas.microsoft.com/office/drawing/2014/main" id="{701A6AFF-3E65-41E7-B9A3-01B13D96EA84}"/>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4" name="直線コネクタ 713">
          <a:extLst>
            <a:ext uri="{FF2B5EF4-FFF2-40B4-BE49-F238E27FC236}">
              <a16:creationId xmlns:a16="http://schemas.microsoft.com/office/drawing/2014/main" id="{272DEDBF-58DA-43D9-B065-2C450762ED4D}"/>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5" name="テキスト ボックス 714">
          <a:extLst>
            <a:ext uri="{FF2B5EF4-FFF2-40B4-BE49-F238E27FC236}">
              <a16:creationId xmlns:a16="http://schemas.microsoft.com/office/drawing/2014/main" id="{52F13DB1-17C8-4DDE-9EC3-6E517441607B}"/>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6" name="直線コネクタ 715">
          <a:extLst>
            <a:ext uri="{FF2B5EF4-FFF2-40B4-BE49-F238E27FC236}">
              <a16:creationId xmlns:a16="http://schemas.microsoft.com/office/drawing/2014/main" id="{0EBFE8AD-7DFB-43F0-965B-D4EC6C86E020}"/>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7" name="テキスト ボックス 716">
          <a:extLst>
            <a:ext uri="{FF2B5EF4-FFF2-40B4-BE49-F238E27FC236}">
              <a16:creationId xmlns:a16="http://schemas.microsoft.com/office/drawing/2014/main" id="{72B7D2BF-2A6A-4B50-8628-890B9D252406}"/>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9D6DBE76-B018-49D8-8686-008AD3682280}"/>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9" name="テキスト ボックス 718">
          <a:extLst>
            <a:ext uri="{FF2B5EF4-FFF2-40B4-BE49-F238E27FC236}">
              <a16:creationId xmlns:a16="http://schemas.microsoft.com/office/drawing/2014/main" id="{7CCD5FF3-4F30-491E-A3E2-62597E58653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0" name="【庁舎】&#10;有形固定資産減価償却率グラフ枠">
          <a:extLst>
            <a:ext uri="{FF2B5EF4-FFF2-40B4-BE49-F238E27FC236}">
              <a16:creationId xmlns:a16="http://schemas.microsoft.com/office/drawing/2014/main" id="{D5E478D1-55DA-4064-844B-9516F3DC0EA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81</xdr:row>
      <xdr:rowOff>106680</xdr:rowOff>
    </xdr:from>
    <xdr:to>
      <xdr:col>85</xdr:col>
      <xdr:colOff>126364</xdr:colOff>
      <xdr:row>86</xdr:row>
      <xdr:rowOff>167639</xdr:rowOff>
    </xdr:to>
    <xdr:cxnSp macro="">
      <xdr:nvCxnSpPr>
        <xdr:cNvPr id="721" name="直線コネクタ 720">
          <a:extLst>
            <a:ext uri="{FF2B5EF4-FFF2-40B4-BE49-F238E27FC236}">
              <a16:creationId xmlns:a16="http://schemas.microsoft.com/office/drawing/2014/main" id="{8600A875-8C9A-48D2-AE63-1EF9628F53DA}"/>
            </a:ext>
          </a:extLst>
        </xdr:cNvPr>
        <xdr:cNvCxnSpPr/>
      </xdr:nvCxnSpPr>
      <xdr:spPr>
        <a:xfrm flipV="1">
          <a:off x="14695170" y="13219430"/>
          <a:ext cx="1269" cy="870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16</xdr:rowOff>
    </xdr:from>
    <xdr:ext cx="405111" cy="259045"/>
    <xdr:sp macro="" textlink="">
      <xdr:nvSpPr>
        <xdr:cNvPr id="722" name="【庁舎】&#10;有形固定資産減価償却率最小値テキスト">
          <a:extLst>
            <a:ext uri="{FF2B5EF4-FFF2-40B4-BE49-F238E27FC236}">
              <a16:creationId xmlns:a16="http://schemas.microsoft.com/office/drawing/2014/main" id="{8B96DE59-A238-4241-B4DE-A77BA386463C}"/>
            </a:ext>
          </a:extLst>
        </xdr:cNvPr>
        <xdr:cNvSpPr txBox="1"/>
      </xdr:nvSpPr>
      <xdr:spPr>
        <a:xfrm>
          <a:off x="14744700" y="14087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167639</xdr:rowOff>
    </xdr:from>
    <xdr:to>
      <xdr:col>86</xdr:col>
      <xdr:colOff>25400</xdr:colOff>
      <xdr:row>86</xdr:row>
      <xdr:rowOff>167639</xdr:rowOff>
    </xdr:to>
    <xdr:cxnSp macro="">
      <xdr:nvCxnSpPr>
        <xdr:cNvPr id="723" name="直線コネクタ 722">
          <a:extLst>
            <a:ext uri="{FF2B5EF4-FFF2-40B4-BE49-F238E27FC236}">
              <a16:creationId xmlns:a16="http://schemas.microsoft.com/office/drawing/2014/main" id="{2A8C7EE0-6299-4FC2-B3C7-A8AE5D382AFF}"/>
            </a:ext>
          </a:extLst>
        </xdr:cNvPr>
        <xdr:cNvCxnSpPr/>
      </xdr:nvCxnSpPr>
      <xdr:spPr>
        <a:xfrm>
          <a:off x="14611350" y="140900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53357</xdr:rowOff>
    </xdr:from>
    <xdr:ext cx="405111" cy="259045"/>
    <xdr:sp macro="" textlink="">
      <xdr:nvSpPr>
        <xdr:cNvPr id="724" name="【庁舎】&#10;有形固定資産減価償却率最大値テキスト">
          <a:extLst>
            <a:ext uri="{FF2B5EF4-FFF2-40B4-BE49-F238E27FC236}">
              <a16:creationId xmlns:a16="http://schemas.microsoft.com/office/drawing/2014/main" id="{683659E3-D759-483C-94F0-D1F2C8D3CCE1}"/>
            </a:ext>
          </a:extLst>
        </xdr:cNvPr>
        <xdr:cNvSpPr txBox="1"/>
      </xdr:nvSpPr>
      <xdr:spPr>
        <a:xfrm>
          <a:off x="14744700" y="1300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81</xdr:row>
      <xdr:rowOff>106680</xdr:rowOff>
    </xdr:from>
    <xdr:to>
      <xdr:col>86</xdr:col>
      <xdr:colOff>25400</xdr:colOff>
      <xdr:row>81</xdr:row>
      <xdr:rowOff>106680</xdr:rowOff>
    </xdr:to>
    <xdr:cxnSp macro="">
      <xdr:nvCxnSpPr>
        <xdr:cNvPr id="725" name="直線コネクタ 724">
          <a:extLst>
            <a:ext uri="{FF2B5EF4-FFF2-40B4-BE49-F238E27FC236}">
              <a16:creationId xmlns:a16="http://schemas.microsoft.com/office/drawing/2014/main" id="{29A60396-D9FF-4C40-A653-41C66F00A87B}"/>
            </a:ext>
          </a:extLst>
        </xdr:cNvPr>
        <xdr:cNvCxnSpPr/>
      </xdr:nvCxnSpPr>
      <xdr:spPr>
        <a:xfrm>
          <a:off x="14611350" y="13219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167657</xdr:rowOff>
    </xdr:from>
    <xdr:ext cx="405111" cy="259045"/>
    <xdr:sp macro="" textlink="">
      <xdr:nvSpPr>
        <xdr:cNvPr id="726" name="【庁舎】&#10;有形固定資産減価償却率平均値テキスト">
          <a:extLst>
            <a:ext uri="{FF2B5EF4-FFF2-40B4-BE49-F238E27FC236}">
              <a16:creationId xmlns:a16="http://schemas.microsoft.com/office/drawing/2014/main" id="{3A0C1302-ED0D-4465-BB50-47F1945C8E7A}"/>
            </a:ext>
          </a:extLst>
        </xdr:cNvPr>
        <xdr:cNvSpPr txBox="1"/>
      </xdr:nvSpPr>
      <xdr:spPr>
        <a:xfrm>
          <a:off x="14744700" y="136042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17780</xdr:rowOff>
    </xdr:from>
    <xdr:to>
      <xdr:col>85</xdr:col>
      <xdr:colOff>177800</xdr:colOff>
      <xdr:row>84</xdr:row>
      <xdr:rowOff>119380</xdr:rowOff>
    </xdr:to>
    <xdr:sp macro="" textlink="">
      <xdr:nvSpPr>
        <xdr:cNvPr id="727" name="フローチャート: 判断 726">
          <a:extLst>
            <a:ext uri="{FF2B5EF4-FFF2-40B4-BE49-F238E27FC236}">
              <a16:creationId xmlns:a16="http://schemas.microsoft.com/office/drawing/2014/main" id="{E8D94026-75FC-4433-AE2D-0915246E6F47}"/>
            </a:ext>
          </a:extLst>
        </xdr:cNvPr>
        <xdr:cNvSpPr/>
      </xdr:nvSpPr>
      <xdr:spPr>
        <a:xfrm>
          <a:off x="14649450" y="136194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84</xdr:row>
      <xdr:rowOff>13970</xdr:rowOff>
    </xdr:from>
    <xdr:to>
      <xdr:col>81</xdr:col>
      <xdr:colOff>101600</xdr:colOff>
      <xdr:row>84</xdr:row>
      <xdr:rowOff>115570</xdr:rowOff>
    </xdr:to>
    <xdr:sp macro="" textlink="">
      <xdr:nvSpPr>
        <xdr:cNvPr id="728" name="フローチャート: 判断 727">
          <a:extLst>
            <a:ext uri="{FF2B5EF4-FFF2-40B4-BE49-F238E27FC236}">
              <a16:creationId xmlns:a16="http://schemas.microsoft.com/office/drawing/2014/main" id="{27F96A07-8BE4-4DBF-B3BB-712D0048DF1F}"/>
            </a:ext>
          </a:extLst>
        </xdr:cNvPr>
        <xdr:cNvSpPr/>
      </xdr:nvSpPr>
      <xdr:spPr>
        <a:xfrm>
          <a:off x="13887450" y="1361249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84</xdr:row>
      <xdr:rowOff>55880</xdr:rowOff>
    </xdr:from>
    <xdr:to>
      <xdr:col>76</xdr:col>
      <xdr:colOff>165100</xdr:colOff>
      <xdr:row>84</xdr:row>
      <xdr:rowOff>157480</xdr:rowOff>
    </xdr:to>
    <xdr:sp macro="" textlink="">
      <xdr:nvSpPr>
        <xdr:cNvPr id="729" name="フローチャート: 判断 728">
          <a:extLst>
            <a:ext uri="{FF2B5EF4-FFF2-40B4-BE49-F238E27FC236}">
              <a16:creationId xmlns:a16="http://schemas.microsoft.com/office/drawing/2014/main" id="{82A093CF-1249-4BB3-B50A-541AC4F474D0}"/>
            </a:ext>
          </a:extLst>
        </xdr:cNvPr>
        <xdr:cNvSpPr/>
      </xdr:nvSpPr>
      <xdr:spPr>
        <a:xfrm>
          <a:off x="13096875" y="13657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116839</xdr:rowOff>
    </xdr:from>
    <xdr:to>
      <xdr:col>72</xdr:col>
      <xdr:colOff>38100</xdr:colOff>
      <xdr:row>84</xdr:row>
      <xdr:rowOff>46989</xdr:rowOff>
    </xdr:to>
    <xdr:sp macro="" textlink="">
      <xdr:nvSpPr>
        <xdr:cNvPr id="730" name="フローチャート: 判断 729">
          <a:extLst>
            <a:ext uri="{FF2B5EF4-FFF2-40B4-BE49-F238E27FC236}">
              <a16:creationId xmlns:a16="http://schemas.microsoft.com/office/drawing/2014/main" id="{EB786981-E6EA-4176-8BBA-FE1FC8518017}"/>
            </a:ext>
          </a:extLst>
        </xdr:cNvPr>
        <xdr:cNvSpPr/>
      </xdr:nvSpPr>
      <xdr:spPr>
        <a:xfrm>
          <a:off x="12296775" y="135566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17780</xdr:rowOff>
    </xdr:from>
    <xdr:to>
      <xdr:col>67</xdr:col>
      <xdr:colOff>101600</xdr:colOff>
      <xdr:row>83</xdr:row>
      <xdr:rowOff>119380</xdr:rowOff>
    </xdr:to>
    <xdr:sp macro="" textlink="">
      <xdr:nvSpPr>
        <xdr:cNvPr id="731" name="フローチャート: 判断 730">
          <a:extLst>
            <a:ext uri="{FF2B5EF4-FFF2-40B4-BE49-F238E27FC236}">
              <a16:creationId xmlns:a16="http://schemas.microsoft.com/office/drawing/2014/main" id="{6BCD522D-ED7C-4F63-9312-C12888ABD2E7}"/>
            </a:ext>
          </a:extLst>
        </xdr:cNvPr>
        <xdr:cNvSpPr/>
      </xdr:nvSpPr>
      <xdr:spPr>
        <a:xfrm>
          <a:off x="11487150" y="134575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134764E1-20CB-4BC1-8F9B-6A40D41E2F1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75273EDA-4171-4D72-A24A-EEFFC83E664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18D4ED70-91A0-4BA1-B2CE-346F17610FD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B3D28624-9CC1-430A-871A-F024E82A350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9E084607-AEEB-4FA2-81EF-055C787B7EF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55880</xdr:rowOff>
    </xdr:from>
    <xdr:to>
      <xdr:col>85</xdr:col>
      <xdr:colOff>177800</xdr:colOff>
      <xdr:row>81</xdr:row>
      <xdr:rowOff>157480</xdr:rowOff>
    </xdr:to>
    <xdr:sp macro="" textlink="">
      <xdr:nvSpPr>
        <xdr:cNvPr id="737" name="楕円 736">
          <a:extLst>
            <a:ext uri="{FF2B5EF4-FFF2-40B4-BE49-F238E27FC236}">
              <a16:creationId xmlns:a16="http://schemas.microsoft.com/office/drawing/2014/main" id="{47DC54B1-4680-4371-B105-B1F5791FC2AB}"/>
            </a:ext>
          </a:extLst>
        </xdr:cNvPr>
        <xdr:cNvSpPr/>
      </xdr:nvSpPr>
      <xdr:spPr>
        <a:xfrm>
          <a:off x="14649450" y="131718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8907</xdr:rowOff>
    </xdr:from>
    <xdr:ext cx="405111" cy="259045"/>
    <xdr:sp macro="" textlink="">
      <xdr:nvSpPr>
        <xdr:cNvPr id="738" name="【庁舎】&#10;有形固定資産減価償却率該当値テキスト">
          <a:extLst>
            <a:ext uri="{FF2B5EF4-FFF2-40B4-BE49-F238E27FC236}">
              <a16:creationId xmlns:a16="http://schemas.microsoft.com/office/drawing/2014/main" id="{B11E9265-3BB9-417C-BEF3-653E466F9E97}"/>
            </a:ext>
          </a:extLst>
        </xdr:cNvPr>
        <xdr:cNvSpPr txBox="1"/>
      </xdr:nvSpPr>
      <xdr:spPr>
        <a:xfrm>
          <a:off x="14744700" y="1312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128270</xdr:rowOff>
    </xdr:from>
    <xdr:to>
      <xdr:col>81</xdr:col>
      <xdr:colOff>101600</xdr:colOff>
      <xdr:row>81</xdr:row>
      <xdr:rowOff>58420</xdr:rowOff>
    </xdr:to>
    <xdr:sp macro="" textlink="">
      <xdr:nvSpPr>
        <xdr:cNvPr id="739" name="楕円 738">
          <a:extLst>
            <a:ext uri="{FF2B5EF4-FFF2-40B4-BE49-F238E27FC236}">
              <a16:creationId xmlns:a16="http://schemas.microsoft.com/office/drawing/2014/main" id="{B738E54E-E692-408C-BDD3-9B90E354B095}"/>
            </a:ext>
          </a:extLst>
        </xdr:cNvPr>
        <xdr:cNvSpPr/>
      </xdr:nvSpPr>
      <xdr:spPr>
        <a:xfrm>
          <a:off x="13887450" y="130790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7620</xdr:rowOff>
    </xdr:from>
    <xdr:to>
      <xdr:col>85</xdr:col>
      <xdr:colOff>127000</xdr:colOff>
      <xdr:row>81</xdr:row>
      <xdr:rowOff>106680</xdr:rowOff>
    </xdr:to>
    <xdr:cxnSp macro="">
      <xdr:nvCxnSpPr>
        <xdr:cNvPr id="740" name="直線コネクタ 739">
          <a:extLst>
            <a:ext uri="{FF2B5EF4-FFF2-40B4-BE49-F238E27FC236}">
              <a16:creationId xmlns:a16="http://schemas.microsoft.com/office/drawing/2014/main" id="{05D06691-DCAF-4DE4-ADE8-EF0D56109972}"/>
            </a:ext>
          </a:extLst>
        </xdr:cNvPr>
        <xdr:cNvCxnSpPr/>
      </xdr:nvCxnSpPr>
      <xdr:spPr>
        <a:xfrm>
          <a:off x="13935075" y="13126720"/>
          <a:ext cx="762000" cy="92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29211</xdr:rowOff>
    </xdr:from>
    <xdr:to>
      <xdr:col>76</xdr:col>
      <xdr:colOff>165100</xdr:colOff>
      <xdr:row>80</xdr:row>
      <xdr:rowOff>130811</xdr:rowOff>
    </xdr:to>
    <xdr:sp macro="" textlink="">
      <xdr:nvSpPr>
        <xdr:cNvPr id="741" name="楕円 740">
          <a:extLst>
            <a:ext uri="{FF2B5EF4-FFF2-40B4-BE49-F238E27FC236}">
              <a16:creationId xmlns:a16="http://schemas.microsoft.com/office/drawing/2014/main" id="{FEA60A12-168F-4CE2-BCA6-E36D34D05414}"/>
            </a:ext>
          </a:extLst>
        </xdr:cNvPr>
        <xdr:cNvSpPr/>
      </xdr:nvSpPr>
      <xdr:spPr>
        <a:xfrm>
          <a:off x="13096875" y="129800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80011</xdr:rowOff>
    </xdr:from>
    <xdr:to>
      <xdr:col>81</xdr:col>
      <xdr:colOff>50800</xdr:colOff>
      <xdr:row>81</xdr:row>
      <xdr:rowOff>7620</xdr:rowOff>
    </xdr:to>
    <xdr:cxnSp macro="">
      <xdr:nvCxnSpPr>
        <xdr:cNvPr id="742" name="直線コネクタ 741">
          <a:extLst>
            <a:ext uri="{FF2B5EF4-FFF2-40B4-BE49-F238E27FC236}">
              <a16:creationId xmlns:a16="http://schemas.microsoft.com/office/drawing/2014/main" id="{4B1C9CCF-7F80-4988-B98E-D4CDB80921ED}"/>
            </a:ext>
          </a:extLst>
        </xdr:cNvPr>
        <xdr:cNvCxnSpPr/>
      </xdr:nvCxnSpPr>
      <xdr:spPr>
        <a:xfrm>
          <a:off x="13144500" y="13037186"/>
          <a:ext cx="790575" cy="89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101600</xdr:rowOff>
    </xdr:from>
    <xdr:to>
      <xdr:col>72</xdr:col>
      <xdr:colOff>38100</xdr:colOff>
      <xdr:row>80</xdr:row>
      <xdr:rowOff>31750</xdr:rowOff>
    </xdr:to>
    <xdr:sp macro="" textlink="">
      <xdr:nvSpPr>
        <xdr:cNvPr id="743" name="楕円 742">
          <a:extLst>
            <a:ext uri="{FF2B5EF4-FFF2-40B4-BE49-F238E27FC236}">
              <a16:creationId xmlns:a16="http://schemas.microsoft.com/office/drawing/2014/main" id="{4C1F26F9-623B-4A94-BD5B-740F5926DC2D}"/>
            </a:ext>
          </a:extLst>
        </xdr:cNvPr>
        <xdr:cNvSpPr/>
      </xdr:nvSpPr>
      <xdr:spPr>
        <a:xfrm>
          <a:off x="12296775" y="12896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152400</xdr:rowOff>
    </xdr:from>
    <xdr:to>
      <xdr:col>76</xdr:col>
      <xdr:colOff>114300</xdr:colOff>
      <xdr:row>80</xdr:row>
      <xdr:rowOff>80011</xdr:rowOff>
    </xdr:to>
    <xdr:cxnSp macro="">
      <xdr:nvCxnSpPr>
        <xdr:cNvPr id="744" name="直線コネクタ 743">
          <a:extLst>
            <a:ext uri="{FF2B5EF4-FFF2-40B4-BE49-F238E27FC236}">
              <a16:creationId xmlns:a16="http://schemas.microsoft.com/office/drawing/2014/main" id="{6D94B4E1-3972-418E-A7C3-3B9AE1463504}"/>
            </a:ext>
          </a:extLst>
        </xdr:cNvPr>
        <xdr:cNvCxnSpPr/>
      </xdr:nvCxnSpPr>
      <xdr:spPr>
        <a:xfrm>
          <a:off x="12344400" y="12944475"/>
          <a:ext cx="800100" cy="92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170180</xdr:rowOff>
    </xdr:from>
    <xdr:to>
      <xdr:col>67</xdr:col>
      <xdr:colOff>101600</xdr:colOff>
      <xdr:row>79</xdr:row>
      <xdr:rowOff>100330</xdr:rowOff>
    </xdr:to>
    <xdr:sp macro="" textlink="">
      <xdr:nvSpPr>
        <xdr:cNvPr id="745" name="楕円 744">
          <a:extLst>
            <a:ext uri="{FF2B5EF4-FFF2-40B4-BE49-F238E27FC236}">
              <a16:creationId xmlns:a16="http://schemas.microsoft.com/office/drawing/2014/main" id="{5861E02F-9C75-4385-BEA9-8FD1B522A846}"/>
            </a:ext>
          </a:extLst>
        </xdr:cNvPr>
        <xdr:cNvSpPr/>
      </xdr:nvSpPr>
      <xdr:spPr>
        <a:xfrm>
          <a:off x="11487150" y="12790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49530</xdr:rowOff>
    </xdr:from>
    <xdr:to>
      <xdr:col>71</xdr:col>
      <xdr:colOff>177800</xdr:colOff>
      <xdr:row>79</xdr:row>
      <xdr:rowOff>152400</xdr:rowOff>
    </xdr:to>
    <xdr:cxnSp macro="">
      <xdr:nvCxnSpPr>
        <xdr:cNvPr id="746" name="直線コネクタ 745">
          <a:extLst>
            <a:ext uri="{FF2B5EF4-FFF2-40B4-BE49-F238E27FC236}">
              <a16:creationId xmlns:a16="http://schemas.microsoft.com/office/drawing/2014/main" id="{381AFF05-3660-468B-8EE5-2431FF584161}"/>
            </a:ext>
          </a:extLst>
        </xdr:cNvPr>
        <xdr:cNvCxnSpPr/>
      </xdr:nvCxnSpPr>
      <xdr:spPr>
        <a:xfrm>
          <a:off x="11534775" y="12838430"/>
          <a:ext cx="809625" cy="106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84</xdr:row>
      <xdr:rowOff>106697</xdr:rowOff>
    </xdr:from>
    <xdr:ext cx="405111" cy="259045"/>
    <xdr:sp macro="" textlink="">
      <xdr:nvSpPr>
        <xdr:cNvPr id="747" name="n_1aveValue【庁舎】&#10;有形固定資産減価償却率">
          <a:extLst>
            <a:ext uri="{FF2B5EF4-FFF2-40B4-BE49-F238E27FC236}">
              <a16:creationId xmlns:a16="http://schemas.microsoft.com/office/drawing/2014/main" id="{4D588234-8BA2-4810-A519-EE3AA8B046E4}"/>
            </a:ext>
          </a:extLst>
        </xdr:cNvPr>
        <xdr:cNvSpPr txBox="1"/>
      </xdr:nvSpPr>
      <xdr:spPr>
        <a:xfrm>
          <a:off x="13745219" y="13705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148607</xdr:rowOff>
    </xdr:from>
    <xdr:ext cx="405111" cy="259045"/>
    <xdr:sp macro="" textlink="">
      <xdr:nvSpPr>
        <xdr:cNvPr id="748" name="n_2aveValue【庁舎】&#10;有形固定資産減価償却率">
          <a:extLst>
            <a:ext uri="{FF2B5EF4-FFF2-40B4-BE49-F238E27FC236}">
              <a16:creationId xmlns:a16="http://schemas.microsoft.com/office/drawing/2014/main" id="{E68BC97A-35CD-42CC-942D-D0C526348092}"/>
            </a:ext>
          </a:extLst>
        </xdr:cNvPr>
        <xdr:cNvSpPr txBox="1"/>
      </xdr:nvSpPr>
      <xdr:spPr>
        <a:xfrm>
          <a:off x="12964169" y="13747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38116</xdr:rowOff>
    </xdr:from>
    <xdr:ext cx="405111" cy="259045"/>
    <xdr:sp macro="" textlink="">
      <xdr:nvSpPr>
        <xdr:cNvPr id="749" name="n_3aveValue【庁舎】&#10;有形固定資産減価償却率">
          <a:extLst>
            <a:ext uri="{FF2B5EF4-FFF2-40B4-BE49-F238E27FC236}">
              <a16:creationId xmlns:a16="http://schemas.microsoft.com/office/drawing/2014/main" id="{3CF23DB7-89EE-41D7-AB3A-035E499916C1}"/>
            </a:ext>
          </a:extLst>
        </xdr:cNvPr>
        <xdr:cNvSpPr txBox="1"/>
      </xdr:nvSpPr>
      <xdr:spPr>
        <a:xfrm>
          <a:off x="12164069" y="13639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110507</xdr:rowOff>
    </xdr:from>
    <xdr:ext cx="405111" cy="259045"/>
    <xdr:sp macro="" textlink="">
      <xdr:nvSpPr>
        <xdr:cNvPr id="750" name="n_4aveValue【庁舎】&#10;有形固定資産減価償却率">
          <a:extLst>
            <a:ext uri="{FF2B5EF4-FFF2-40B4-BE49-F238E27FC236}">
              <a16:creationId xmlns:a16="http://schemas.microsoft.com/office/drawing/2014/main" id="{75102245-BA87-4D98-A30B-7421321483BF}"/>
            </a:ext>
          </a:extLst>
        </xdr:cNvPr>
        <xdr:cNvSpPr txBox="1"/>
      </xdr:nvSpPr>
      <xdr:spPr>
        <a:xfrm>
          <a:off x="11354444" y="1354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74947</xdr:rowOff>
    </xdr:from>
    <xdr:ext cx="405111" cy="259045"/>
    <xdr:sp macro="" textlink="">
      <xdr:nvSpPr>
        <xdr:cNvPr id="751" name="n_1mainValue【庁舎】&#10;有形固定資産減価償却率">
          <a:extLst>
            <a:ext uri="{FF2B5EF4-FFF2-40B4-BE49-F238E27FC236}">
              <a16:creationId xmlns:a16="http://schemas.microsoft.com/office/drawing/2014/main" id="{F4F58631-9168-48E2-838B-1640C0375A21}"/>
            </a:ext>
          </a:extLst>
        </xdr:cNvPr>
        <xdr:cNvSpPr txBox="1"/>
      </xdr:nvSpPr>
      <xdr:spPr>
        <a:xfrm>
          <a:off x="13745219" y="1286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147338</xdr:rowOff>
    </xdr:from>
    <xdr:ext cx="405111" cy="259045"/>
    <xdr:sp macro="" textlink="">
      <xdr:nvSpPr>
        <xdr:cNvPr id="752" name="n_2mainValue【庁舎】&#10;有形固定資産減価償却率">
          <a:extLst>
            <a:ext uri="{FF2B5EF4-FFF2-40B4-BE49-F238E27FC236}">
              <a16:creationId xmlns:a16="http://schemas.microsoft.com/office/drawing/2014/main" id="{38B53304-D323-4C72-B4F9-BC59317C1E23}"/>
            </a:ext>
          </a:extLst>
        </xdr:cNvPr>
        <xdr:cNvSpPr txBox="1"/>
      </xdr:nvSpPr>
      <xdr:spPr>
        <a:xfrm>
          <a:off x="12964169" y="12774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48277</xdr:rowOff>
    </xdr:from>
    <xdr:ext cx="405111" cy="259045"/>
    <xdr:sp macro="" textlink="">
      <xdr:nvSpPr>
        <xdr:cNvPr id="753" name="n_3mainValue【庁舎】&#10;有形固定資産減価償却率">
          <a:extLst>
            <a:ext uri="{FF2B5EF4-FFF2-40B4-BE49-F238E27FC236}">
              <a16:creationId xmlns:a16="http://schemas.microsoft.com/office/drawing/2014/main" id="{F0BD244D-6B2B-4730-98FC-0BBD060B50C0}"/>
            </a:ext>
          </a:extLst>
        </xdr:cNvPr>
        <xdr:cNvSpPr txBox="1"/>
      </xdr:nvSpPr>
      <xdr:spPr>
        <a:xfrm>
          <a:off x="12164069" y="12675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116857</xdr:rowOff>
    </xdr:from>
    <xdr:ext cx="405111" cy="259045"/>
    <xdr:sp macro="" textlink="">
      <xdr:nvSpPr>
        <xdr:cNvPr id="754" name="n_4mainValue【庁舎】&#10;有形固定資産減価償却率">
          <a:extLst>
            <a:ext uri="{FF2B5EF4-FFF2-40B4-BE49-F238E27FC236}">
              <a16:creationId xmlns:a16="http://schemas.microsoft.com/office/drawing/2014/main" id="{56D91A3E-B7D8-43B2-BD7A-8B5D6EC9D07D}"/>
            </a:ext>
          </a:extLst>
        </xdr:cNvPr>
        <xdr:cNvSpPr txBox="1"/>
      </xdr:nvSpPr>
      <xdr:spPr>
        <a:xfrm>
          <a:off x="11354444"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5" name="正方形/長方形 754">
          <a:extLst>
            <a:ext uri="{FF2B5EF4-FFF2-40B4-BE49-F238E27FC236}">
              <a16:creationId xmlns:a16="http://schemas.microsoft.com/office/drawing/2014/main" id="{935A54C8-3F28-4FAF-AC1E-3AFAB5BB3EF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6" name="正方形/長方形 755">
          <a:extLst>
            <a:ext uri="{FF2B5EF4-FFF2-40B4-BE49-F238E27FC236}">
              <a16:creationId xmlns:a16="http://schemas.microsoft.com/office/drawing/2014/main" id="{3772962D-F04D-414D-864A-AEB966D8C0E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7" name="正方形/長方形 756">
          <a:extLst>
            <a:ext uri="{FF2B5EF4-FFF2-40B4-BE49-F238E27FC236}">
              <a16:creationId xmlns:a16="http://schemas.microsoft.com/office/drawing/2014/main" id="{965C6407-750F-4207-9983-8E5D46467FBE}"/>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8" name="正方形/長方形 757">
          <a:extLst>
            <a:ext uri="{FF2B5EF4-FFF2-40B4-BE49-F238E27FC236}">
              <a16:creationId xmlns:a16="http://schemas.microsoft.com/office/drawing/2014/main" id="{8CAB2C13-5442-4D84-A4B1-E572EA5E6FF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9" name="正方形/長方形 758">
          <a:extLst>
            <a:ext uri="{FF2B5EF4-FFF2-40B4-BE49-F238E27FC236}">
              <a16:creationId xmlns:a16="http://schemas.microsoft.com/office/drawing/2014/main" id="{DEEF88BB-BA63-485F-B906-27329C68671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0" name="正方形/長方形 759">
          <a:extLst>
            <a:ext uri="{FF2B5EF4-FFF2-40B4-BE49-F238E27FC236}">
              <a16:creationId xmlns:a16="http://schemas.microsoft.com/office/drawing/2014/main" id="{C6394971-C2C8-4A30-A058-F3A8383977AA}"/>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1" name="テキスト ボックス 760">
          <a:extLst>
            <a:ext uri="{FF2B5EF4-FFF2-40B4-BE49-F238E27FC236}">
              <a16:creationId xmlns:a16="http://schemas.microsoft.com/office/drawing/2014/main" id="{2236F240-2BAD-476E-9E00-180D33A9E53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2" name="直線コネクタ 761">
          <a:extLst>
            <a:ext uri="{FF2B5EF4-FFF2-40B4-BE49-F238E27FC236}">
              <a16:creationId xmlns:a16="http://schemas.microsoft.com/office/drawing/2014/main" id="{C7B30431-393F-4C61-BEB8-3EE8D03F7E0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3" name="テキスト ボックス 762">
          <a:extLst>
            <a:ext uri="{FF2B5EF4-FFF2-40B4-BE49-F238E27FC236}">
              <a16:creationId xmlns:a16="http://schemas.microsoft.com/office/drawing/2014/main" id="{E029658D-3DF4-4F46-82C2-8EEED67854B9}"/>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4" name="直線コネクタ 763">
          <a:extLst>
            <a:ext uri="{FF2B5EF4-FFF2-40B4-BE49-F238E27FC236}">
              <a16:creationId xmlns:a16="http://schemas.microsoft.com/office/drawing/2014/main" id="{31B5A7A0-5F52-4479-9AA8-ACDDAFD0EEF7}"/>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5" name="テキスト ボックス 764">
          <a:extLst>
            <a:ext uri="{FF2B5EF4-FFF2-40B4-BE49-F238E27FC236}">
              <a16:creationId xmlns:a16="http://schemas.microsoft.com/office/drawing/2014/main" id="{0B53355C-D315-4FA7-AE3E-5FCD019A5EE0}"/>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6" name="直線コネクタ 765">
          <a:extLst>
            <a:ext uri="{FF2B5EF4-FFF2-40B4-BE49-F238E27FC236}">
              <a16:creationId xmlns:a16="http://schemas.microsoft.com/office/drawing/2014/main" id="{CAA2741C-58F4-4276-9FCE-02E43FDCFFCF}"/>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7" name="テキスト ボックス 766">
          <a:extLst>
            <a:ext uri="{FF2B5EF4-FFF2-40B4-BE49-F238E27FC236}">
              <a16:creationId xmlns:a16="http://schemas.microsoft.com/office/drawing/2014/main" id="{9E14875D-94A3-4B0B-93D6-9DBCBE5D6ACB}"/>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8" name="直線コネクタ 767">
          <a:extLst>
            <a:ext uri="{FF2B5EF4-FFF2-40B4-BE49-F238E27FC236}">
              <a16:creationId xmlns:a16="http://schemas.microsoft.com/office/drawing/2014/main" id="{5F1FD65C-5C56-4CFB-BF6E-F3BA858C5F24}"/>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9" name="テキスト ボックス 768">
          <a:extLst>
            <a:ext uri="{FF2B5EF4-FFF2-40B4-BE49-F238E27FC236}">
              <a16:creationId xmlns:a16="http://schemas.microsoft.com/office/drawing/2014/main" id="{F04EF598-E6DB-40C6-91F1-9A92D0348696}"/>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774DCADD-8159-48A0-B4E9-A7B5779FABC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30B44AA5-680F-409B-977C-3D98A85BCDE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庁舎】&#10;一人当たり面積グラフ枠">
          <a:extLst>
            <a:ext uri="{FF2B5EF4-FFF2-40B4-BE49-F238E27FC236}">
              <a16:creationId xmlns:a16="http://schemas.microsoft.com/office/drawing/2014/main" id="{9BCD72ED-F9AA-497D-84F4-DCB9A94232B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73" name="直線コネクタ 772">
          <a:extLst>
            <a:ext uri="{FF2B5EF4-FFF2-40B4-BE49-F238E27FC236}">
              <a16:creationId xmlns:a16="http://schemas.microsoft.com/office/drawing/2014/main" id="{31AE303C-4F80-425F-8136-9A520EB7B60C}"/>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4" name="【庁舎】&#10;一人当たり面積最小値テキスト">
          <a:extLst>
            <a:ext uri="{FF2B5EF4-FFF2-40B4-BE49-F238E27FC236}">
              <a16:creationId xmlns:a16="http://schemas.microsoft.com/office/drawing/2014/main" id="{C07D07F7-D755-429A-A15E-423EDA358594}"/>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5" name="直線コネクタ 774">
          <a:extLst>
            <a:ext uri="{FF2B5EF4-FFF2-40B4-BE49-F238E27FC236}">
              <a16:creationId xmlns:a16="http://schemas.microsoft.com/office/drawing/2014/main" id="{6BA273CA-A30F-40BF-A01C-A7300AD036FA}"/>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6" name="【庁舎】&#10;一人当たり面積最大値テキスト">
          <a:extLst>
            <a:ext uri="{FF2B5EF4-FFF2-40B4-BE49-F238E27FC236}">
              <a16:creationId xmlns:a16="http://schemas.microsoft.com/office/drawing/2014/main" id="{626868F8-5091-426E-84DE-45E237041CEC}"/>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7" name="直線コネクタ 776">
          <a:extLst>
            <a:ext uri="{FF2B5EF4-FFF2-40B4-BE49-F238E27FC236}">
              <a16:creationId xmlns:a16="http://schemas.microsoft.com/office/drawing/2014/main" id="{5B2CFB59-E16B-422A-9838-A3E35DDD3669}"/>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8" name="【庁舎】&#10;一人当たり面積平均値テキスト">
          <a:extLst>
            <a:ext uri="{FF2B5EF4-FFF2-40B4-BE49-F238E27FC236}">
              <a16:creationId xmlns:a16="http://schemas.microsoft.com/office/drawing/2014/main" id="{51F4666B-0341-4E35-8F60-83E29A8A07F1}"/>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9" name="フローチャート: 判断 778">
          <a:extLst>
            <a:ext uri="{FF2B5EF4-FFF2-40B4-BE49-F238E27FC236}">
              <a16:creationId xmlns:a16="http://schemas.microsoft.com/office/drawing/2014/main" id="{2FB8CDBE-BE16-4A8B-BBA6-BC0FDDFBF182}"/>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80" name="フローチャート: 判断 779">
          <a:extLst>
            <a:ext uri="{FF2B5EF4-FFF2-40B4-BE49-F238E27FC236}">
              <a16:creationId xmlns:a16="http://schemas.microsoft.com/office/drawing/2014/main" id="{0EE9263D-795A-4768-A40D-69DAE6CCA1D0}"/>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81" name="フローチャート: 判断 780">
          <a:extLst>
            <a:ext uri="{FF2B5EF4-FFF2-40B4-BE49-F238E27FC236}">
              <a16:creationId xmlns:a16="http://schemas.microsoft.com/office/drawing/2014/main" id="{B259A399-60A3-40CC-9CDE-2191CB91AB07}"/>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82" name="フローチャート: 判断 781">
          <a:extLst>
            <a:ext uri="{FF2B5EF4-FFF2-40B4-BE49-F238E27FC236}">
              <a16:creationId xmlns:a16="http://schemas.microsoft.com/office/drawing/2014/main" id="{F3DE4501-6937-4BC8-9FE8-55D3EA421906}"/>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83" name="フローチャート: 判断 782">
          <a:extLst>
            <a:ext uri="{FF2B5EF4-FFF2-40B4-BE49-F238E27FC236}">
              <a16:creationId xmlns:a16="http://schemas.microsoft.com/office/drawing/2014/main" id="{E9839E3D-8634-43B9-BF86-583C3185538A}"/>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092BC264-6B71-450B-8A21-2C38AD7266A8}"/>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788D57B5-B8E8-47EA-AD1F-0D312E4EA9A9}"/>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3BE399F3-AE58-471A-ABA8-EC38439A5D9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0F74CEE6-5F43-4F3E-9FC1-7792948565B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D1F30F7F-E1F0-4FFA-BA18-56D0FACF2E3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21589</xdr:rowOff>
    </xdr:from>
    <xdr:to>
      <xdr:col>116</xdr:col>
      <xdr:colOff>114300</xdr:colOff>
      <xdr:row>84</xdr:row>
      <xdr:rowOff>123189</xdr:rowOff>
    </xdr:to>
    <xdr:sp macro="" textlink="">
      <xdr:nvSpPr>
        <xdr:cNvPr id="789" name="楕円 788">
          <a:extLst>
            <a:ext uri="{FF2B5EF4-FFF2-40B4-BE49-F238E27FC236}">
              <a16:creationId xmlns:a16="http://schemas.microsoft.com/office/drawing/2014/main" id="{A90E78AA-0693-445A-870B-2C03BBB1DCD4}"/>
            </a:ext>
          </a:extLst>
        </xdr:cNvPr>
        <xdr:cNvSpPr/>
      </xdr:nvSpPr>
      <xdr:spPr>
        <a:xfrm>
          <a:off x="19897725" y="136232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16</xdr:rowOff>
    </xdr:from>
    <xdr:ext cx="469744" cy="259045"/>
    <xdr:sp macro="" textlink="">
      <xdr:nvSpPr>
        <xdr:cNvPr id="790" name="【庁舎】&#10;一人当たり面積該当値テキスト">
          <a:extLst>
            <a:ext uri="{FF2B5EF4-FFF2-40B4-BE49-F238E27FC236}">
              <a16:creationId xmlns:a16="http://schemas.microsoft.com/office/drawing/2014/main" id="{C42E3065-0237-4875-995B-C6D264B3C36B}"/>
            </a:ext>
          </a:extLst>
        </xdr:cNvPr>
        <xdr:cNvSpPr txBox="1"/>
      </xdr:nvSpPr>
      <xdr:spPr>
        <a:xfrm>
          <a:off x="20002500" y="1360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50164</xdr:rowOff>
    </xdr:from>
    <xdr:to>
      <xdr:col>112</xdr:col>
      <xdr:colOff>38100</xdr:colOff>
      <xdr:row>83</xdr:row>
      <xdr:rowOff>151764</xdr:rowOff>
    </xdr:to>
    <xdr:sp macro="" textlink="">
      <xdr:nvSpPr>
        <xdr:cNvPr id="791" name="楕円 790">
          <a:extLst>
            <a:ext uri="{FF2B5EF4-FFF2-40B4-BE49-F238E27FC236}">
              <a16:creationId xmlns:a16="http://schemas.microsoft.com/office/drawing/2014/main" id="{A96C5313-DF01-4AD4-93C6-5002B5524ECD}"/>
            </a:ext>
          </a:extLst>
        </xdr:cNvPr>
        <xdr:cNvSpPr/>
      </xdr:nvSpPr>
      <xdr:spPr>
        <a:xfrm>
          <a:off x="19154775" y="134867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100964</xdr:rowOff>
    </xdr:from>
    <xdr:to>
      <xdr:col>116</xdr:col>
      <xdr:colOff>63500</xdr:colOff>
      <xdr:row>84</xdr:row>
      <xdr:rowOff>72389</xdr:rowOff>
    </xdr:to>
    <xdr:cxnSp macro="">
      <xdr:nvCxnSpPr>
        <xdr:cNvPr id="792" name="直線コネクタ 791">
          <a:extLst>
            <a:ext uri="{FF2B5EF4-FFF2-40B4-BE49-F238E27FC236}">
              <a16:creationId xmlns:a16="http://schemas.microsoft.com/office/drawing/2014/main" id="{1BE0E2A2-F6F0-4A18-BAA8-C9B93DF16BE8}"/>
            </a:ext>
          </a:extLst>
        </xdr:cNvPr>
        <xdr:cNvCxnSpPr/>
      </xdr:nvCxnSpPr>
      <xdr:spPr>
        <a:xfrm>
          <a:off x="19202400" y="13543914"/>
          <a:ext cx="752475"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61595</xdr:rowOff>
    </xdr:from>
    <xdr:to>
      <xdr:col>107</xdr:col>
      <xdr:colOff>101600</xdr:colOff>
      <xdr:row>83</xdr:row>
      <xdr:rowOff>163195</xdr:rowOff>
    </xdr:to>
    <xdr:sp macro="" textlink="">
      <xdr:nvSpPr>
        <xdr:cNvPr id="793" name="楕円 792">
          <a:extLst>
            <a:ext uri="{FF2B5EF4-FFF2-40B4-BE49-F238E27FC236}">
              <a16:creationId xmlns:a16="http://schemas.microsoft.com/office/drawing/2014/main" id="{56C99B9A-675B-4C53-897D-B1E1276EB130}"/>
            </a:ext>
          </a:extLst>
        </xdr:cNvPr>
        <xdr:cNvSpPr/>
      </xdr:nvSpPr>
      <xdr:spPr>
        <a:xfrm>
          <a:off x="18345150" y="135045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100964</xdr:rowOff>
    </xdr:from>
    <xdr:to>
      <xdr:col>111</xdr:col>
      <xdr:colOff>177800</xdr:colOff>
      <xdr:row>83</xdr:row>
      <xdr:rowOff>112395</xdr:rowOff>
    </xdr:to>
    <xdr:cxnSp macro="">
      <xdr:nvCxnSpPr>
        <xdr:cNvPr id="794" name="直線コネクタ 793">
          <a:extLst>
            <a:ext uri="{FF2B5EF4-FFF2-40B4-BE49-F238E27FC236}">
              <a16:creationId xmlns:a16="http://schemas.microsoft.com/office/drawing/2014/main" id="{B9C9017E-6ABF-42D4-A32E-3F25F61D9D64}"/>
            </a:ext>
          </a:extLst>
        </xdr:cNvPr>
        <xdr:cNvCxnSpPr/>
      </xdr:nvCxnSpPr>
      <xdr:spPr>
        <a:xfrm flipV="1">
          <a:off x="18392775" y="13543914"/>
          <a:ext cx="809625"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61595</xdr:rowOff>
    </xdr:from>
    <xdr:to>
      <xdr:col>102</xdr:col>
      <xdr:colOff>165100</xdr:colOff>
      <xdr:row>83</xdr:row>
      <xdr:rowOff>163195</xdr:rowOff>
    </xdr:to>
    <xdr:sp macro="" textlink="">
      <xdr:nvSpPr>
        <xdr:cNvPr id="795" name="楕円 794">
          <a:extLst>
            <a:ext uri="{FF2B5EF4-FFF2-40B4-BE49-F238E27FC236}">
              <a16:creationId xmlns:a16="http://schemas.microsoft.com/office/drawing/2014/main" id="{CFA89AF0-963B-438A-BCDE-68333D91D76B}"/>
            </a:ext>
          </a:extLst>
        </xdr:cNvPr>
        <xdr:cNvSpPr/>
      </xdr:nvSpPr>
      <xdr:spPr>
        <a:xfrm>
          <a:off x="17554575" y="135045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112395</xdr:rowOff>
    </xdr:from>
    <xdr:to>
      <xdr:col>107</xdr:col>
      <xdr:colOff>50800</xdr:colOff>
      <xdr:row>83</xdr:row>
      <xdr:rowOff>112395</xdr:rowOff>
    </xdr:to>
    <xdr:cxnSp macro="">
      <xdr:nvCxnSpPr>
        <xdr:cNvPr id="796" name="直線コネクタ 795">
          <a:extLst>
            <a:ext uri="{FF2B5EF4-FFF2-40B4-BE49-F238E27FC236}">
              <a16:creationId xmlns:a16="http://schemas.microsoft.com/office/drawing/2014/main" id="{79B9CCD5-1A9B-450B-93DA-875DB03D39BD}"/>
            </a:ext>
          </a:extLst>
        </xdr:cNvPr>
        <xdr:cNvCxnSpPr/>
      </xdr:nvCxnSpPr>
      <xdr:spPr>
        <a:xfrm>
          <a:off x="17602200" y="1355217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50164</xdr:rowOff>
    </xdr:from>
    <xdr:to>
      <xdr:col>98</xdr:col>
      <xdr:colOff>38100</xdr:colOff>
      <xdr:row>83</xdr:row>
      <xdr:rowOff>151764</xdr:rowOff>
    </xdr:to>
    <xdr:sp macro="" textlink="">
      <xdr:nvSpPr>
        <xdr:cNvPr id="797" name="楕円 796">
          <a:extLst>
            <a:ext uri="{FF2B5EF4-FFF2-40B4-BE49-F238E27FC236}">
              <a16:creationId xmlns:a16="http://schemas.microsoft.com/office/drawing/2014/main" id="{F54AA482-DABE-4235-B4E3-82213E584400}"/>
            </a:ext>
          </a:extLst>
        </xdr:cNvPr>
        <xdr:cNvSpPr/>
      </xdr:nvSpPr>
      <xdr:spPr>
        <a:xfrm>
          <a:off x="16754475" y="134867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100964</xdr:rowOff>
    </xdr:from>
    <xdr:to>
      <xdr:col>102</xdr:col>
      <xdr:colOff>114300</xdr:colOff>
      <xdr:row>83</xdr:row>
      <xdr:rowOff>112395</xdr:rowOff>
    </xdr:to>
    <xdr:cxnSp macro="">
      <xdr:nvCxnSpPr>
        <xdr:cNvPr id="798" name="直線コネクタ 797">
          <a:extLst>
            <a:ext uri="{FF2B5EF4-FFF2-40B4-BE49-F238E27FC236}">
              <a16:creationId xmlns:a16="http://schemas.microsoft.com/office/drawing/2014/main" id="{2CA8AEBF-BA12-46B2-B654-30231C42E5CB}"/>
            </a:ext>
          </a:extLst>
        </xdr:cNvPr>
        <xdr:cNvCxnSpPr/>
      </xdr:nvCxnSpPr>
      <xdr:spPr>
        <a:xfrm>
          <a:off x="16802100" y="13543914"/>
          <a:ext cx="800100"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160038</xdr:rowOff>
    </xdr:from>
    <xdr:ext cx="469744" cy="259045"/>
    <xdr:sp macro="" textlink="">
      <xdr:nvSpPr>
        <xdr:cNvPr id="799" name="n_1aveValue【庁舎】&#10;一人当たり面積">
          <a:extLst>
            <a:ext uri="{FF2B5EF4-FFF2-40B4-BE49-F238E27FC236}">
              <a16:creationId xmlns:a16="http://schemas.microsoft.com/office/drawing/2014/main" id="{593634D3-6DC2-4409-9FE5-1B54AC24E83D}"/>
            </a:ext>
          </a:extLst>
        </xdr:cNvPr>
        <xdr:cNvSpPr txBox="1"/>
      </xdr:nvSpPr>
      <xdr:spPr>
        <a:xfrm>
          <a:off x="18983402"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17163</xdr:rowOff>
    </xdr:from>
    <xdr:ext cx="469744" cy="259045"/>
    <xdr:sp macro="" textlink="">
      <xdr:nvSpPr>
        <xdr:cNvPr id="800" name="n_2aveValue【庁舎】&#10;一人当たり面積">
          <a:extLst>
            <a:ext uri="{FF2B5EF4-FFF2-40B4-BE49-F238E27FC236}">
              <a16:creationId xmlns:a16="http://schemas.microsoft.com/office/drawing/2014/main" id="{1E16C7ED-4E4A-4148-85A0-BA287AB920E7}"/>
            </a:ext>
          </a:extLst>
        </xdr:cNvPr>
        <xdr:cNvSpPr txBox="1"/>
      </xdr:nvSpPr>
      <xdr:spPr>
        <a:xfrm>
          <a:off x="18183302" y="13618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165752</xdr:rowOff>
    </xdr:from>
    <xdr:ext cx="469744" cy="259045"/>
    <xdr:sp macro="" textlink="">
      <xdr:nvSpPr>
        <xdr:cNvPr id="801" name="n_3aveValue【庁舎】&#10;一人当たり面積">
          <a:extLst>
            <a:ext uri="{FF2B5EF4-FFF2-40B4-BE49-F238E27FC236}">
              <a16:creationId xmlns:a16="http://schemas.microsoft.com/office/drawing/2014/main" id="{5D1B9867-5D55-4A2C-9668-A12DE8B3C57C}"/>
            </a:ext>
          </a:extLst>
        </xdr:cNvPr>
        <xdr:cNvSpPr txBox="1"/>
      </xdr:nvSpPr>
      <xdr:spPr>
        <a:xfrm>
          <a:off x="17383202" y="1360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160038</xdr:rowOff>
    </xdr:from>
    <xdr:ext cx="469744" cy="259045"/>
    <xdr:sp macro="" textlink="">
      <xdr:nvSpPr>
        <xdr:cNvPr id="802" name="n_4aveValue【庁舎】&#10;一人当たり面積">
          <a:extLst>
            <a:ext uri="{FF2B5EF4-FFF2-40B4-BE49-F238E27FC236}">
              <a16:creationId xmlns:a16="http://schemas.microsoft.com/office/drawing/2014/main" id="{95EB0598-9B8A-4CD8-8359-A495E7F77A86}"/>
            </a:ext>
          </a:extLst>
        </xdr:cNvPr>
        <xdr:cNvSpPr txBox="1"/>
      </xdr:nvSpPr>
      <xdr:spPr>
        <a:xfrm>
          <a:off x="16592627"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168291</xdr:rowOff>
    </xdr:from>
    <xdr:ext cx="469744" cy="259045"/>
    <xdr:sp macro="" textlink="">
      <xdr:nvSpPr>
        <xdr:cNvPr id="803" name="n_1mainValue【庁舎】&#10;一人当たり面積">
          <a:extLst>
            <a:ext uri="{FF2B5EF4-FFF2-40B4-BE49-F238E27FC236}">
              <a16:creationId xmlns:a16="http://schemas.microsoft.com/office/drawing/2014/main" id="{482A541B-A606-45BD-8B17-7DCABEF9A0BC}"/>
            </a:ext>
          </a:extLst>
        </xdr:cNvPr>
        <xdr:cNvSpPr txBox="1"/>
      </xdr:nvSpPr>
      <xdr:spPr>
        <a:xfrm>
          <a:off x="18983402" y="1327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8272</xdr:rowOff>
    </xdr:from>
    <xdr:ext cx="469744" cy="259045"/>
    <xdr:sp macro="" textlink="">
      <xdr:nvSpPr>
        <xdr:cNvPr id="804" name="n_2mainValue【庁舎】&#10;一人当たり面積">
          <a:extLst>
            <a:ext uri="{FF2B5EF4-FFF2-40B4-BE49-F238E27FC236}">
              <a16:creationId xmlns:a16="http://schemas.microsoft.com/office/drawing/2014/main" id="{DF08E361-7B23-418B-B6CE-38FEBD409314}"/>
            </a:ext>
          </a:extLst>
        </xdr:cNvPr>
        <xdr:cNvSpPr txBox="1"/>
      </xdr:nvSpPr>
      <xdr:spPr>
        <a:xfrm>
          <a:off x="18183302" y="13289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8272</xdr:rowOff>
    </xdr:from>
    <xdr:ext cx="469744" cy="259045"/>
    <xdr:sp macro="" textlink="">
      <xdr:nvSpPr>
        <xdr:cNvPr id="805" name="n_3mainValue【庁舎】&#10;一人当たり面積">
          <a:extLst>
            <a:ext uri="{FF2B5EF4-FFF2-40B4-BE49-F238E27FC236}">
              <a16:creationId xmlns:a16="http://schemas.microsoft.com/office/drawing/2014/main" id="{ECD2C0AC-6D65-4F30-9DD0-19FD4EAB304F}"/>
            </a:ext>
          </a:extLst>
        </xdr:cNvPr>
        <xdr:cNvSpPr txBox="1"/>
      </xdr:nvSpPr>
      <xdr:spPr>
        <a:xfrm>
          <a:off x="17383202" y="13289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168291</xdr:rowOff>
    </xdr:from>
    <xdr:ext cx="469744" cy="259045"/>
    <xdr:sp macro="" textlink="">
      <xdr:nvSpPr>
        <xdr:cNvPr id="806" name="n_4mainValue【庁舎】&#10;一人当たり面積">
          <a:extLst>
            <a:ext uri="{FF2B5EF4-FFF2-40B4-BE49-F238E27FC236}">
              <a16:creationId xmlns:a16="http://schemas.microsoft.com/office/drawing/2014/main" id="{9DEB27FB-4A88-4BC1-951A-C994DA45B190}"/>
            </a:ext>
          </a:extLst>
        </xdr:cNvPr>
        <xdr:cNvSpPr txBox="1"/>
      </xdr:nvSpPr>
      <xdr:spPr>
        <a:xfrm>
          <a:off x="16592627" y="1327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7" name="正方形/長方形 806">
          <a:extLst>
            <a:ext uri="{FF2B5EF4-FFF2-40B4-BE49-F238E27FC236}">
              <a16:creationId xmlns:a16="http://schemas.microsoft.com/office/drawing/2014/main" id="{6593A7C6-C6EE-46EA-B5AB-DE1D38ADF04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8" name="正方形/長方形 807">
          <a:extLst>
            <a:ext uri="{FF2B5EF4-FFF2-40B4-BE49-F238E27FC236}">
              <a16:creationId xmlns:a16="http://schemas.microsoft.com/office/drawing/2014/main" id="{F93D0FF9-6C93-4804-B812-A4D72F793FB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9" name="テキスト ボックス 808">
          <a:extLst>
            <a:ext uri="{FF2B5EF4-FFF2-40B4-BE49-F238E27FC236}">
              <a16:creationId xmlns:a16="http://schemas.microsoft.com/office/drawing/2014/main" id="{8059A8D6-0D3B-4C87-8398-58898F85592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厳しい財政状況の中、特に老朽化が進む公共施設について「長崎県公共施設等総合管理基本方針」に基づく施設類型ごとの個別施設計画等を踏まえつつ、改修等による長寿命化対策などを実施していく必要がある。</a:t>
          </a:r>
          <a:endParaRPr lang="ja-JP" altLang="ja-JP">
            <a:effectLst/>
          </a:endParaRPr>
        </a:p>
        <a:p>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警察施設</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や</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庁舎</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については、特に老朽化が進んでいたが、平成２９年に新県庁舎（行政棟、議会棟、警察本部庁舎棟）が完成し、減価償却率は大きく下がっている。</a:t>
          </a:r>
          <a:endParaRPr lang="ja-JP" altLang="ja-JP" sz="1400">
            <a:effectLst/>
          </a:endParaRPr>
        </a:p>
        <a:p>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陸上競技場・野球場・球技場</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については平成２５年に長崎県立総合運動公園陸上競技場を改修したことから、</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県民会館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については平成１３年に県民文化ホール「アルカス佐世保」が開館したことから、減価償却率は都道府県平均よりも低いが、</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体育館・プール</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や</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保健所</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の減価償却率が高くなってきており、人口減少を踏まえた施設保有のあり方等を含めて、改修の時期や内容等を検討していく必要がある。</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体育館・プール</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有形固定資産減価償却率</a:t>
          </a:r>
          <a:r>
            <a:rPr kumimoji="1" lang="ja-JP" altLang="en-US" sz="1100">
              <a:solidFill>
                <a:schemeClr val="dk1"/>
              </a:solidFill>
              <a:effectLst/>
              <a:latin typeface="+mn-lt"/>
              <a:ea typeface="+mn-ea"/>
              <a:cs typeface="+mn-cs"/>
            </a:rPr>
            <a:t>については、再精査の結果 </a:t>
          </a:r>
          <a:r>
            <a:rPr kumimoji="1" lang="en-US" altLang="ja-JP" sz="1100">
              <a:solidFill>
                <a:schemeClr val="dk1"/>
              </a:solidFill>
              <a:effectLst/>
              <a:latin typeface="+mn-lt"/>
              <a:ea typeface="+mn-ea"/>
              <a:cs typeface="+mn-cs"/>
            </a:rPr>
            <a:t>34.1%</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62.1%</a:t>
          </a:r>
          <a:r>
            <a:rPr kumimoji="1" lang="ja-JP" altLang="en-US" sz="1100">
              <a:solidFill>
                <a:schemeClr val="dk1"/>
              </a:solidFill>
              <a:effectLst/>
              <a:latin typeface="+mn-lt"/>
              <a:ea typeface="+mn-ea"/>
              <a:cs typeface="+mn-cs"/>
            </a:rPr>
            <a:t> となり例年並みの比率となった。）</a:t>
          </a:r>
          <a:endParaRPr kumimoji="1" lang="en-US" altLang="ja-JP" sz="110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1,320,055
1,311,244
4,130.98
835,006,163
809,752,946
758,183
401,162,119
1,269,995,676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10.1
178.1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・本県は、自主財源の割合が歳入の</a:t>
          </a:r>
          <a:r>
            <a:rPr kumimoji="1" lang="en-US" altLang="ja-JP" sz="1300">
              <a:latin typeface="ＭＳ Ｐゴシック" panose="020B0600070205080204" pitchFamily="50" charset="-128"/>
              <a:ea typeface="ＭＳ Ｐゴシック" panose="020B0600070205080204" pitchFamily="50" charset="-128"/>
            </a:rPr>
            <a:t>30.6</a:t>
          </a:r>
          <a:r>
            <a:rPr kumimoji="1" lang="ja-JP" altLang="en-US" sz="1300">
              <a:latin typeface="ＭＳ Ｐゴシック" panose="020B0600070205080204" pitchFamily="50" charset="-128"/>
              <a:ea typeface="ＭＳ Ｐゴシック" panose="020B0600070205080204" pitchFamily="50" charset="-128"/>
            </a:rPr>
            <a:t>％と低く、特に地方税については、県民一人当たりの決算額が全国でも最下位近くにあることから、都道府県平均と比較して厳しい状況で推移している。</a:t>
          </a:r>
        </a:p>
        <a:p>
          <a:r>
            <a:rPr kumimoji="1" lang="ja-JP" altLang="en-US" sz="1300">
              <a:latin typeface="ＭＳ Ｐゴシック" panose="020B0600070205080204" pitchFamily="50" charset="-128"/>
              <a:ea typeface="ＭＳ Ｐゴシック" panose="020B0600070205080204" pitchFamily="50" charset="-128"/>
            </a:rPr>
            <a:t>・指数は全国的な傾向と同様に横ばいであるものの、依然として低い水準にとどまっている。</a:t>
          </a:r>
        </a:p>
        <a:p>
          <a:r>
            <a:rPr kumimoji="1" lang="ja-JP" altLang="en-US" sz="1300">
              <a:latin typeface="ＭＳ Ｐゴシック" panose="020B0600070205080204" pitchFamily="50" charset="-128"/>
              <a:ea typeface="ＭＳ Ｐゴシック" panose="020B0600070205080204" pitchFamily="50" charset="-128"/>
            </a:rPr>
            <a:t>・引き続き、より一層の事業の選択と集中を図るとともに、歳入確保対策に努める。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97367</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783917"/>
          <a:ext cx="838200" cy="402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97367</xdr:rowOff>
    </xdr:from>
    <xdr:to>
      <xdr:col>19</xdr:col>
      <xdr:colOff>133350</xdr:colOff>
      <xdr:row>40</xdr:row>
      <xdr:rowOff>127000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78391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40</xdr:row>
      <xdr:rowOff>127000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985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40</xdr:row>
      <xdr:rowOff>127000</xdr:rowOff>
    </xdr:from>
    <xdr:to>
      <xdr:col>11</xdr:col>
      <xdr:colOff>31750</xdr:colOff>
      <xdr:row>40</xdr:row>
      <xdr:rowOff>127000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985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105833</xdr:rowOff>
    </xdr:from>
    <xdr:to>
      <xdr:col>23</xdr:col>
      <xdr:colOff>184150</xdr:colOff>
      <xdr:row>42</xdr:row>
      <xdr:rowOff>35983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77910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07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46567</xdr:rowOff>
    </xdr:from>
    <xdr:to>
      <xdr:col>19</xdr:col>
      <xdr:colOff>184150</xdr:colOff>
      <xdr:row>39</xdr:row>
      <xdr:rowOff>148167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132944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8194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40</xdr:row>
      <xdr:rowOff>76200</xdr:rowOff>
    </xdr:from>
    <xdr:to>
      <xdr:col>15</xdr:col>
      <xdr:colOff>133350</xdr:colOff>
      <xdr:row>41</xdr:row>
      <xdr:rowOff>6350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40</xdr:row>
      <xdr:rowOff>76200</xdr:rowOff>
    </xdr:from>
    <xdr:to>
      <xdr:col>11</xdr:col>
      <xdr:colOff>82550</xdr:colOff>
      <xdr:row>41</xdr:row>
      <xdr:rowOff>6350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162577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・本県は、歳出のうち社会保障関係費などの義務的経費が占める割合が高い一方、歳入では地方税や地方交付税などの一般財源収入の割合が低い状況。</a:t>
          </a:r>
          <a:endParaRPr lang="ja-JP" altLang="ja-JP" sz="12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ja-JP" altLang="en-US" sz="1200">
              <a:solidFill>
                <a:sysClr val="windowText" lastClr="000000"/>
              </a:solidFill>
              <a:effectLst/>
              <a:latin typeface="ＭＳ Ｐゴシック" panose="020B0600070205080204" pitchFamily="50" charset="-128"/>
              <a:ea typeface="ＭＳ Ｐゴシック" panose="020B0600070205080204" pitchFamily="50" charset="-128"/>
              <a:cs typeface="+mn-cs"/>
            </a:rPr>
            <a:t>３</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年度は地方税、</a:t>
          </a:r>
          <a:r>
            <a:rPr kumimoji="1" lang="ja-JP" altLang="en-US" sz="1200">
              <a:solidFill>
                <a:sysClr val="windowText" lastClr="000000"/>
              </a:solidFill>
              <a:effectLst/>
              <a:latin typeface="ＭＳ Ｐゴシック" panose="020B0600070205080204" pitchFamily="50" charset="-128"/>
              <a:ea typeface="ＭＳ Ｐゴシック" panose="020B0600070205080204" pitchFamily="50" charset="-128"/>
              <a:cs typeface="+mn-cs"/>
            </a:rPr>
            <a:t>地方譲与税、</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地方交付税</a:t>
          </a:r>
          <a:r>
            <a:rPr kumimoji="1" lang="ja-JP" altLang="en-US" sz="1200">
              <a:solidFill>
                <a:sysClr val="windowText" lastClr="000000"/>
              </a:solidFill>
              <a:effectLst/>
              <a:latin typeface="ＭＳ Ｐゴシック" panose="020B0600070205080204" pitchFamily="50" charset="-128"/>
              <a:ea typeface="ＭＳ Ｐゴシック" panose="020B0600070205080204" pitchFamily="50" charset="-128"/>
              <a:cs typeface="+mn-cs"/>
            </a:rPr>
            <a:t>等の増により</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経常一般財源が増となり、歳出面では</a:t>
          </a:r>
          <a:r>
            <a:rPr kumimoji="1" lang="ja-JP" altLang="en-US" sz="1200">
              <a:solidFill>
                <a:sysClr val="windowText" lastClr="000000"/>
              </a:solidFill>
              <a:effectLst/>
              <a:latin typeface="ＭＳ Ｐゴシック" panose="020B0600070205080204" pitchFamily="50" charset="-128"/>
              <a:ea typeface="ＭＳ Ｐゴシック" panose="020B0600070205080204" pitchFamily="50" charset="-128"/>
              <a:cs typeface="+mn-cs"/>
            </a:rPr>
            <a:t>公債費、</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人件費、</a:t>
          </a:r>
          <a:r>
            <a:rPr kumimoji="1" lang="ja-JP" altLang="en-US" sz="1200">
              <a:solidFill>
                <a:sysClr val="windowText" lastClr="000000"/>
              </a:solidFill>
              <a:effectLst/>
              <a:latin typeface="ＭＳ Ｐゴシック" panose="020B0600070205080204" pitchFamily="50" charset="-128"/>
              <a:ea typeface="ＭＳ Ｐゴシック" panose="020B0600070205080204" pitchFamily="50" charset="-128"/>
              <a:cs typeface="+mn-cs"/>
            </a:rPr>
            <a:t>補助費</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等の経常経費充当一般財源が減となったことにより、経常収支比率は前年度から</a:t>
          </a:r>
          <a:r>
            <a:rPr kumimoji="1" lang="en-US"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7.4</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ポイント下落し、</a:t>
          </a:r>
          <a:r>
            <a:rPr kumimoji="1" lang="en-US"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89.2</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となった。</a:t>
          </a:r>
          <a:endParaRPr lang="ja-JP" altLang="ja-JP" sz="12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・今後も「長崎県行財政運営プラン</a:t>
          </a:r>
          <a:r>
            <a:rPr kumimoji="1" lang="en-US"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2025</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（令和３～７年度）」等の着実な実施により、</a:t>
          </a:r>
          <a:r>
            <a:rPr kumimoji="1" lang="ja-JP" altLang="en-US" sz="1200">
              <a:solidFill>
                <a:sysClr val="windowText" lastClr="000000"/>
              </a:solidFill>
              <a:effectLst/>
              <a:latin typeface="ＭＳ Ｐゴシック" panose="020B0600070205080204" pitchFamily="50" charset="-128"/>
              <a:ea typeface="ＭＳ Ｐゴシック" panose="020B0600070205080204" pitchFamily="50" charset="-128"/>
              <a:cs typeface="+mn-cs"/>
            </a:rPr>
            <a:t>持続可能な財政運営</a:t>
          </a:r>
          <a:r>
            <a:rPr kumimoji="1" lang="ja-JP" altLang="ja-JP" sz="1200">
              <a:solidFill>
                <a:sysClr val="windowText" lastClr="000000"/>
              </a:solidFill>
              <a:effectLst/>
              <a:latin typeface="ＭＳ Ｐゴシック" panose="020B0600070205080204" pitchFamily="50" charset="-128"/>
              <a:ea typeface="ＭＳ Ｐゴシック" panose="020B0600070205080204" pitchFamily="50" charset="-128"/>
              <a:cs typeface="+mn-cs"/>
            </a:rPr>
            <a:t>に努める。</a:t>
          </a:r>
          <a:endParaRPr lang="ja-JP" altLang="ja-JP" sz="1200">
            <a:solidFill>
              <a:sysClr val="windowText" lastClr="000000"/>
            </a:solidFill>
            <a:effectLst/>
            <a:latin typeface="ＭＳ Ｐゴシック" panose="020B0600070205080204" pitchFamily="50" charset="-128"/>
            <a:ea typeface="ＭＳ Ｐゴシック" panose="020B0600070205080204" pitchFamily="50" charset="-128"/>
          </a:endParaRP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57</xdr:row>
      <xdr:rowOff>126093</xdr:rowOff>
    </xdr:from>
    <xdr:to>
      <xdr:col>23</xdr:col>
      <xdr:colOff>133350</xdr:colOff>
      <xdr:row>63</xdr:row>
      <xdr:rowOff>143026</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898743"/>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115103</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0916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143026</xdr:rowOff>
    </xdr:from>
    <xdr:to>
      <xdr:col>24</xdr:col>
      <xdr:colOff>12700</xdr:colOff>
      <xdr:row>63</xdr:row>
      <xdr:rowOff>143026</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944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41020</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4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57</xdr:row>
      <xdr:rowOff>126093</xdr:rowOff>
    </xdr:from>
    <xdr:to>
      <xdr:col>24</xdr:col>
      <xdr:colOff>12700</xdr:colOff>
      <xdr:row>57</xdr:row>
      <xdr:rowOff>126093</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89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72269</xdr:rowOff>
    </xdr:from>
    <xdr:to>
      <xdr:col>23</xdr:col>
      <xdr:colOff>133350</xdr:colOff>
      <xdr:row>66</xdr:row>
      <xdr:rowOff>65315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530719"/>
          <a:ext cx="838200" cy="850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71560</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18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55033</xdr:rowOff>
    </xdr:from>
    <xdr:to>
      <xdr:col>23</xdr:col>
      <xdr:colOff>184150</xdr:colOff>
      <xdr:row>60</xdr:row>
      <xdr:rowOff>156633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34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65315</xdr:rowOff>
    </xdr:from>
    <xdr:to>
      <xdr:col>19</xdr:col>
      <xdr:colOff>133350</xdr:colOff>
      <xdr:row>67</xdr:row>
      <xdr:rowOff>43241</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381015"/>
          <a:ext cx="889000" cy="149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13607</xdr:rowOff>
    </xdr:from>
    <xdr:to>
      <xdr:col>19</xdr:col>
      <xdr:colOff>184150</xdr:colOff>
      <xdr:row>65</xdr:row>
      <xdr:rowOff>115207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57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125384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9267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67</xdr:row>
      <xdr:rowOff>43241</xdr:rowOff>
    </xdr:from>
    <xdr:to>
      <xdr:col>15</xdr:col>
      <xdr:colOff>82550</xdr:colOff>
      <xdr:row>67</xdr:row>
      <xdr:rowOff>66222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530391"/>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67</xdr:row>
      <xdr:rowOff>31750</xdr:rowOff>
    </xdr:from>
    <xdr:to>
      <xdr:col>11</xdr:col>
      <xdr:colOff>31750</xdr:colOff>
      <xdr:row>67</xdr:row>
      <xdr:rowOff>66222</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51890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25098</xdr:rowOff>
    </xdr:from>
    <xdr:to>
      <xdr:col>7</xdr:col>
      <xdr:colOff>31750</xdr:colOff>
      <xdr:row>65</xdr:row>
      <xdr:rowOff>126698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169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136875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21469</xdr:rowOff>
    </xdr:from>
    <xdr:to>
      <xdr:col>23</xdr:col>
      <xdr:colOff>184150</xdr:colOff>
      <xdr:row>61</xdr:row>
      <xdr:rowOff>123069</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79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164996</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51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14515</xdr:rowOff>
    </xdr:from>
    <xdr:to>
      <xdr:col>19</xdr:col>
      <xdr:colOff>184150</xdr:colOff>
      <xdr:row>66</xdr:row>
      <xdr:rowOff>116115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3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100892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4165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163891</xdr:rowOff>
    </xdr:from>
    <xdr:to>
      <xdr:col>15</xdr:col>
      <xdr:colOff>133350</xdr:colOff>
      <xdr:row>67</xdr:row>
      <xdr:rowOff>94041</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479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78818</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5659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67</xdr:row>
      <xdr:rowOff>15422</xdr:rowOff>
    </xdr:from>
    <xdr:to>
      <xdr:col>11</xdr:col>
      <xdr:colOff>82550</xdr:colOff>
      <xdr:row>67</xdr:row>
      <xdr:rowOff>117022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502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101799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588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152400</xdr:rowOff>
    </xdr:from>
    <xdr:to>
      <xdr:col>7</xdr:col>
      <xdr:colOff>31750</xdr:colOff>
      <xdr:row>67</xdr:row>
      <xdr:rowOff>82550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46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67327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55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[149,899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人件費について、本県は離島や半島が多く、行政サービスに対して他県よりコストがかかるため、都道府県平均より高い状況が続いているが、継続的に行財政改革に取り組み、業務の集約化や外部化による組織・人員の見直し、職員給与の適正化等を進めてきたところ。今後も、時代の変化とともに多様化する行政ニーズに対応しつつ、適正な職員配置等に努めていく。</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・物件費については、さらなる業務効率化を図るため、行政のデジタル化にかかる取組等を実施していく。</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61063</xdr:rowOff>
    </xdr:from>
    <xdr:to>
      <xdr:col>23</xdr:col>
      <xdr:colOff>133350</xdr:colOff>
      <xdr:row>88</xdr:row>
      <xdr:rowOff>171010</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4119963"/>
          <a:ext cx="0" cy="113864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143087</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30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171010</xdr:rowOff>
    </xdr:from>
    <xdr:to>
      <xdr:col>24</xdr:col>
      <xdr:colOff>12700</xdr:colOff>
      <xdr:row>88</xdr:row>
      <xdr:rowOff>171010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586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147440</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8634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61063</xdr:rowOff>
    </xdr:from>
    <xdr:to>
      <xdr:col>24</xdr:col>
      <xdr:colOff>12700</xdr:colOff>
      <xdr:row>82</xdr:row>
      <xdr:rowOff>61063</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4119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164829</xdr:rowOff>
    </xdr:from>
    <xdr:to>
      <xdr:col>23</xdr:col>
      <xdr:colOff>133350</xdr:colOff>
      <xdr:row>82</xdr:row>
      <xdr:rowOff>61063</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052279"/>
          <a:ext cx="838200" cy="67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2669</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4044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30592</xdr:rowOff>
    </xdr:from>
    <xdr:to>
      <xdr:col>23</xdr:col>
      <xdr:colOff>184150</xdr:colOff>
      <xdr:row>84</xdr:row>
      <xdr:rowOff>132192</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432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112635</xdr:rowOff>
    </xdr:from>
    <xdr:to>
      <xdr:col>19</xdr:col>
      <xdr:colOff>133350</xdr:colOff>
      <xdr:row>81</xdr:row>
      <xdr:rowOff>164829</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000085"/>
          <a:ext cx="889000" cy="52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47972</xdr:rowOff>
    </xdr:from>
    <xdr:to>
      <xdr:col>19</xdr:col>
      <xdr:colOff>184150</xdr:colOff>
      <xdr:row>83</xdr:row>
      <xdr:rowOff>149572</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27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134349</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364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83679</xdr:rowOff>
    </xdr:from>
    <xdr:to>
      <xdr:col>15</xdr:col>
      <xdr:colOff>82550</xdr:colOff>
      <xdr:row>81</xdr:row>
      <xdr:rowOff>112635</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3971129"/>
          <a:ext cx="889000" cy="28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92256</xdr:rowOff>
    </xdr:from>
    <xdr:to>
      <xdr:col>15</xdr:col>
      <xdr:colOff>133350</xdr:colOff>
      <xdr:row>83</xdr:row>
      <xdr:rowOff>22406</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51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7183</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37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83679</xdr:rowOff>
    </xdr:from>
    <xdr:to>
      <xdr:col>11</xdr:col>
      <xdr:colOff>31750</xdr:colOff>
      <xdr:row>81</xdr:row>
      <xdr:rowOff>114759</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flipV="1">
          <a:off x="1447800" y="13971129"/>
          <a:ext cx="889000" cy="31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69067</xdr:rowOff>
    </xdr:from>
    <xdr:to>
      <xdr:col>11</xdr:col>
      <xdr:colOff>82550</xdr:colOff>
      <xdr:row>82</xdr:row>
      <xdr:rowOff>170667</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127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155444</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214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51308</xdr:rowOff>
    </xdr:from>
    <xdr:to>
      <xdr:col>7</xdr:col>
      <xdr:colOff>31750</xdr:colOff>
      <xdr:row>82</xdr:row>
      <xdr:rowOff>152908</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110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137685</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96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10263</xdr:rowOff>
    </xdr:from>
    <xdr:to>
      <xdr:col>23</xdr:col>
      <xdr:colOff>184150</xdr:colOff>
      <xdr:row>82</xdr:row>
      <xdr:rowOff>111863</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069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102990</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9904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114029</xdr:rowOff>
    </xdr:from>
    <xdr:to>
      <xdr:col>19</xdr:col>
      <xdr:colOff>184150</xdr:colOff>
      <xdr:row>82</xdr:row>
      <xdr:rowOff>44179</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001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54356</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7703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61835</xdr:rowOff>
    </xdr:from>
    <xdr:to>
      <xdr:col>15</xdr:col>
      <xdr:colOff>133350</xdr:colOff>
      <xdr:row>81</xdr:row>
      <xdr:rowOff>163435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949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2162</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718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32879</xdr:rowOff>
    </xdr:from>
    <xdr:to>
      <xdr:col>11</xdr:col>
      <xdr:colOff>82550</xdr:colOff>
      <xdr:row>81</xdr:row>
      <xdr:rowOff>134479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920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144656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6892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63959</xdr:rowOff>
    </xdr:from>
    <xdr:to>
      <xdr:col>7</xdr:col>
      <xdr:colOff>31750</xdr:colOff>
      <xdr:row>81</xdr:row>
      <xdr:rowOff>165559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951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4286</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7202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・これまでの給与制度の見直しや管理職員の給与カット（２～３％）の実施により、グループ内平均値を下回る状況が続いており、引き続き適正な運用に努める。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99786</xdr:rowOff>
    </xdr:from>
    <xdr:to>
      <xdr:col>81</xdr:col>
      <xdr:colOff>44450</xdr:colOff>
      <xdr:row>84</xdr:row>
      <xdr:rowOff>99786</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50158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56441</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629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99786</xdr:rowOff>
    </xdr:from>
    <xdr:to>
      <xdr:col>77</xdr:col>
      <xdr:colOff>44450</xdr:colOff>
      <xdr:row>84</xdr:row>
      <xdr:rowOff>99786</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5015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136270</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7095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99786</xdr:rowOff>
    </xdr:from>
    <xdr:to>
      <xdr:col>72</xdr:col>
      <xdr:colOff>203200</xdr:colOff>
      <xdr:row>84</xdr:row>
      <xdr:rowOff>99786</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5015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170741</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743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99786</xdr:rowOff>
    </xdr:from>
    <xdr:to>
      <xdr:col>68</xdr:col>
      <xdr:colOff>152400</xdr:colOff>
      <xdr:row>84</xdr:row>
      <xdr:rowOff>99786</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a:off x="13512800" y="145015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136270</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68234</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48986</xdr:rowOff>
    </xdr:from>
    <xdr:to>
      <xdr:col>81</xdr:col>
      <xdr:colOff>95250</xdr:colOff>
      <xdr:row>84</xdr:row>
      <xdr:rowOff>150586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65513</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295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48986</xdr:rowOff>
    </xdr:from>
    <xdr:to>
      <xdr:col>77</xdr:col>
      <xdr:colOff>95250</xdr:colOff>
      <xdr:row>84</xdr:row>
      <xdr:rowOff>150586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160763</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2196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48986</xdr:rowOff>
    </xdr:from>
    <xdr:to>
      <xdr:col>73</xdr:col>
      <xdr:colOff>44450</xdr:colOff>
      <xdr:row>84</xdr:row>
      <xdr:rowOff>150586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160763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219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48986</xdr:rowOff>
    </xdr:from>
    <xdr:to>
      <xdr:col>68</xdr:col>
      <xdr:colOff>203200</xdr:colOff>
      <xdr:row>84</xdr:row>
      <xdr:rowOff>150586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160763</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219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48986</xdr:rowOff>
    </xdr:from>
    <xdr:to>
      <xdr:col>64</xdr:col>
      <xdr:colOff>152400</xdr:colOff>
      <xdr:row>84</xdr:row>
      <xdr:rowOff>150586</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160763</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4219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[1,491.60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職員数については、組織や事業の見直し、事務の効率化などにより、削減を行っているが、人口減少に歯止めがかからない状況が続いており、職員の削減率を人口の減少率が大きく上回っていることから上昇傾向にあ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・これまで継続的に行財政改革に取り組み、業務の集約化や外部化による組織・人員の見直し、職員給与の適正化等を進めてきたところであるが、「長崎県行財政運営プラン</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2025</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（令和３～７年度）」に基づき、時代の変化とともに多様化する行政ニーズに対応しつつ、適正な職員配置等に努めていく。</a:t>
          </a:r>
        </a:p>
        <a:p>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140162</xdr:rowOff>
    </xdr:from>
    <xdr:to>
      <xdr:col>81</xdr:col>
      <xdr:colOff>44450</xdr:colOff>
      <xdr:row>61</xdr:row>
      <xdr:rowOff>54711</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427162"/>
          <a:ext cx="838200" cy="85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86570</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716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98948</xdr:rowOff>
    </xdr:from>
    <xdr:to>
      <xdr:col>77</xdr:col>
      <xdr:colOff>44450</xdr:colOff>
      <xdr:row>60</xdr:row>
      <xdr:rowOff>140162</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385948"/>
          <a:ext cx="889000" cy="4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128770</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7586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32784</xdr:rowOff>
    </xdr:from>
    <xdr:to>
      <xdr:col>72</xdr:col>
      <xdr:colOff>203200</xdr:colOff>
      <xdr:row>60</xdr:row>
      <xdr:rowOff>98948</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319784"/>
          <a:ext cx="889000" cy="66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138241</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42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147335</xdr:rowOff>
    </xdr:from>
    <xdr:to>
      <xdr:col>68</xdr:col>
      <xdr:colOff>152400</xdr:colOff>
      <xdr:row>60</xdr:row>
      <xdr:rowOff>32784</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262885"/>
          <a:ext cx="889000" cy="56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76372</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31635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3911</xdr:rowOff>
    </xdr:from>
    <xdr:to>
      <xdr:col>81</xdr:col>
      <xdr:colOff>95250</xdr:colOff>
      <xdr:row>61</xdr:row>
      <xdr:rowOff>105511</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462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60</xdr:row>
      <xdr:rowOff>20438</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307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89362</xdr:rowOff>
    </xdr:from>
    <xdr:to>
      <xdr:col>77</xdr:col>
      <xdr:colOff>95250</xdr:colOff>
      <xdr:row>61</xdr:row>
      <xdr:rowOff>19512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376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29689</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145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48148</xdr:rowOff>
    </xdr:from>
    <xdr:to>
      <xdr:col>73</xdr:col>
      <xdr:colOff>44450</xdr:colOff>
      <xdr:row>60</xdr:row>
      <xdr:rowOff>149748</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335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159925</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104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153434</xdr:rowOff>
    </xdr:from>
    <xdr:to>
      <xdr:col>68</xdr:col>
      <xdr:colOff>203200</xdr:colOff>
      <xdr:row>60</xdr:row>
      <xdr:rowOff>83584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268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93761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0378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96535</xdr:rowOff>
    </xdr:from>
    <xdr:to>
      <xdr:col>64</xdr:col>
      <xdr:colOff>152400</xdr:colOff>
      <xdr:row>60</xdr:row>
      <xdr:rowOff>26685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21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36862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998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・令和３年度（３か年平均）の減の主な要因としては、元利償還金の額が平成</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30</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年度と比べて減少していることなどが挙げられる。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・今後の実質的な公債費は、近年の大型事業である県立図書館整備、長崎警察署建替等の償還が本格化することもあり、上昇傾向で推移する見込みとなっている。</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・このため、財政運営の健全性とのバランスを考慮し、投資事業の重点化・効率化を図りながら、引き続き公債費や県債残高の適正管理に取り組んでいく。</a:t>
          </a: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143328</xdr:rowOff>
    </xdr:from>
    <xdr:to>
      <xdr:col>81</xdr:col>
      <xdr:colOff>44450</xdr:colOff>
      <xdr:row>40</xdr:row>
      <xdr:rowOff>92528</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829878"/>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168020</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854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92528</xdr:rowOff>
    </xdr:from>
    <xdr:to>
      <xdr:col>77</xdr:col>
      <xdr:colOff>44450</xdr:colOff>
      <xdr:row>40</xdr:row>
      <xdr:rowOff>161472</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950528"/>
          <a:ext cx="889000" cy="68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136270</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651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161472</xdr:rowOff>
    </xdr:from>
    <xdr:to>
      <xdr:col>72</xdr:col>
      <xdr:colOff>203200</xdr:colOff>
      <xdr:row>41</xdr:row>
      <xdr:rowOff>110672</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7019472"/>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33762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110672</xdr:rowOff>
    </xdr:from>
    <xdr:to>
      <xdr:col>68</xdr:col>
      <xdr:colOff>152400</xdr:colOff>
      <xdr:row>42</xdr:row>
      <xdr:rowOff>8165</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7140122"/>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137177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51905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92528</xdr:rowOff>
    </xdr:from>
    <xdr:to>
      <xdr:col>81</xdr:col>
      <xdr:colOff>95250</xdr:colOff>
      <xdr:row>40</xdr:row>
      <xdr:rowOff>22678</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109055</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6241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41728</xdr:rowOff>
    </xdr:from>
    <xdr:to>
      <xdr:col>77</xdr:col>
      <xdr:colOff>95250</xdr:colOff>
      <xdr:row>40</xdr:row>
      <xdr:rowOff>143328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89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128105</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986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110672</xdr:rowOff>
    </xdr:from>
    <xdr:to>
      <xdr:col>73</xdr:col>
      <xdr:colOff>44450</xdr:colOff>
      <xdr:row>41</xdr:row>
      <xdr:rowOff>40822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25599</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7055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59872</xdr:rowOff>
    </xdr:from>
    <xdr:to>
      <xdr:col>68</xdr:col>
      <xdr:colOff>203200</xdr:colOff>
      <xdr:row>41</xdr:row>
      <xdr:rowOff>161472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708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146249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128815</xdr:rowOff>
    </xdr:from>
    <xdr:to>
      <xdr:col>64</xdr:col>
      <xdr:colOff>152400</xdr:colOff>
      <xdr:row>42</xdr:row>
      <xdr:rowOff>58965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7158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43742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[178.1%]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・本県の将来負担比率は、近年ほぼ横ばいであったが、令和３度決算では減少となっている。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・令和３年度の減の主な要因としては、地方債残高は約</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117</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億円増加したが、退職手当負担見込額の減、交付税精算措置等に備えて積み立てた充当可能基金の増等により分子が減となったこと、分母については、交付税の再算定等に伴う標準財政規模が増となったことが挙げられる。</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・令和３年度は、特殊要因により当該比率が改善しているが、今後も引き続き将来の公債費負担抑制に努めていく。</a:t>
          </a: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9" name="将来負担の状況グラフ枠">
          <a:extLst>
            <a:ext uri="{FF2B5EF4-FFF2-40B4-BE49-F238E27FC236}">
              <a16:creationId xmlns:a16="http://schemas.microsoft.com/office/drawing/2014/main" id="{00000000-0008-0000-0300-0000AD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1" name="将来負担の状況最小値テキスト">
          <a:extLst>
            <a:ext uri="{FF2B5EF4-FFF2-40B4-BE49-F238E27FC236}">
              <a16:creationId xmlns:a16="http://schemas.microsoft.com/office/drawing/2014/main" id="{00000000-0008-0000-0300-0000AF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3" name="将来負担の状況最大値テキスト">
          <a:extLst>
            <a:ext uri="{FF2B5EF4-FFF2-40B4-BE49-F238E27FC236}">
              <a16:creationId xmlns:a16="http://schemas.microsoft.com/office/drawing/2014/main" id="{00000000-0008-0000-0300-0000B1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112087</xdr:rowOff>
    </xdr:from>
    <xdr:to>
      <xdr:col>81</xdr:col>
      <xdr:colOff>44450</xdr:colOff>
      <xdr:row>21</xdr:row>
      <xdr:rowOff>44740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6179800" y="3541087"/>
          <a:ext cx="838200" cy="104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6" name="将来負担の状況平均値テキスト">
          <a:extLst>
            <a:ext uri="{FF2B5EF4-FFF2-40B4-BE49-F238E27FC236}">
              <a16:creationId xmlns:a16="http://schemas.microsoft.com/office/drawing/2014/main" id="{00000000-0008-0000-0300-0000B4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44740</xdr:rowOff>
    </xdr:from>
    <xdr:to>
      <xdr:col>77</xdr:col>
      <xdr:colOff>44450</xdr:colOff>
      <xdr:row>21</xdr:row>
      <xdr:rowOff>79901</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5290800" y="3645190"/>
          <a:ext cx="889000" cy="35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21</xdr:row>
      <xdr:rowOff>69560</xdr:rowOff>
    </xdr:from>
    <xdr:to>
      <xdr:col>72</xdr:col>
      <xdr:colOff>203200</xdr:colOff>
      <xdr:row>21</xdr:row>
      <xdr:rowOff>79901</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4401800" y="3670010"/>
          <a:ext cx="889000" cy="10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21</xdr:row>
      <xdr:rowOff>49566</xdr:rowOff>
    </xdr:from>
    <xdr:to>
      <xdr:col>68</xdr:col>
      <xdr:colOff>152400</xdr:colOff>
      <xdr:row>21</xdr:row>
      <xdr:rowOff>69560</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a:off x="13512800" y="3650016"/>
          <a:ext cx="889000" cy="19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130319</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020800" y="3216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137903</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3131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20</xdr:row>
      <xdr:rowOff>61287</xdr:rowOff>
    </xdr:from>
    <xdr:to>
      <xdr:col>81</xdr:col>
      <xdr:colOff>95250</xdr:colOff>
      <xdr:row>20</xdr:row>
      <xdr:rowOff>162887</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6967200" y="349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20</xdr:row>
      <xdr:rowOff>33364</xdr:rowOff>
    </xdr:from>
    <xdr:ext cx="762000" cy="259045"/>
    <xdr:sp macro="" textlink="">
      <xdr:nvSpPr>
        <xdr:cNvPr id="455" name="将来負担の状況該当値テキスト">
          <a:extLst>
            <a:ext uri="{FF2B5EF4-FFF2-40B4-BE49-F238E27FC236}">
              <a16:creationId xmlns:a16="http://schemas.microsoft.com/office/drawing/2014/main" id="{00000000-0008-0000-0300-0000C7010000}"/>
            </a:ext>
          </a:extLst>
        </xdr:cNvPr>
        <xdr:cNvSpPr txBox="1"/>
      </xdr:nvSpPr>
      <xdr:spPr>
        <a:xfrm>
          <a:off x="17106900" y="34623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165390</xdr:rowOff>
    </xdr:from>
    <xdr:to>
      <xdr:col>77</xdr:col>
      <xdr:colOff>95250</xdr:colOff>
      <xdr:row>21</xdr:row>
      <xdr:rowOff>95540</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129000" y="3594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80317</xdr:rowOff>
    </xdr:from>
    <xdr:ext cx="7366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5798800" y="36807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29101</xdr:rowOff>
    </xdr:from>
    <xdr:to>
      <xdr:col>73</xdr:col>
      <xdr:colOff>44450</xdr:colOff>
      <xdr:row>21</xdr:row>
      <xdr:rowOff>130701</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5240000" y="3629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115478</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909800" y="37159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18760</xdr:rowOff>
    </xdr:from>
    <xdr:to>
      <xdr:col>68</xdr:col>
      <xdr:colOff>203200</xdr:colOff>
      <xdr:row>21</xdr:row>
      <xdr:rowOff>120360</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4351000" y="3619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105137</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020800" y="37055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170216</xdr:rowOff>
    </xdr:from>
    <xdr:to>
      <xdr:col>64</xdr:col>
      <xdr:colOff>152400</xdr:colOff>
      <xdr:row>21</xdr:row>
      <xdr:rowOff>100366</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3462000" y="3599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85143</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3131800" y="3685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123265</xdr:colOff>
      <xdr:row>25</xdr:row>
      <xdr:rowOff>67235</xdr:rowOff>
    </xdr:from>
    <xdr:ext cx="9603441" cy="425758"/>
    <xdr:sp macro="" textlink="">
      <xdr:nvSpPr>
        <xdr:cNvPr id="465" name="テキスト ボックス 464">
          <a:extLst>
            <a:ext uri="{FF2B5EF4-FFF2-40B4-BE49-F238E27FC236}">
              <a16:creationId xmlns:a16="http://schemas.microsoft.com/office/drawing/2014/main" id="{7C987004-95CF-4C9C-B4D1-E37BA771C56E}"/>
            </a:ext>
          </a:extLst>
        </xdr:cNvPr>
        <xdr:cNvSpPr txBox="1"/>
      </xdr:nvSpPr>
      <xdr:spPr>
        <a:xfrm>
          <a:off x="762000" y="4269441"/>
          <a:ext cx="9603441"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万人当たり職員数」の算出に用いる職員数及び「給与水準（国との比較）」の「ラスパイレス指数」については、</a:t>
          </a:r>
          <a:endParaRPr kumimoji="1" lang="en-US" altLang="ja-JP" sz="1000">
            <a:solidFill>
              <a:srgbClr val="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各調査対象年度の翌年の地方公務員給与実態調査に基づいているが、令和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年調査の数値を引用している。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1,320,055
1,311,244
4,130.98
835,006,163
809,752,946
758,183
401,162,119
1,269,995,676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10.1
178.1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・本県は、離島や半島が多く、行政サービスに対して他県よりコストがかかるため、都道府県平均より高い水準にあり、経常収支比率は、近年はほぼ横ばいで推移している。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・令和３年度は、職員数や退職手当支給対象者の減に伴う給与費の減や、分母となる経常一般財源等の総額が普通交付税の増などで増加したことにより経常収支比率は減少している。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146050</xdr:rowOff>
    </xdr:from>
    <xdr:to>
      <xdr:col>24</xdr:col>
      <xdr:colOff>25400</xdr:colOff>
      <xdr:row>41</xdr:row>
      <xdr:rowOff>69850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489700"/>
          <a:ext cx="838200" cy="609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69850</xdr:rowOff>
    </xdr:from>
    <xdr:to>
      <xdr:col>19</xdr:col>
      <xdr:colOff>187325</xdr:colOff>
      <xdr:row>41</xdr:row>
      <xdr:rowOff>165100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70993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111777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455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107950</xdr:rowOff>
    </xdr:from>
    <xdr:to>
      <xdr:col>15</xdr:col>
      <xdr:colOff>98425</xdr:colOff>
      <xdr:row>41</xdr:row>
      <xdr:rowOff>165100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71374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92727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60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107950</xdr:rowOff>
    </xdr:from>
    <xdr:to>
      <xdr:col>11</xdr:col>
      <xdr:colOff>9525</xdr:colOff>
      <xdr:row>41</xdr:row>
      <xdr:rowOff>107950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1374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54627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69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95250</xdr:rowOff>
    </xdr:from>
    <xdr:to>
      <xdr:col>24</xdr:col>
      <xdr:colOff>76200</xdr:colOff>
      <xdr:row>38</xdr:row>
      <xdr:rowOff>25400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3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67327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41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41</xdr:row>
      <xdr:rowOff>19050</xdr:rowOff>
    </xdr:from>
    <xdr:to>
      <xdr:col>20</xdr:col>
      <xdr:colOff>38100</xdr:colOff>
      <xdr:row>41</xdr:row>
      <xdr:rowOff>120650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704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105427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13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114300</xdr:rowOff>
    </xdr:from>
    <xdr:to>
      <xdr:col>15</xdr:col>
      <xdr:colOff>149225</xdr:colOff>
      <xdr:row>42</xdr:row>
      <xdr:rowOff>44450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14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42</xdr:row>
      <xdr:rowOff>29227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23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57150</xdr:rowOff>
    </xdr:from>
    <xdr:to>
      <xdr:col>11</xdr:col>
      <xdr:colOff>60325</xdr:colOff>
      <xdr:row>41</xdr:row>
      <xdr:rowOff>158750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143527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17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57150</xdr:rowOff>
    </xdr:from>
    <xdr:to>
      <xdr:col>6</xdr:col>
      <xdr:colOff>171450</xdr:colOff>
      <xdr:row>41</xdr:row>
      <xdr:rowOff>158750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143527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7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物件費にかかる経常収支比率は、電子決裁システムの利用促進等によるペーパーレス化の推進や旅費の見直しをはじめ、内部管理経費の適正化に取り組んできたことから、都道府県平均やグループ内平均値と比較しても低い水準となっている。</a:t>
          </a:r>
        </a:p>
        <a:p>
          <a:r>
            <a:rPr kumimoji="1" lang="ja-JP" altLang="en-US" sz="1300">
              <a:latin typeface="ＭＳ Ｐゴシック" panose="020B0600070205080204" pitchFamily="50" charset="-128"/>
              <a:ea typeface="ＭＳ Ｐゴシック" panose="020B0600070205080204" pitchFamily="50" charset="-128"/>
            </a:rPr>
            <a:t>・今後もＡＩやＲＰＡ等の有効活用による行政のデジタル改革など、さらなる見直しに取り組んでいく。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127000</xdr:rowOff>
    </xdr:from>
    <xdr:to>
      <xdr:col>82</xdr:col>
      <xdr:colOff>107950</xdr:colOff>
      <xdr:row>15</xdr:row>
      <xdr:rowOff>1270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52730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1270</xdr:rowOff>
    </xdr:from>
    <xdr:to>
      <xdr:col>78</xdr:col>
      <xdr:colOff>69850</xdr:colOff>
      <xdr:row>15</xdr:row>
      <xdr:rowOff>138430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57302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105427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2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92710</xdr:rowOff>
    </xdr:from>
    <xdr:to>
      <xdr:col>73</xdr:col>
      <xdr:colOff>180975</xdr:colOff>
      <xdr:row>15</xdr:row>
      <xdr:rowOff>138430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6644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25417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92710</xdr:rowOff>
    </xdr:from>
    <xdr:to>
      <xdr:col>69</xdr:col>
      <xdr:colOff>92075</xdr:colOff>
      <xdr:row>15</xdr:row>
      <xdr:rowOff>138430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6644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151147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6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76200</xdr:rowOff>
    </xdr:from>
    <xdr:to>
      <xdr:col>82</xdr:col>
      <xdr:colOff>158750</xdr:colOff>
      <xdr:row>15</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156227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38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121920</xdr:rowOff>
    </xdr:from>
    <xdr:to>
      <xdr:col>78</xdr:col>
      <xdr:colOff>120650</xdr:colOff>
      <xdr:row>15</xdr:row>
      <xdr:rowOff>52070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52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62247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291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87630</xdr:rowOff>
    </xdr:from>
    <xdr:to>
      <xdr:col>74</xdr:col>
      <xdr:colOff>31750</xdr:colOff>
      <xdr:row>16</xdr:row>
      <xdr:rowOff>17780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659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27957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42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41910</xdr:rowOff>
    </xdr:from>
    <xdr:to>
      <xdr:col>69</xdr:col>
      <xdr:colOff>142875</xdr:colOff>
      <xdr:row>15</xdr:row>
      <xdr:rowOff>143510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61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153687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382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87630</xdr:rowOff>
    </xdr:from>
    <xdr:to>
      <xdr:col>65</xdr:col>
      <xdr:colOff>53975</xdr:colOff>
      <xdr:row>16</xdr:row>
      <xdr:rowOff>17780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659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27957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42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本県の扶助費は、原爆被爆者援護関係費用などで都道府県平均よりも高い状況が続いており、令和３年度も横ばいとなっている。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・扶助費の多くは法令等により支出が義務付けられており、縮減が容易でない経費となっているため、今後も動向を注視していく。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115570</xdr:rowOff>
    </xdr:from>
    <xdr:to>
      <xdr:col>24</xdr:col>
      <xdr:colOff>25400</xdr:colOff>
      <xdr:row>57</xdr:row>
      <xdr:rowOff>115570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3987800" y="98882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149877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408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115570</xdr:rowOff>
    </xdr:from>
    <xdr:to>
      <xdr:col>19</xdr:col>
      <xdr:colOff>187325</xdr:colOff>
      <xdr:row>57</xdr:row>
      <xdr:rowOff>161290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8882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69850</xdr:rowOff>
    </xdr:from>
    <xdr:to>
      <xdr:col>15</xdr:col>
      <xdr:colOff>98425</xdr:colOff>
      <xdr:row>57</xdr:row>
      <xdr:rowOff>161290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84250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165117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69850</xdr:rowOff>
    </xdr:from>
    <xdr:to>
      <xdr:col>11</xdr:col>
      <xdr:colOff>9525</xdr:colOff>
      <xdr:row>57</xdr:row>
      <xdr:rowOff>69850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842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64770</xdr:rowOff>
    </xdr:from>
    <xdr:to>
      <xdr:col>24</xdr:col>
      <xdr:colOff>76200</xdr:colOff>
      <xdr:row>57</xdr:row>
      <xdr:rowOff>166370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36847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80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64770</xdr:rowOff>
    </xdr:from>
    <xdr:to>
      <xdr:col>20</xdr:col>
      <xdr:colOff>38100</xdr:colOff>
      <xdr:row>57</xdr:row>
      <xdr:rowOff>166370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151147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923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110490</xdr:rowOff>
    </xdr:from>
    <xdr:to>
      <xdr:col>15</xdr:col>
      <xdr:colOff>149225</xdr:colOff>
      <xdr:row>58</xdr:row>
      <xdr:rowOff>40640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883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58</xdr:row>
      <xdr:rowOff>25417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969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19050</xdr:rowOff>
    </xdr:from>
    <xdr:to>
      <xdr:col>11</xdr:col>
      <xdr:colOff>60325</xdr:colOff>
      <xdr:row>57</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105427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・維持補修費などのその他の経常経費については、都道府県平均とほぼ同水準となっている。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146050</xdr:rowOff>
    </xdr:from>
    <xdr:to>
      <xdr:col>82</xdr:col>
      <xdr:colOff>107950</xdr:colOff>
      <xdr:row>58</xdr:row>
      <xdr:rowOff>88900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9187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111777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712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88900</xdr:rowOff>
    </xdr:from>
    <xdr:to>
      <xdr:col>78</xdr:col>
      <xdr:colOff>69850</xdr:colOff>
      <xdr:row>59</xdr:row>
      <xdr:rowOff>31750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10033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31750</xdr:rowOff>
    </xdr:from>
    <xdr:to>
      <xdr:col>73</xdr:col>
      <xdr:colOff>180975</xdr:colOff>
      <xdr:row>59</xdr:row>
      <xdr:rowOff>31750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893800" y="10147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165100</xdr:rowOff>
    </xdr:from>
    <xdr:to>
      <xdr:col>69</xdr:col>
      <xdr:colOff>92075</xdr:colOff>
      <xdr:row>59</xdr:row>
      <xdr:rowOff>31750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080500"/>
          <a:ext cx="889000" cy="1066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67327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83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38100</xdr:rowOff>
    </xdr:from>
    <xdr:to>
      <xdr:col>78</xdr:col>
      <xdr:colOff>120650</xdr:colOff>
      <xdr:row>58</xdr:row>
      <xdr:rowOff>139700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149877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75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152400</xdr:rowOff>
    </xdr:from>
    <xdr:to>
      <xdr:col>74</xdr:col>
      <xdr:colOff>31750</xdr:colOff>
      <xdr:row>59</xdr:row>
      <xdr:rowOff>82550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1009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152400</xdr:rowOff>
    </xdr:from>
    <xdr:to>
      <xdr:col>69</xdr:col>
      <xdr:colOff>142875</xdr:colOff>
      <xdr:row>59</xdr:row>
      <xdr:rowOff>82550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1009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92727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114300</xdr:rowOff>
    </xdr:from>
    <xdr:to>
      <xdr:col>65</xdr:col>
      <xdr:colOff>53975</xdr:colOff>
      <xdr:row>53</xdr:row>
      <xdr:rowOff>44450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02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54627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79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strike="noStrike" baseline="0">
              <a:solidFill>
                <a:sysClr val="windowText" lastClr="000000"/>
              </a:solidFill>
              <a:latin typeface="ＭＳ Ｐゴシック" panose="020B0600070205080204" pitchFamily="50" charset="-128"/>
              <a:ea typeface="ＭＳ Ｐゴシック" panose="020B0600070205080204" pitchFamily="50" charset="-128"/>
            </a:rPr>
            <a:t>・補助費にかかる経常収支比率は、平成３０年度以降、社会保障関係費の増はあるものの、同水準で推移しており、令和３年度は、分母となる経常一般財源等の総額が普通交付税の増などで増加したこと等により減少している。</a:t>
          </a:r>
        </a:p>
        <a:p>
          <a:r>
            <a:rPr kumimoji="1" lang="ja-JP" altLang="en-US" sz="1300" strike="noStrike" baseline="0">
              <a:solidFill>
                <a:sysClr val="windowText" lastClr="000000"/>
              </a:solidFill>
              <a:latin typeface="ＭＳ Ｐゴシック" panose="020B0600070205080204" pitchFamily="50" charset="-128"/>
              <a:ea typeface="ＭＳ Ｐゴシック" panose="020B0600070205080204" pitchFamily="50" charset="-128"/>
            </a:rPr>
            <a:t>・今後も社会保障関係費の増加が見込まれることから、引き続き、「長崎県行財政運営プラン</a:t>
          </a:r>
          <a:r>
            <a:rPr kumimoji="1" lang="en-US" altLang="ja-JP" sz="1300" strike="noStrike" baseline="0">
              <a:solidFill>
                <a:sysClr val="windowText" lastClr="000000"/>
              </a:solidFill>
              <a:latin typeface="ＭＳ Ｐゴシック" panose="020B0600070205080204" pitchFamily="50" charset="-128"/>
              <a:ea typeface="ＭＳ Ｐゴシック" panose="020B0600070205080204" pitchFamily="50" charset="-128"/>
            </a:rPr>
            <a:t>2025</a:t>
          </a:r>
          <a:r>
            <a:rPr kumimoji="1" lang="ja-JP" altLang="en-US" sz="1300" strike="noStrike" baseline="0">
              <a:solidFill>
                <a:sysClr val="windowText" lastClr="000000"/>
              </a:solidFill>
              <a:latin typeface="ＭＳ Ｐゴシック" panose="020B0600070205080204" pitchFamily="50" charset="-128"/>
              <a:ea typeface="ＭＳ Ｐゴシック" panose="020B0600070205080204" pitchFamily="50" charset="-128"/>
            </a:rPr>
            <a:t>（令和３～７年度）」等に基づき、健全な財政運営に努める。</a:t>
          </a:r>
        </a:p>
        <a:p>
          <a:endParaRPr kumimoji="1" lang="ja-JP" altLang="en-US" sz="1300" strike="noStrike" baseline="0">
            <a:solidFill>
              <a:srgbClr val="0070C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31750</xdr:rowOff>
    </xdr:from>
    <xdr:to>
      <xdr:col>82</xdr:col>
      <xdr:colOff>107950</xdr:colOff>
      <xdr:row>39</xdr:row>
      <xdr:rowOff>146050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546850"/>
          <a:ext cx="8382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149877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150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127000</xdr:rowOff>
    </xdr:from>
    <xdr:to>
      <xdr:col>78</xdr:col>
      <xdr:colOff>69850</xdr:colOff>
      <xdr:row>39</xdr:row>
      <xdr:rowOff>146050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8135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149877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32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127000</xdr:rowOff>
    </xdr:from>
    <xdr:to>
      <xdr:col>73</xdr:col>
      <xdr:colOff>180975</xdr:colOff>
      <xdr:row>39</xdr:row>
      <xdr:rowOff>127000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64210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127000</xdr:rowOff>
    </xdr:from>
    <xdr:to>
      <xdr:col>69</xdr:col>
      <xdr:colOff>92075</xdr:colOff>
      <xdr:row>41</xdr:row>
      <xdr:rowOff>88900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642100"/>
          <a:ext cx="889000" cy="476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16527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152400</xdr:rowOff>
    </xdr:from>
    <xdr:to>
      <xdr:col>82</xdr:col>
      <xdr:colOff>158750</xdr:colOff>
      <xdr:row>38</xdr:row>
      <xdr:rowOff>82550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124477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468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95250</xdr:rowOff>
    </xdr:from>
    <xdr:to>
      <xdr:col>78</xdr:col>
      <xdr:colOff>120650</xdr:colOff>
      <xdr:row>40</xdr:row>
      <xdr:rowOff>25400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10177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686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76200</xdr:rowOff>
    </xdr:from>
    <xdr:to>
      <xdr:col>74</xdr:col>
      <xdr:colOff>31750</xdr:colOff>
      <xdr:row>40</xdr:row>
      <xdr:rowOff>6350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762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162577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76200</xdr:rowOff>
    </xdr:from>
    <xdr:to>
      <xdr:col>69</xdr:col>
      <xdr:colOff>142875</xdr:colOff>
      <xdr:row>39</xdr:row>
      <xdr:rowOff>6350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162577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667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38100</xdr:rowOff>
    </xdr:from>
    <xdr:to>
      <xdr:col>65</xdr:col>
      <xdr:colOff>53975</xdr:colOff>
      <xdr:row>41</xdr:row>
      <xdr:rowOff>139700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7067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124477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・公債費の平準化の取組や、過去の大型事業の償還が順次終了していること等により、近年公債費は減少傾向で推移している。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・令和３年度は公債費の減に加え、分母となる経常一般財源等の総額が普通交付税の増などで増加したことにより経常収支比率は減少している。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・今後は、公債費の増加を見込んでいることから、引き続き公債費の平準化や、投資事業の重点化・効率化を図りながら、公債費や県債残高の適正管理に取り組んでいく。</a:t>
          </a:r>
        </a:p>
        <a:p>
          <a:endParaRPr kumimoji="1" lang="ja-JP" altLang="en-US" sz="1300">
            <a:solidFill>
              <a:srgbClr val="FF0000"/>
            </a:solidFill>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165100</xdr:rowOff>
    </xdr:from>
    <xdr:to>
      <xdr:col>24</xdr:col>
      <xdr:colOff>25400</xdr:colOff>
      <xdr:row>78</xdr:row>
      <xdr:rowOff>72571</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195300"/>
          <a:ext cx="838200" cy="250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162577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72571</xdr:rowOff>
    </xdr:from>
    <xdr:to>
      <xdr:col>19</xdr:col>
      <xdr:colOff>187325</xdr:colOff>
      <xdr:row>78</xdr:row>
      <xdr:rowOff>94343</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3098800" y="13445671"/>
          <a:ext cx="8890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122663</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152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94343</xdr:rowOff>
    </xdr:from>
    <xdr:to>
      <xdr:col>15</xdr:col>
      <xdr:colOff>98425</xdr:colOff>
      <xdr:row>79</xdr:row>
      <xdr:rowOff>107950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2209800" y="13467443"/>
          <a:ext cx="889000" cy="185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23784</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568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97064</xdr:rowOff>
    </xdr:from>
    <xdr:to>
      <xdr:col>11</xdr:col>
      <xdr:colOff>9525</xdr:colOff>
      <xdr:row>79</xdr:row>
      <xdr:rowOff>107950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1320800" y="13641614"/>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103613</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30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158041</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359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114300</xdr:rowOff>
    </xdr:from>
    <xdr:to>
      <xdr:col>24</xdr:col>
      <xdr:colOff>76200</xdr:colOff>
      <xdr:row>77</xdr:row>
      <xdr:rowOff>44450</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130827</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21771</xdr:rowOff>
    </xdr:from>
    <xdr:to>
      <xdr:col>20</xdr:col>
      <xdr:colOff>38100</xdr:colOff>
      <xdr:row>78</xdr:row>
      <xdr:rowOff>123371</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394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108148</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4812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43543</xdr:rowOff>
    </xdr:from>
    <xdr:to>
      <xdr:col>15</xdr:col>
      <xdr:colOff>149225</xdr:colOff>
      <xdr:row>78</xdr:row>
      <xdr:rowOff>145143</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416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155320</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185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57150</xdr:rowOff>
    </xdr:from>
    <xdr:to>
      <xdr:col>11</xdr:col>
      <xdr:colOff>60325</xdr:colOff>
      <xdr:row>79</xdr:row>
      <xdr:rowOff>158750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60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143527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68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590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132641</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677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・公債費以外の経常収支比率は、近年横ばいで推移してきたが、令和３年度は人件費、補助費の減や、分母となる経常一般財源等の総額が普通交付税の増などで増加したこと等により減少している。</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・引き続き、「長崎県行財政運営プラン</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2025</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（令和３～７年度）」等に基づき、健全な財政運営に努める。</a:t>
          </a: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81280</xdr:rowOff>
    </xdr:from>
    <xdr:to>
      <xdr:col>82</xdr:col>
      <xdr:colOff>107950</xdr:colOff>
      <xdr:row>80</xdr:row>
      <xdr:rowOff>127000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454380"/>
          <a:ext cx="838200" cy="388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73677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127000</xdr:rowOff>
    </xdr:from>
    <xdr:to>
      <xdr:col>78</xdr:col>
      <xdr:colOff>69850</xdr:colOff>
      <xdr:row>81</xdr:row>
      <xdr:rowOff>39370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4782800" y="13843000"/>
          <a:ext cx="8890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81297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454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96520</xdr:rowOff>
    </xdr:from>
    <xdr:to>
      <xdr:col>73</xdr:col>
      <xdr:colOff>180975</xdr:colOff>
      <xdr:row>81</xdr:row>
      <xdr:rowOff>39370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893800" y="1381252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66057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43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81280</xdr:rowOff>
    </xdr:from>
    <xdr:to>
      <xdr:col>69</xdr:col>
      <xdr:colOff>92075</xdr:colOff>
      <xdr:row>80</xdr:row>
      <xdr:rowOff>96520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004800" y="137972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161307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36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115588</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317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30480</xdr:rowOff>
    </xdr:from>
    <xdr:to>
      <xdr:col>82</xdr:col>
      <xdr:colOff>158750</xdr:colOff>
      <xdr:row>78</xdr:row>
      <xdr:rowOff>132080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403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2557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3375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76200</xdr:rowOff>
    </xdr:from>
    <xdr:to>
      <xdr:col>78</xdr:col>
      <xdr:colOff>120650</xdr:colOff>
      <xdr:row>81</xdr:row>
      <xdr:rowOff>6350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79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162577</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87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160020</xdr:rowOff>
    </xdr:from>
    <xdr:to>
      <xdr:col>74</xdr:col>
      <xdr:colOff>31750</xdr:colOff>
      <xdr:row>81</xdr:row>
      <xdr:rowOff>90170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876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74947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962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45720</xdr:rowOff>
    </xdr:from>
    <xdr:to>
      <xdr:col>69</xdr:col>
      <xdr:colOff>142875</xdr:colOff>
      <xdr:row>80</xdr:row>
      <xdr:rowOff>147320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761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132097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848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30480</xdr:rowOff>
    </xdr:from>
    <xdr:to>
      <xdr:col>65</xdr:col>
      <xdr:colOff>53975</xdr:colOff>
      <xdr:row>80</xdr:row>
      <xdr:rowOff>132080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746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116857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832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48362</xdr:rowOff>
    </xdr:from>
    <xdr:to>
      <xdr:col>29</xdr:col>
      <xdr:colOff>127000</xdr:colOff>
      <xdr:row>16</xdr:row>
      <xdr:rowOff>67373</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839187"/>
          <a:ext cx="647700" cy="190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138066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5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43447</xdr:rowOff>
    </xdr:from>
    <xdr:to>
      <xdr:col>26</xdr:col>
      <xdr:colOff>50800</xdr:colOff>
      <xdr:row>16</xdr:row>
      <xdr:rowOff>48362</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834272"/>
          <a:ext cx="698500" cy="491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60456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083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43447</xdr:rowOff>
    </xdr:from>
    <xdr:to>
      <xdr:col>22</xdr:col>
      <xdr:colOff>114300</xdr:colOff>
      <xdr:row>16</xdr:row>
      <xdr:rowOff>76632</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834272"/>
          <a:ext cx="698500" cy="3318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83392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31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73203</xdr:rowOff>
    </xdr:from>
    <xdr:to>
      <xdr:col>18</xdr:col>
      <xdr:colOff>177800</xdr:colOff>
      <xdr:row>16</xdr:row>
      <xdr:rowOff>76632</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864028"/>
          <a:ext cx="698500" cy="34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104652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125341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16573</xdr:rowOff>
    </xdr:from>
    <xdr:to>
      <xdr:col>29</xdr:col>
      <xdr:colOff>177800</xdr:colOff>
      <xdr:row>16</xdr:row>
      <xdr:rowOff>118173</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80739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160100</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7794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169012</xdr:rowOff>
    </xdr:from>
    <xdr:to>
      <xdr:col>26</xdr:col>
      <xdr:colOff>101600</xdr:colOff>
      <xdr:row>16</xdr:row>
      <xdr:rowOff>99162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8838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83939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8747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164097</xdr:rowOff>
    </xdr:from>
    <xdr:to>
      <xdr:col>22</xdr:col>
      <xdr:colOff>165100</xdr:colOff>
      <xdr:row>16</xdr:row>
      <xdr:rowOff>94247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834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79024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8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25832</xdr:rowOff>
    </xdr:from>
    <xdr:to>
      <xdr:col>19</xdr:col>
      <xdr:colOff>38100</xdr:colOff>
      <xdr:row>16</xdr:row>
      <xdr:rowOff>127432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8166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112209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0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22403</xdr:rowOff>
    </xdr:from>
    <xdr:to>
      <xdr:col>15</xdr:col>
      <xdr:colOff>101600</xdr:colOff>
      <xdr:row>16</xdr:row>
      <xdr:rowOff>124003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8132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108780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899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332511</xdr:rowOff>
    </xdr:from>
    <xdr:to>
      <xdr:col>29</xdr:col>
      <xdr:colOff>127000</xdr:colOff>
      <xdr:row>36</xdr:row>
      <xdr:rowOff>2946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942861"/>
          <a:ext cx="647700" cy="133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315421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582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332511</xdr:rowOff>
    </xdr:from>
    <xdr:to>
      <xdr:col>26</xdr:col>
      <xdr:colOff>50800</xdr:colOff>
      <xdr:row>36</xdr:row>
      <xdr:rowOff>92405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42861"/>
          <a:ext cx="698500" cy="1027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19004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93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240119</xdr:rowOff>
    </xdr:from>
    <xdr:to>
      <xdr:col>22</xdr:col>
      <xdr:colOff>114300</xdr:colOff>
      <xdr:row>36</xdr:row>
      <xdr:rowOff>92405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850469"/>
          <a:ext cx="698500" cy="19518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59390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69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240119</xdr:rowOff>
    </xdr:from>
    <xdr:to>
      <xdr:col>18</xdr:col>
      <xdr:colOff>177800</xdr:colOff>
      <xdr:row>35</xdr:row>
      <xdr:rowOff>275819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850469"/>
          <a:ext cx="698500" cy="357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303230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70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295046</xdr:rowOff>
    </xdr:from>
    <xdr:to>
      <xdr:col>29</xdr:col>
      <xdr:colOff>177800</xdr:colOff>
      <xdr:row>36</xdr:row>
      <xdr:rowOff>53746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90539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267123</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77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281711</xdr:rowOff>
    </xdr:from>
    <xdr:to>
      <xdr:col>26</xdr:col>
      <xdr:colOff>101600</xdr:colOff>
      <xdr:row>36</xdr:row>
      <xdr:rowOff>40411</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920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25188</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978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41605</xdr:rowOff>
    </xdr:from>
    <xdr:to>
      <xdr:col>22</xdr:col>
      <xdr:colOff>165100</xdr:colOff>
      <xdr:row>36</xdr:row>
      <xdr:rowOff>143205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9485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127982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812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189319</xdr:rowOff>
    </xdr:from>
    <xdr:to>
      <xdr:col>19</xdr:col>
      <xdr:colOff>38100</xdr:colOff>
      <xdr:row>35</xdr:row>
      <xdr:rowOff>290919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7996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301096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5685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225019</xdr:rowOff>
    </xdr:from>
    <xdr:to>
      <xdr:col>15</xdr:col>
      <xdr:colOff>101600</xdr:colOff>
      <xdr:row>35</xdr:row>
      <xdr:rowOff>326619</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353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311396</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217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1,320,055
1,311,244
4,130.98
835,006,163
809,752,946
758,183
401,162,119
1,269,995,676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10.1
178.1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30125</xdr:rowOff>
    </xdr:from>
    <xdr:to>
      <xdr:col>24</xdr:col>
      <xdr:colOff>63500</xdr:colOff>
      <xdr:row>35</xdr:row>
      <xdr:rowOff>77292</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a:off x="3797300" y="6030875"/>
          <a:ext cx="838200" cy="47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145152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03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30125</xdr:rowOff>
    </xdr:from>
    <xdr:to>
      <xdr:col>19</xdr:col>
      <xdr:colOff>177800</xdr:colOff>
      <xdr:row>35</xdr:row>
      <xdr:rowOff>80264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030875"/>
          <a:ext cx="889000" cy="50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76547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077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80264</xdr:rowOff>
    </xdr:from>
    <xdr:to>
      <xdr:col>15</xdr:col>
      <xdr:colOff>50800</xdr:colOff>
      <xdr:row>35</xdr:row>
      <xdr:rowOff>107162</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081014"/>
          <a:ext cx="889000" cy="26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125417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89065</xdr:rowOff>
    </xdr:from>
    <xdr:to>
      <xdr:col>10</xdr:col>
      <xdr:colOff>114300</xdr:colOff>
      <xdr:row>35</xdr:row>
      <xdr:rowOff>107162</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a:off x="1130300" y="6089815"/>
          <a:ext cx="889000" cy="18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144619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148213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26492</xdr:rowOff>
    </xdr:from>
    <xdr:to>
      <xdr:col>24</xdr:col>
      <xdr:colOff>114300</xdr:colOff>
      <xdr:row>35</xdr:row>
      <xdr:rowOff>128092</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027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4919</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0056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150775</xdr:rowOff>
    </xdr:from>
    <xdr:to>
      <xdr:col>20</xdr:col>
      <xdr:colOff>38100</xdr:colOff>
      <xdr:row>35</xdr:row>
      <xdr:rowOff>80925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980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97452</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7553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29464</xdr:rowOff>
    </xdr:from>
    <xdr:to>
      <xdr:col>15</xdr:col>
      <xdr:colOff>101600</xdr:colOff>
      <xdr:row>35</xdr:row>
      <xdr:rowOff>131064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03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122191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1229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56362</xdr:rowOff>
    </xdr:from>
    <xdr:to>
      <xdr:col>10</xdr:col>
      <xdr:colOff>165100</xdr:colOff>
      <xdr:row>35</xdr:row>
      <xdr:rowOff>157962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057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149089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149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38265</xdr:rowOff>
    </xdr:from>
    <xdr:to>
      <xdr:col>6</xdr:col>
      <xdr:colOff>38100</xdr:colOff>
      <xdr:row>35</xdr:row>
      <xdr:rowOff>139865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039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156392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8142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105829</xdr:rowOff>
    </xdr:from>
    <xdr:to>
      <xdr:col>24</xdr:col>
      <xdr:colOff>62865</xdr:colOff>
      <xdr:row>57</xdr:row>
      <xdr:rowOff>92646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49779"/>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96473</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86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92646</xdr:rowOff>
    </xdr:from>
    <xdr:to>
      <xdr:col>24</xdr:col>
      <xdr:colOff>152400</xdr:colOff>
      <xdr:row>57</xdr:row>
      <xdr:rowOff>92646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86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52506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25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105829</xdr:rowOff>
    </xdr:from>
    <xdr:to>
      <xdr:col>24</xdr:col>
      <xdr:colOff>152400</xdr:colOff>
      <xdr:row>51</xdr:row>
      <xdr:rowOff>105829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49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92646</xdr:rowOff>
    </xdr:from>
    <xdr:to>
      <xdr:col>24</xdr:col>
      <xdr:colOff>63500</xdr:colOff>
      <xdr:row>58</xdr:row>
      <xdr:rowOff>50127</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865296"/>
          <a:ext cx="838200" cy="128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161917</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2487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139040</xdr:rowOff>
    </xdr:from>
    <xdr:to>
      <xdr:col>24</xdr:col>
      <xdr:colOff>114300</xdr:colOff>
      <xdr:row>55</xdr:row>
      <xdr:rowOff>69190</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50127</xdr:rowOff>
    </xdr:from>
    <xdr:to>
      <xdr:col>19</xdr:col>
      <xdr:colOff>177800</xdr:colOff>
      <xdr:row>58</xdr:row>
      <xdr:rowOff>132385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994227"/>
          <a:ext cx="889000" cy="82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18186</xdr:rowOff>
    </xdr:from>
    <xdr:to>
      <xdr:col>20</xdr:col>
      <xdr:colOff>38100</xdr:colOff>
      <xdr:row>56</xdr:row>
      <xdr:rowOff>119786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1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136313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394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132385</xdr:rowOff>
    </xdr:from>
    <xdr:to>
      <xdr:col>15</xdr:col>
      <xdr:colOff>50800</xdr:colOff>
      <xdr:row>58</xdr:row>
      <xdr:rowOff>144463</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076485"/>
          <a:ext cx="889000" cy="12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148107</xdr:rowOff>
    </xdr:from>
    <xdr:to>
      <xdr:col>15</xdr:col>
      <xdr:colOff>101600</xdr:colOff>
      <xdr:row>57</xdr:row>
      <xdr:rowOff>78257</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49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94784</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2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93485</xdr:rowOff>
    </xdr:from>
    <xdr:to>
      <xdr:col>10</xdr:col>
      <xdr:colOff>114300</xdr:colOff>
      <xdr:row>58</xdr:row>
      <xdr:rowOff>144463</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10037585"/>
          <a:ext cx="889000" cy="50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8661</xdr:rowOff>
    </xdr:from>
    <xdr:to>
      <xdr:col>10</xdr:col>
      <xdr:colOff>165100</xdr:colOff>
      <xdr:row>57</xdr:row>
      <xdr:rowOff>110261</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781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126788</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56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2375</xdr:rowOff>
    </xdr:from>
    <xdr:to>
      <xdr:col>6</xdr:col>
      <xdr:colOff>38100</xdr:colOff>
      <xdr:row>57</xdr:row>
      <xdr:rowOff>103975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7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120502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50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41846</xdr:rowOff>
    </xdr:from>
    <xdr:to>
      <xdr:col>24</xdr:col>
      <xdr:colOff>114300</xdr:colOff>
      <xdr:row>57</xdr:row>
      <xdr:rowOff>143446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814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128223</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729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170777</xdr:rowOff>
    </xdr:from>
    <xdr:to>
      <xdr:col>20</xdr:col>
      <xdr:colOff>38100</xdr:colOff>
      <xdr:row>58</xdr:row>
      <xdr:rowOff>100927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43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92054</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0361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81585</xdr:rowOff>
    </xdr:from>
    <xdr:to>
      <xdr:col>15</xdr:col>
      <xdr:colOff>101600</xdr:colOff>
      <xdr:row>59</xdr:row>
      <xdr:rowOff>11735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025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2862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118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93663</xdr:rowOff>
    </xdr:from>
    <xdr:to>
      <xdr:col>10</xdr:col>
      <xdr:colOff>165100</xdr:colOff>
      <xdr:row>59</xdr:row>
      <xdr:rowOff>23813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037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14940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130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42685</xdr:rowOff>
    </xdr:from>
    <xdr:to>
      <xdr:col>6</xdr:col>
      <xdr:colOff>38100</xdr:colOff>
      <xdr:row>58</xdr:row>
      <xdr:rowOff>144285</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8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135412</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79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2431</xdr:rowOff>
    </xdr:from>
    <xdr:to>
      <xdr:col>24</xdr:col>
      <xdr:colOff>63500</xdr:colOff>
      <xdr:row>77</xdr:row>
      <xdr:rowOff>11902</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3797300" y="13204081"/>
          <a:ext cx="838200" cy="9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1451</xdr:rowOff>
    </xdr:from>
    <xdr:to>
      <xdr:col>19</xdr:col>
      <xdr:colOff>177800</xdr:colOff>
      <xdr:row>77</xdr:row>
      <xdr:rowOff>2431</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908300" y="13203101"/>
          <a:ext cx="889000" cy="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146720</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26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168982</xdr:rowOff>
    </xdr:from>
    <xdr:to>
      <xdr:col>15</xdr:col>
      <xdr:colOff>50800</xdr:colOff>
      <xdr:row>77</xdr:row>
      <xdr:rowOff>1451</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199182"/>
          <a:ext cx="889000" cy="3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77922</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2765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168982</xdr:rowOff>
    </xdr:from>
    <xdr:to>
      <xdr:col>10</xdr:col>
      <xdr:colOff>114300</xdr:colOff>
      <xdr:row>77</xdr:row>
      <xdr:rowOff>9616</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3199182"/>
          <a:ext cx="889000" cy="12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30025</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132552</xdr:rowOff>
    </xdr:from>
    <xdr:to>
      <xdr:col>24</xdr:col>
      <xdr:colOff>114300</xdr:colOff>
      <xdr:row>77</xdr:row>
      <xdr:rowOff>62702</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162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110979</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1411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123081</xdr:rowOff>
    </xdr:from>
    <xdr:to>
      <xdr:col>20</xdr:col>
      <xdr:colOff>38100</xdr:colOff>
      <xdr:row>77</xdr:row>
      <xdr:rowOff>53231</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153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44358</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246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122101</xdr:rowOff>
    </xdr:from>
    <xdr:to>
      <xdr:col>15</xdr:col>
      <xdr:colOff>101600</xdr:colOff>
      <xdr:row>77</xdr:row>
      <xdr:rowOff>52251</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152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43378</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245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118182</xdr:rowOff>
    </xdr:from>
    <xdr:to>
      <xdr:col>10</xdr:col>
      <xdr:colOff>165100</xdr:colOff>
      <xdr:row>77</xdr:row>
      <xdr:rowOff>48332</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148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39459</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241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130266</xdr:rowOff>
    </xdr:from>
    <xdr:to>
      <xdr:col>6</xdr:col>
      <xdr:colOff>38100</xdr:colOff>
      <xdr:row>77</xdr:row>
      <xdr:rowOff>60416</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160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51543</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2531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8" name="扶助費グラフ枠">
          <a:extLst>
            <a:ext uri="{FF2B5EF4-FFF2-40B4-BE49-F238E27FC236}">
              <a16:creationId xmlns:a16="http://schemas.microsoft.com/office/drawing/2014/main" id="{00000000-0008-0000-0600-0000E4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30" name="扶助費最小値テキスト">
          <a:extLst>
            <a:ext uri="{FF2B5EF4-FFF2-40B4-BE49-F238E27FC236}">
              <a16:creationId xmlns:a16="http://schemas.microsoft.com/office/drawing/2014/main" id="{00000000-0008-0000-0600-0000E6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2" name="扶助費最大値テキスト">
          <a:extLst>
            <a:ext uri="{FF2B5EF4-FFF2-40B4-BE49-F238E27FC236}">
              <a16:creationId xmlns:a16="http://schemas.microsoft.com/office/drawing/2014/main" id="{00000000-0008-0000-0600-0000E8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23971</xdr:rowOff>
    </xdr:from>
    <xdr:to>
      <xdr:col>24</xdr:col>
      <xdr:colOff>63500</xdr:colOff>
      <xdr:row>93</xdr:row>
      <xdr:rowOff>60071</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3797300" y="15968821"/>
          <a:ext cx="838200" cy="36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119809</xdr:rowOff>
    </xdr:from>
    <xdr:ext cx="534377" cy="259045"/>
    <xdr:sp macro="" textlink="">
      <xdr:nvSpPr>
        <xdr:cNvPr id="235" name="扶助費平均値テキスト">
          <a:extLst>
            <a:ext uri="{FF2B5EF4-FFF2-40B4-BE49-F238E27FC236}">
              <a16:creationId xmlns:a16="http://schemas.microsoft.com/office/drawing/2014/main" id="{00000000-0008-0000-0600-0000EB000000}"/>
            </a:ext>
          </a:extLst>
        </xdr:cNvPr>
        <xdr:cNvSpPr txBox="1"/>
      </xdr:nvSpPr>
      <xdr:spPr>
        <a:xfrm>
          <a:off x="4686300" y="16236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60071</xdr:rowOff>
    </xdr:from>
    <xdr:to>
      <xdr:col>19</xdr:col>
      <xdr:colOff>177800</xdr:colOff>
      <xdr:row>93</xdr:row>
      <xdr:rowOff>77121</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908300" y="16004921"/>
          <a:ext cx="889000" cy="17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103140</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35174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77121</xdr:rowOff>
    </xdr:from>
    <xdr:to>
      <xdr:col>15</xdr:col>
      <xdr:colOff>50800</xdr:colOff>
      <xdr:row>93</xdr:row>
      <xdr:rowOff>129032</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2019300" y="16021971"/>
          <a:ext cx="889000" cy="51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124192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641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129032</xdr:rowOff>
    </xdr:from>
    <xdr:to>
      <xdr:col>10</xdr:col>
      <xdr:colOff>114300</xdr:colOff>
      <xdr:row>93</xdr:row>
      <xdr:rowOff>147606</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flipV="1">
          <a:off x="1130300" y="16073882"/>
          <a:ext cx="889000" cy="18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5320</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752111" y="164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6" name="フローチャート: 判断 245">
          <a:extLst>
            <a:ext uri="{FF2B5EF4-FFF2-40B4-BE49-F238E27FC236}">
              <a16:creationId xmlns:a16="http://schemas.microsoft.com/office/drawing/2014/main" id="{00000000-0008-0000-0600-0000F6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16654</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863111" y="16475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144621</xdr:rowOff>
    </xdr:from>
    <xdr:to>
      <xdr:col>24</xdr:col>
      <xdr:colOff>114300</xdr:colOff>
      <xdr:row>93</xdr:row>
      <xdr:rowOff>74771</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4584700" y="15918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167498</xdr:rowOff>
    </xdr:from>
    <xdr:ext cx="534377" cy="259045"/>
    <xdr:sp macro="" textlink="">
      <xdr:nvSpPr>
        <xdr:cNvPr id="254" name="扶助費該当値テキスト">
          <a:extLst>
            <a:ext uri="{FF2B5EF4-FFF2-40B4-BE49-F238E27FC236}">
              <a16:creationId xmlns:a16="http://schemas.microsoft.com/office/drawing/2014/main" id="{00000000-0008-0000-0600-0000FE000000}"/>
            </a:ext>
          </a:extLst>
        </xdr:cNvPr>
        <xdr:cNvSpPr txBox="1"/>
      </xdr:nvSpPr>
      <xdr:spPr>
        <a:xfrm>
          <a:off x="4686300" y="15769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9271</xdr:rowOff>
    </xdr:from>
    <xdr:to>
      <xdr:col>20</xdr:col>
      <xdr:colOff>38100</xdr:colOff>
      <xdr:row>93</xdr:row>
      <xdr:rowOff>110871</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3746500" y="15954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127398</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3517411" y="15729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26321</xdr:rowOff>
    </xdr:from>
    <xdr:to>
      <xdr:col>15</xdr:col>
      <xdr:colOff>101600</xdr:colOff>
      <xdr:row>93</xdr:row>
      <xdr:rowOff>127921</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2857500" y="15971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144448</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2641111" y="15746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78232</xdr:rowOff>
    </xdr:from>
    <xdr:to>
      <xdr:col>10</xdr:col>
      <xdr:colOff>165100</xdr:colOff>
      <xdr:row>94</xdr:row>
      <xdr:rowOff>8382</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968500" y="16023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24909</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1752111" y="15798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96806</xdr:rowOff>
    </xdr:from>
    <xdr:to>
      <xdr:col>6</xdr:col>
      <xdr:colOff>38100</xdr:colOff>
      <xdr:row>94</xdr:row>
      <xdr:rowOff>26956</xdr:rowOff>
    </xdr:to>
    <xdr:sp macro="" textlink="">
      <xdr:nvSpPr>
        <xdr:cNvPr id="261" name="楕円 260">
          <a:extLst>
            <a:ext uri="{FF2B5EF4-FFF2-40B4-BE49-F238E27FC236}">
              <a16:creationId xmlns:a16="http://schemas.microsoft.com/office/drawing/2014/main" id="{00000000-0008-0000-0600-000005010000}"/>
            </a:ext>
          </a:extLst>
        </xdr:cNvPr>
        <xdr:cNvSpPr/>
      </xdr:nvSpPr>
      <xdr:spPr>
        <a:xfrm>
          <a:off x="1079500" y="16041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43483</xdr:rowOff>
    </xdr:from>
    <xdr:ext cx="534377"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863111" y="15816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4" name="補助費等グラフ枠">
          <a:extLst>
            <a:ext uri="{FF2B5EF4-FFF2-40B4-BE49-F238E27FC236}">
              <a16:creationId xmlns:a16="http://schemas.microsoft.com/office/drawing/2014/main" id="{00000000-0008-0000-0600-00001C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6" name="補助費等最小値テキスト">
          <a:extLst>
            <a:ext uri="{FF2B5EF4-FFF2-40B4-BE49-F238E27FC236}">
              <a16:creationId xmlns:a16="http://schemas.microsoft.com/office/drawing/2014/main" id="{00000000-0008-0000-0600-00001E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8" name="補助費等最大値テキスト">
          <a:extLst>
            <a:ext uri="{FF2B5EF4-FFF2-40B4-BE49-F238E27FC236}">
              <a16:creationId xmlns:a16="http://schemas.microsoft.com/office/drawing/2014/main" id="{00000000-0008-0000-0600-000020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144356</xdr:rowOff>
    </xdr:from>
    <xdr:to>
      <xdr:col>55</xdr:col>
      <xdr:colOff>0</xdr:colOff>
      <xdr:row>36</xdr:row>
      <xdr:rowOff>101562</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9639300" y="6145106"/>
          <a:ext cx="838200" cy="128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91" name="補助費等平均値テキスト">
          <a:extLst>
            <a:ext uri="{FF2B5EF4-FFF2-40B4-BE49-F238E27FC236}">
              <a16:creationId xmlns:a16="http://schemas.microsoft.com/office/drawing/2014/main" id="{00000000-0008-0000-0600-000023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101562</xdr:rowOff>
    </xdr:from>
    <xdr:to>
      <xdr:col>50</xdr:col>
      <xdr:colOff>114300</xdr:colOff>
      <xdr:row>38</xdr:row>
      <xdr:rowOff>149896</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8750300" y="6273762"/>
          <a:ext cx="889000" cy="391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7342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9327095" y="6350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149896</xdr:rowOff>
    </xdr:from>
    <xdr:to>
      <xdr:col>45</xdr:col>
      <xdr:colOff>177800</xdr:colOff>
      <xdr:row>38</xdr:row>
      <xdr:rowOff>170165</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7861300" y="6664996"/>
          <a:ext cx="889000" cy="20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126616</xdr:rowOff>
    </xdr:from>
    <xdr:to>
      <xdr:col>41</xdr:col>
      <xdr:colOff>50800</xdr:colOff>
      <xdr:row>38</xdr:row>
      <xdr:rowOff>170165</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a:off x="6972300" y="6641716"/>
          <a:ext cx="889000" cy="43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2" name="フローチャート: 判断 301">
          <a:extLst>
            <a:ext uri="{FF2B5EF4-FFF2-40B4-BE49-F238E27FC236}">
              <a16:creationId xmlns:a16="http://schemas.microsoft.com/office/drawing/2014/main" id="{00000000-0008-0000-0600-00002E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93556</xdr:rowOff>
    </xdr:from>
    <xdr:to>
      <xdr:col>55</xdr:col>
      <xdr:colOff>50800</xdr:colOff>
      <xdr:row>36</xdr:row>
      <xdr:rowOff>23706</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10426700" y="6094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71983</xdr:rowOff>
    </xdr:from>
    <xdr:ext cx="599010" cy="259045"/>
    <xdr:sp macro="" textlink="">
      <xdr:nvSpPr>
        <xdr:cNvPr id="310" name="補助費等該当値テキスト">
          <a:extLst>
            <a:ext uri="{FF2B5EF4-FFF2-40B4-BE49-F238E27FC236}">
              <a16:creationId xmlns:a16="http://schemas.microsoft.com/office/drawing/2014/main" id="{00000000-0008-0000-0600-000036010000}"/>
            </a:ext>
          </a:extLst>
        </xdr:cNvPr>
        <xdr:cNvSpPr txBox="1"/>
      </xdr:nvSpPr>
      <xdr:spPr>
        <a:xfrm>
          <a:off x="10528300" y="60727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50762</xdr:rowOff>
    </xdr:from>
    <xdr:to>
      <xdr:col>50</xdr:col>
      <xdr:colOff>165100</xdr:colOff>
      <xdr:row>36</xdr:row>
      <xdr:rowOff>152362</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9588500" y="6222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168889</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9327095" y="59981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99096</xdr:rowOff>
    </xdr:from>
    <xdr:to>
      <xdr:col>46</xdr:col>
      <xdr:colOff>38100</xdr:colOff>
      <xdr:row>39</xdr:row>
      <xdr:rowOff>29246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8699500" y="661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20373</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8450795" y="67069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119365</xdr:rowOff>
    </xdr:from>
    <xdr:to>
      <xdr:col>41</xdr:col>
      <xdr:colOff>101600</xdr:colOff>
      <xdr:row>39</xdr:row>
      <xdr:rowOff>49515</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7810500" y="6634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40642</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7561795" y="67271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75816</xdr:rowOff>
    </xdr:from>
    <xdr:to>
      <xdr:col>36</xdr:col>
      <xdr:colOff>165100</xdr:colOff>
      <xdr:row>39</xdr:row>
      <xdr:rowOff>5966</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6921500" y="6590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168543</xdr:rowOff>
    </xdr:from>
    <xdr:ext cx="599010"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672795" y="66836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37497</xdr:rowOff>
    </xdr:from>
    <xdr:to>
      <xdr:col>55</xdr:col>
      <xdr:colOff>0</xdr:colOff>
      <xdr:row>55</xdr:row>
      <xdr:rowOff>51003</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9295797"/>
          <a:ext cx="838200" cy="184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9041</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095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14808</xdr:rowOff>
    </xdr:from>
    <xdr:to>
      <xdr:col>50</xdr:col>
      <xdr:colOff>114300</xdr:colOff>
      <xdr:row>55</xdr:row>
      <xdr:rowOff>51003</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8750300" y="9444558"/>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161859</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27095" y="9077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14808</xdr:rowOff>
    </xdr:from>
    <xdr:to>
      <xdr:col>45</xdr:col>
      <xdr:colOff>177800</xdr:colOff>
      <xdr:row>56</xdr:row>
      <xdr:rowOff>83998</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9444558"/>
          <a:ext cx="889000" cy="2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170635</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38316</xdr:rowOff>
    </xdr:from>
    <xdr:to>
      <xdr:col>41</xdr:col>
      <xdr:colOff>50800</xdr:colOff>
      <xdr:row>56</xdr:row>
      <xdr:rowOff>83998</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a:off x="6972300" y="9468066"/>
          <a:ext cx="889000" cy="217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63060</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9664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158147</xdr:rowOff>
    </xdr:from>
    <xdr:to>
      <xdr:col>55</xdr:col>
      <xdr:colOff>50800</xdr:colOff>
      <xdr:row>54</xdr:row>
      <xdr:rowOff>88297</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244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136574</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223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203</xdr:rowOff>
    </xdr:from>
    <xdr:to>
      <xdr:col>50</xdr:col>
      <xdr:colOff>165100</xdr:colOff>
      <xdr:row>55</xdr:row>
      <xdr:rowOff>101803</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429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92930</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27095" y="9522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135458</xdr:rowOff>
    </xdr:from>
    <xdr:to>
      <xdr:col>46</xdr:col>
      <xdr:colOff>38100</xdr:colOff>
      <xdr:row>55</xdr:row>
      <xdr:rowOff>65608</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393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82135</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50795" y="91689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33198</xdr:rowOff>
    </xdr:from>
    <xdr:to>
      <xdr:col>41</xdr:col>
      <xdr:colOff>101600</xdr:colOff>
      <xdr:row>56</xdr:row>
      <xdr:rowOff>134798</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634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125925</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61795" y="97271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158966</xdr:rowOff>
    </xdr:from>
    <xdr:to>
      <xdr:col>36</xdr:col>
      <xdr:colOff>165100</xdr:colOff>
      <xdr:row>55</xdr:row>
      <xdr:rowOff>89116</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417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53</xdr:row>
      <xdr:rowOff>105643</xdr:rowOff>
    </xdr:from>
    <xdr:ext cx="599010"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672795" y="9192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49955</xdr:rowOff>
    </xdr:from>
    <xdr:to>
      <xdr:col>55</xdr:col>
      <xdr:colOff>0</xdr:colOff>
      <xdr:row>72</xdr:row>
      <xdr:rowOff>119774</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2222905"/>
          <a:ext cx="838200" cy="24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109448</xdr:rowOff>
    </xdr:from>
    <xdr:to>
      <xdr:col>50</xdr:col>
      <xdr:colOff>114300</xdr:colOff>
      <xdr:row>72</xdr:row>
      <xdr:rowOff>119774</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2453848"/>
          <a:ext cx="889000" cy="10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54144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912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72</xdr:row>
      <xdr:rowOff>109448</xdr:rowOff>
    </xdr:from>
    <xdr:to>
      <xdr:col>45</xdr:col>
      <xdr:colOff>177800</xdr:colOff>
      <xdr:row>73</xdr:row>
      <xdr:rowOff>70815</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2453848"/>
          <a:ext cx="889000" cy="132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96531</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95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70815</xdr:rowOff>
    </xdr:from>
    <xdr:to>
      <xdr:col>41</xdr:col>
      <xdr:colOff>50800</xdr:colOff>
      <xdr:row>73</xdr:row>
      <xdr:rowOff>135680</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2586665"/>
          <a:ext cx="889000" cy="6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141240</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99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141203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999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170605</xdr:rowOff>
    </xdr:from>
    <xdr:to>
      <xdr:col>55</xdr:col>
      <xdr:colOff>50800</xdr:colOff>
      <xdr:row>71</xdr:row>
      <xdr:rowOff>100755</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2172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22032</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2023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68974</xdr:rowOff>
    </xdr:from>
    <xdr:to>
      <xdr:col>50</xdr:col>
      <xdr:colOff>165100</xdr:colOff>
      <xdr:row>72</xdr:row>
      <xdr:rowOff>170574</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2413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15651</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2188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72</xdr:row>
      <xdr:rowOff>58648</xdr:rowOff>
    </xdr:from>
    <xdr:to>
      <xdr:col>46</xdr:col>
      <xdr:colOff>38100</xdr:colOff>
      <xdr:row>72</xdr:row>
      <xdr:rowOff>160248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403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71</xdr:row>
      <xdr:rowOff>5325</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2178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20015</xdr:rowOff>
    </xdr:from>
    <xdr:to>
      <xdr:col>41</xdr:col>
      <xdr:colOff>101600</xdr:colOff>
      <xdr:row>73</xdr:row>
      <xdr:rowOff>121615</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2535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71</xdr:row>
      <xdr:rowOff>138142</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2311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84880</xdr:rowOff>
    </xdr:from>
    <xdr:to>
      <xdr:col>36</xdr:col>
      <xdr:colOff>165100</xdr:colOff>
      <xdr:row>74</xdr:row>
      <xdr:rowOff>15030</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600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31557</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2375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161798</xdr:rowOff>
    </xdr:from>
    <xdr:to>
      <xdr:col>55</xdr:col>
      <xdr:colOff>0</xdr:colOff>
      <xdr:row>99</xdr:row>
      <xdr:rowOff>82150</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963898"/>
          <a:ext cx="838200" cy="91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99</xdr:row>
      <xdr:rowOff>62433</xdr:rowOff>
    </xdr:from>
    <xdr:to>
      <xdr:col>50</xdr:col>
      <xdr:colOff>114300</xdr:colOff>
      <xdr:row>99</xdr:row>
      <xdr:rowOff>82150</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8750300" y="17035983"/>
          <a:ext cx="889000" cy="19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157783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274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99</xdr:row>
      <xdr:rowOff>62433</xdr:rowOff>
    </xdr:from>
    <xdr:to>
      <xdr:col>45</xdr:col>
      <xdr:colOff>177800</xdr:colOff>
      <xdr:row>99</xdr:row>
      <xdr:rowOff>102115</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7035983"/>
          <a:ext cx="889000" cy="39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24547</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312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110992</xdr:rowOff>
    </xdr:from>
    <xdr:to>
      <xdr:col>41</xdr:col>
      <xdr:colOff>50800</xdr:colOff>
      <xdr:row>99</xdr:row>
      <xdr:rowOff>102115</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6972300" y="16741642"/>
          <a:ext cx="889000" cy="334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110998</xdr:rowOff>
    </xdr:from>
    <xdr:to>
      <xdr:col>55</xdr:col>
      <xdr:colOff>50800</xdr:colOff>
      <xdr:row>99</xdr:row>
      <xdr:rowOff>41148</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913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25925</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828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99</xdr:row>
      <xdr:rowOff>31350</xdr:rowOff>
    </xdr:from>
    <xdr:to>
      <xdr:col>50</xdr:col>
      <xdr:colOff>165100</xdr:colOff>
      <xdr:row>99</xdr:row>
      <xdr:rowOff>132950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700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99</xdr:row>
      <xdr:rowOff>124077</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7097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99</xdr:row>
      <xdr:rowOff>11633</xdr:rowOff>
    </xdr:from>
    <xdr:to>
      <xdr:col>46</xdr:col>
      <xdr:colOff>38100</xdr:colOff>
      <xdr:row>99</xdr:row>
      <xdr:rowOff>113233</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985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99</xdr:row>
      <xdr:rowOff>104360</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7077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99</xdr:row>
      <xdr:rowOff>51315</xdr:rowOff>
    </xdr:from>
    <xdr:to>
      <xdr:col>41</xdr:col>
      <xdr:colOff>101600</xdr:colOff>
      <xdr:row>99</xdr:row>
      <xdr:rowOff>152915</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7024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144042</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7117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60192</xdr:rowOff>
    </xdr:from>
    <xdr:to>
      <xdr:col>36</xdr:col>
      <xdr:colOff>165100</xdr:colOff>
      <xdr:row>97</xdr:row>
      <xdr:rowOff>161792</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690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152919</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783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73177</xdr:rowOff>
    </xdr:from>
    <xdr:to>
      <xdr:col>85</xdr:col>
      <xdr:colOff>127000</xdr:colOff>
      <xdr:row>37</xdr:row>
      <xdr:rowOff>132979</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481300" y="6416827"/>
          <a:ext cx="838200" cy="59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132979</xdr:rowOff>
    </xdr:from>
    <xdr:to>
      <xdr:col>81</xdr:col>
      <xdr:colOff>50800</xdr:colOff>
      <xdr:row>38</xdr:row>
      <xdr:rowOff>49678</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476629"/>
          <a:ext cx="889000" cy="88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49678</xdr:rowOff>
    </xdr:from>
    <xdr:to>
      <xdr:col>76</xdr:col>
      <xdr:colOff>114300</xdr:colOff>
      <xdr:row>38</xdr:row>
      <xdr:rowOff>87488</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564778"/>
          <a:ext cx="889000" cy="37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85339</xdr:rowOff>
    </xdr:from>
    <xdr:to>
      <xdr:col>71</xdr:col>
      <xdr:colOff>177800</xdr:colOff>
      <xdr:row>38</xdr:row>
      <xdr:rowOff>87488</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6600439"/>
          <a:ext cx="889000" cy="2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22377</xdr:rowOff>
    </xdr:from>
    <xdr:to>
      <xdr:col>85</xdr:col>
      <xdr:colOff>177800</xdr:colOff>
      <xdr:row>37</xdr:row>
      <xdr:rowOff>123977</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366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804</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3444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82179</xdr:rowOff>
    </xdr:from>
    <xdr:to>
      <xdr:col>81</xdr:col>
      <xdr:colOff>101600</xdr:colOff>
      <xdr:row>38</xdr:row>
      <xdr:rowOff>12329</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425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3456</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518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170328</xdr:rowOff>
    </xdr:from>
    <xdr:to>
      <xdr:col>76</xdr:col>
      <xdr:colOff>165100</xdr:colOff>
      <xdr:row>38</xdr:row>
      <xdr:rowOff>100478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513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91605</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606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36688</xdr:rowOff>
    </xdr:from>
    <xdr:to>
      <xdr:col>72</xdr:col>
      <xdr:colOff>38100</xdr:colOff>
      <xdr:row>38</xdr:row>
      <xdr:rowOff>138288</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551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129415</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644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34539</xdr:rowOff>
    </xdr:from>
    <xdr:to>
      <xdr:col>67</xdr:col>
      <xdr:colOff>101600</xdr:colOff>
      <xdr:row>38</xdr:row>
      <xdr:rowOff>136139</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549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127266</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642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79369</xdr:rowOff>
    </xdr:from>
    <xdr:to>
      <xdr:col>85</xdr:col>
      <xdr:colOff>127000</xdr:colOff>
      <xdr:row>75</xdr:row>
      <xdr:rowOff>121374</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5481300" y="12938119"/>
          <a:ext cx="838200" cy="42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136294</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2652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79369</xdr:rowOff>
    </xdr:from>
    <xdr:to>
      <xdr:col>81</xdr:col>
      <xdr:colOff>50800</xdr:colOff>
      <xdr:row>75</xdr:row>
      <xdr:rowOff>109334</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4592300" y="12938119"/>
          <a:ext cx="889000" cy="29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102271</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2618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23705</xdr:rowOff>
    </xdr:from>
    <xdr:to>
      <xdr:col>76</xdr:col>
      <xdr:colOff>114300</xdr:colOff>
      <xdr:row>75</xdr:row>
      <xdr:rowOff>109334</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3703300" y="12882455"/>
          <a:ext cx="889000" cy="8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86669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60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23705</xdr:rowOff>
    </xdr:from>
    <xdr:to>
      <xdr:col>71</xdr:col>
      <xdr:colOff>177800</xdr:colOff>
      <xdr:row>75</xdr:row>
      <xdr:rowOff>44907</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2814300" y="12882455"/>
          <a:ext cx="889000" cy="21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58113</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573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26261</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542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70574</xdr:rowOff>
    </xdr:from>
    <xdr:to>
      <xdr:col>85</xdr:col>
      <xdr:colOff>177800</xdr:colOff>
      <xdr:row>76</xdr:row>
      <xdr:rowOff>724</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929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49001</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907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28569</xdr:rowOff>
    </xdr:from>
    <xdr:to>
      <xdr:col>81</xdr:col>
      <xdr:colOff>101600</xdr:colOff>
      <xdr:row>75</xdr:row>
      <xdr:rowOff>130169</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2887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121296</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980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58534</xdr:rowOff>
    </xdr:from>
    <xdr:to>
      <xdr:col>76</xdr:col>
      <xdr:colOff>165100</xdr:colOff>
      <xdr:row>75</xdr:row>
      <xdr:rowOff>160134</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2917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151261</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3010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144355</xdr:rowOff>
    </xdr:from>
    <xdr:to>
      <xdr:col>72</xdr:col>
      <xdr:colOff>38100</xdr:colOff>
      <xdr:row>75</xdr:row>
      <xdr:rowOff>74505</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2831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65632</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2924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165557</xdr:rowOff>
    </xdr:from>
    <xdr:to>
      <xdr:col>67</xdr:col>
      <xdr:colOff>101600</xdr:colOff>
      <xdr:row>75</xdr:row>
      <xdr:rowOff>95707</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2852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86834</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2945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積立金グラフ枠">
          <a:extLst>
            <a:ext uri="{FF2B5EF4-FFF2-40B4-BE49-F238E27FC236}">
              <a16:creationId xmlns:a16="http://schemas.microsoft.com/office/drawing/2014/main" id="{00000000-0008-0000-06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128532</xdr:rowOff>
    </xdr:from>
    <xdr:to>
      <xdr:col>85</xdr:col>
      <xdr:colOff>126364</xdr:colOff>
      <xdr:row>97</xdr:row>
      <xdr:rowOff>74516</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6317595" y="15387582"/>
          <a:ext cx="1269" cy="1317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78343</xdr:rowOff>
    </xdr:from>
    <xdr:ext cx="534377" cy="259045"/>
    <xdr:sp macro="" textlink="">
      <xdr:nvSpPr>
        <xdr:cNvPr id="666" name="積立金最小値テキスト">
          <a:extLst>
            <a:ext uri="{FF2B5EF4-FFF2-40B4-BE49-F238E27FC236}">
              <a16:creationId xmlns:a16="http://schemas.microsoft.com/office/drawing/2014/main" id="{00000000-0008-0000-0600-00009A020000}"/>
            </a:ext>
          </a:extLst>
        </xdr:cNvPr>
        <xdr:cNvSpPr txBox="1"/>
      </xdr:nvSpPr>
      <xdr:spPr>
        <a:xfrm>
          <a:off x="16370300" y="1670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74516</xdr:rowOff>
    </xdr:from>
    <xdr:to>
      <xdr:col>86</xdr:col>
      <xdr:colOff>25400</xdr:colOff>
      <xdr:row>97</xdr:row>
      <xdr:rowOff>74516</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670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75209</xdr:rowOff>
    </xdr:from>
    <xdr:ext cx="534377" cy="259045"/>
    <xdr:sp macro="" textlink="">
      <xdr:nvSpPr>
        <xdr:cNvPr id="668" name="積立金最大値テキスト">
          <a:extLst>
            <a:ext uri="{FF2B5EF4-FFF2-40B4-BE49-F238E27FC236}">
              <a16:creationId xmlns:a16="http://schemas.microsoft.com/office/drawing/2014/main" id="{00000000-0008-0000-0600-00009C020000}"/>
            </a:ext>
          </a:extLst>
        </xdr:cNvPr>
        <xdr:cNvSpPr txBox="1"/>
      </xdr:nvSpPr>
      <xdr:spPr>
        <a:xfrm>
          <a:off x="16370300" y="15162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128532</xdr:rowOff>
    </xdr:from>
    <xdr:to>
      <xdr:col>86</xdr:col>
      <xdr:colOff>25400</xdr:colOff>
      <xdr:row>89</xdr:row>
      <xdr:rowOff>128532</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53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13905</xdr:rowOff>
    </xdr:from>
    <xdr:to>
      <xdr:col>85</xdr:col>
      <xdr:colOff>127000</xdr:colOff>
      <xdr:row>97</xdr:row>
      <xdr:rowOff>161516</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5481300" y="16301655"/>
          <a:ext cx="838200" cy="490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134571</xdr:rowOff>
    </xdr:from>
    <xdr:ext cx="534377" cy="259045"/>
    <xdr:sp macro="" textlink="">
      <xdr:nvSpPr>
        <xdr:cNvPr id="671" name="積立金平均値テキスト">
          <a:extLst>
            <a:ext uri="{FF2B5EF4-FFF2-40B4-BE49-F238E27FC236}">
              <a16:creationId xmlns:a16="http://schemas.microsoft.com/office/drawing/2014/main" id="{00000000-0008-0000-0600-00009F020000}"/>
            </a:ext>
          </a:extLst>
        </xdr:cNvPr>
        <xdr:cNvSpPr txBox="1"/>
      </xdr:nvSpPr>
      <xdr:spPr>
        <a:xfrm>
          <a:off x="16370300" y="15907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111694</xdr:rowOff>
    </xdr:from>
    <xdr:to>
      <xdr:col>85</xdr:col>
      <xdr:colOff>177800</xdr:colOff>
      <xdr:row>94</xdr:row>
      <xdr:rowOff>41844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6268700" y="16056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161516</xdr:rowOff>
    </xdr:from>
    <xdr:to>
      <xdr:col>81</xdr:col>
      <xdr:colOff>50800</xdr:colOff>
      <xdr:row>98</xdr:row>
      <xdr:rowOff>118864</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flipV="1">
          <a:off x="14592300" y="16792166"/>
          <a:ext cx="889000" cy="128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98076</xdr:rowOff>
    </xdr:from>
    <xdr:to>
      <xdr:col>81</xdr:col>
      <xdr:colOff>101600</xdr:colOff>
      <xdr:row>97</xdr:row>
      <xdr:rowOff>28226</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5430500" y="16557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44753</xdr:rowOff>
    </xdr:from>
    <xdr:ext cx="534377"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5201411" y="1633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118864</xdr:rowOff>
    </xdr:from>
    <xdr:to>
      <xdr:col>76</xdr:col>
      <xdr:colOff>114300</xdr:colOff>
      <xdr:row>99</xdr:row>
      <xdr:rowOff>14232</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3703300" y="16920964"/>
          <a:ext cx="889000" cy="66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67901</xdr:rowOff>
    </xdr:from>
    <xdr:to>
      <xdr:col>76</xdr:col>
      <xdr:colOff>165100</xdr:colOff>
      <xdr:row>97</xdr:row>
      <xdr:rowOff>169501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4541500" y="166985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14578</xdr:rowOff>
    </xdr:from>
    <xdr:ext cx="469744"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357428" y="16473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99369</xdr:rowOff>
    </xdr:from>
    <xdr:to>
      <xdr:col>71</xdr:col>
      <xdr:colOff>177800</xdr:colOff>
      <xdr:row>99</xdr:row>
      <xdr:rowOff>14232</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a:off x="12814300" y="16901469"/>
          <a:ext cx="889000" cy="86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44617</xdr:rowOff>
    </xdr:from>
    <xdr:to>
      <xdr:col>72</xdr:col>
      <xdr:colOff>38100</xdr:colOff>
      <xdr:row>97</xdr:row>
      <xdr:rowOff>146217</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3652500" y="16675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162744</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436111" y="1645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166004</xdr:rowOff>
    </xdr:from>
    <xdr:to>
      <xdr:col>67</xdr:col>
      <xdr:colOff>101600</xdr:colOff>
      <xdr:row>97</xdr:row>
      <xdr:rowOff>96154</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2763500" y="16625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112681</xdr:rowOff>
    </xdr:from>
    <xdr:ext cx="534377"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547111" y="16400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134555</xdr:rowOff>
    </xdr:from>
    <xdr:to>
      <xdr:col>85</xdr:col>
      <xdr:colOff>177800</xdr:colOff>
      <xdr:row>95</xdr:row>
      <xdr:rowOff>64705</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6268700" y="16250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112982</xdr:rowOff>
    </xdr:from>
    <xdr:ext cx="534377" cy="259045"/>
    <xdr:sp macro="" textlink="">
      <xdr:nvSpPr>
        <xdr:cNvPr id="690" name="積立金該当値テキスト">
          <a:extLst>
            <a:ext uri="{FF2B5EF4-FFF2-40B4-BE49-F238E27FC236}">
              <a16:creationId xmlns:a16="http://schemas.microsoft.com/office/drawing/2014/main" id="{00000000-0008-0000-0600-0000B2020000}"/>
            </a:ext>
          </a:extLst>
        </xdr:cNvPr>
        <xdr:cNvSpPr txBox="1"/>
      </xdr:nvSpPr>
      <xdr:spPr>
        <a:xfrm>
          <a:off x="16370300" y="16229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110716</xdr:rowOff>
    </xdr:from>
    <xdr:to>
      <xdr:col>81</xdr:col>
      <xdr:colOff>101600</xdr:colOff>
      <xdr:row>98</xdr:row>
      <xdr:rowOff>40866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5430500" y="16741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31993</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5233728" y="168340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68064</xdr:rowOff>
    </xdr:from>
    <xdr:to>
      <xdr:col>76</xdr:col>
      <xdr:colOff>165100</xdr:colOff>
      <xdr:row>98</xdr:row>
      <xdr:rowOff>169664</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4541500" y="16870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160791</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4357428" y="169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134882</xdr:rowOff>
    </xdr:from>
    <xdr:to>
      <xdr:col>72</xdr:col>
      <xdr:colOff>38100</xdr:colOff>
      <xdr:row>99</xdr:row>
      <xdr:rowOff>65032</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3652500" y="16936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56159</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3468428" y="17029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48569</xdr:rowOff>
    </xdr:from>
    <xdr:to>
      <xdr:col>67</xdr:col>
      <xdr:colOff>101600</xdr:colOff>
      <xdr:row>98</xdr:row>
      <xdr:rowOff>150169</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2763500" y="16850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141296</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2579428" y="16943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投資及び出資金グラフ枠">
          <a:extLst>
            <a:ext uri="{FF2B5EF4-FFF2-40B4-BE49-F238E27FC236}">
              <a16:creationId xmlns:a16="http://schemas.microsoft.com/office/drawing/2014/main" id="{00000000-0008-0000-06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21" name="投資及び出資金最小値テキスト">
          <a:extLst>
            <a:ext uri="{FF2B5EF4-FFF2-40B4-BE49-F238E27FC236}">
              <a16:creationId xmlns:a16="http://schemas.microsoft.com/office/drawing/2014/main" id="{00000000-0008-0000-0600-0000D1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23" name="投資及び出資金最大値テキスト">
          <a:extLst>
            <a:ext uri="{FF2B5EF4-FFF2-40B4-BE49-F238E27FC236}">
              <a16:creationId xmlns:a16="http://schemas.microsoft.com/office/drawing/2014/main" id="{00000000-0008-0000-0600-0000D3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59690</xdr:rowOff>
    </xdr:from>
    <xdr:to>
      <xdr:col>116</xdr:col>
      <xdr:colOff>63500</xdr:colOff>
      <xdr:row>39</xdr:row>
      <xdr:rowOff>25400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1323300" y="657479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168927</xdr:rowOff>
    </xdr:from>
    <xdr:ext cx="249299" cy="259045"/>
    <xdr:sp macro="" textlink="">
      <xdr:nvSpPr>
        <xdr:cNvPr id="726" name="投資及び出資金平均値テキスト">
          <a:extLst>
            <a:ext uri="{FF2B5EF4-FFF2-40B4-BE49-F238E27FC236}">
              <a16:creationId xmlns:a16="http://schemas.microsoft.com/office/drawing/2014/main" id="{00000000-0008-0000-0600-0000D6020000}"/>
            </a:ext>
          </a:extLst>
        </xdr:cNvPr>
        <xdr:cNvSpPr txBox="1"/>
      </xdr:nvSpPr>
      <xdr:spPr>
        <a:xfrm>
          <a:off x="22212300" y="6512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139700</xdr:rowOff>
    </xdr:from>
    <xdr:to>
      <xdr:col>111</xdr:col>
      <xdr:colOff>177800</xdr:colOff>
      <xdr:row>38</xdr:row>
      <xdr:rowOff>59690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0434300" y="5283200"/>
          <a:ext cx="889000" cy="129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52087</xdr:rowOff>
    </xdr:from>
    <xdr:ext cx="249299"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85950" y="67386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139700</xdr:rowOff>
    </xdr:from>
    <xdr:to>
      <xdr:col>107</xdr:col>
      <xdr:colOff>50800</xdr:colOff>
      <xdr:row>39</xdr:row>
      <xdr:rowOff>2540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19545300" y="5283200"/>
          <a:ext cx="889000" cy="1405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2540</xdr:rowOff>
    </xdr:from>
    <xdr:to>
      <xdr:col>102</xdr:col>
      <xdr:colOff>114300</xdr:colOff>
      <xdr:row>39</xdr:row>
      <xdr:rowOff>6350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flipV="1">
          <a:off x="18656300" y="668909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81297</xdr:rowOff>
    </xdr:from>
    <xdr:ext cx="313932"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99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2110700" y="6661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124477</xdr:rowOff>
    </xdr:from>
    <xdr:ext cx="249299" cy="259045"/>
    <xdr:sp macro="" textlink="">
      <xdr:nvSpPr>
        <xdr:cNvPr id="745" name="投資及び出資金該当値テキスト">
          <a:extLst>
            <a:ext uri="{FF2B5EF4-FFF2-40B4-BE49-F238E27FC236}">
              <a16:creationId xmlns:a16="http://schemas.microsoft.com/office/drawing/2014/main" id="{00000000-0008-0000-0600-0000E9020000}"/>
            </a:ext>
          </a:extLst>
        </xdr:cNvPr>
        <xdr:cNvSpPr txBox="1"/>
      </xdr:nvSpPr>
      <xdr:spPr>
        <a:xfrm>
          <a:off x="22212300" y="6639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xdr:rowOff>
    </xdr:from>
    <xdr:to>
      <xdr:col>112</xdr:col>
      <xdr:colOff>38100</xdr:colOff>
      <xdr:row>38</xdr:row>
      <xdr:rowOff>110490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1272500" y="652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127017</xdr:rowOff>
    </xdr:from>
    <xdr:ext cx="313932"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53633" y="62992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88900</xdr:rowOff>
    </xdr:from>
    <xdr:to>
      <xdr:col>107</xdr:col>
      <xdr:colOff>101600</xdr:colOff>
      <xdr:row>31</xdr:row>
      <xdr:rowOff>19050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0383500" y="52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35577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0245017" y="50076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123190</xdr:rowOff>
    </xdr:from>
    <xdr:to>
      <xdr:col>102</xdr:col>
      <xdr:colOff>165100</xdr:colOff>
      <xdr:row>39</xdr:row>
      <xdr:rowOff>53340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9494500" y="6638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44467</xdr:rowOff>
    </xdr:from>
    <xdr:ext cx="313932"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9388333" y="6731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127000</xdr:rowOff>
    </xdr:from>
    <xdr:to>
      <xdr:col>98</xdr:col>
      <xdr:colOff>38100</xdr:colOff>
      <xdr:row>39</xdr:row>
      <xdr:rowOff>57150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8605500" y="664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48277</xdr:rowOff>
    </xdr:from>
    <xdr:ext cx="313932"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499333" y="67348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4" name="貸付金グラフ枠">
          <a:extLst>
            <a:ext uri="{FF2B5EF4-FFF2-40B4-BE49-F238E27FC236}">
              <a16:creationId xmlns:a16="http://schemas.microsoft.com/office/drawing/2014/main" id="{00000000-0008-0000-0600-000006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6" name="貸付金最小値テキスト">
          <a:extLst>
            <a:ext uri="{FF2B5EF4-FFF2-40B4-BE49-F238E27FC236}">
              <a16:creationId xmlns:a16="http://schemas.microsoft.com/office/drawing/2014/main" id="{00000000-0008-0000-0600-000008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8" name="貸付金最大値テキスト">
          <a:extLst>
            <a:ext uri="{FF2B5EF4-FFF2-40B4-BE49-F238E27FC236}">
              <a16:creationId xmlns:a16="http://schemas.microsoft.com/office/drawing/2014/main" id="{00000000-0008-0000-0600-00000A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4039</xdr:rowOff>
    </xdr:from>
    <xdr:to>
      <xdr:col>116</xdr:col>
      <xdr:colOff>63500</xdr:colOff>
      <xdr:row>57</xdr:row>
      <xdr:rowOff>53213</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21323300" y="9605239"/>
          <a:ext cx="838200" cy="220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165549</xdr:rowOff>
    </xdr:from>
    <xdr:ext cx="534377" cy="259045"/>
    <xdr:sp macro="" textlink="">
      <xdr:nvSpPr>
        <xdr:cNvPr id="781" name="貸付金平均値テキスト">
          <a:extLst>
            <a:ext uri="{FF2B5EF4-FFF2-40B4-BE49-F238E27FC236}">
              <a16:creationId xmlns:a16="http://schemas.microsoft.com/office/drawing/2014/main" id="{00000000-0008-0000-0600-00000D030000}"/>
            </a:ext>
          </a:extLst>
        </xdr:cNvPr>
        <xdr:cNvSpPr txBox="1"/>
      </xdr:nvSpPr>
      <xdr:spPr>
        <a:xfrm>
          <a:off x="22212300" y="9252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4039</xdr:rowOff>
    </xdr:from>
    <xdr:to>
      <xdr:col>111</xdr:col>
      <xdr:colOff>177800</xdr:colOff>
      <xdr:row>58</xdr:row>
      <xdr:rowOff>25654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0434300" y="9605239"/>
          <a:ext cx="889000" cy="364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123131</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043411" y="903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9372</xdr:rowOff>
    </xdr:from>
    <xdr:to>
      <xdr:col>107</xdr:col>
      <xdr:colOff>50800</xdr:colOff>
      <xdr:row>58</xdr:row>
      <xdr:rowOff>25654</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9545300" y="9953472"/>
          <a:ext cx="889000" cy="16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15282</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167111" y="944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143878</xdr:rowOff>
    </xdr:from>
    <xdr:to>
      <xdr:col>102</xdr:col>
      <xdr:colOff>114300</xdr:colOff>
      <xdr:row>58</xdr:row>
      <xdr:rowOff>9372</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656300" y="9916528"/>
          <a:ext cx="889000" cy="36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148696</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278111" y="9406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138193</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389111" y="939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2413</xdr:rowOff>
    </xdr:from>
    <xdr:to>
      <xdr:col>116</xdr:col>
      <xdr:colOff>114300</xdr:colOff>
      <xdr:row>57</xdr:row>
      <xdr:rowOff>104013</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2110700" y="9775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152290</xdr:rowOff>
    </xdr:from>
    <xdr:ext cx="534377" cy="259045"/>
    <xdr:sp macro="" textlink="">
      <xdr:nvSpPr>
        <xdr:cNvPr id="800" name="貸付金該当値テキスト">
          <a:extLst>
            <a:ext uri="{FF2B5EF4-FFF2-40B4-BE49-F238E27FC236}">
              <a16:creationId xmlns:a16="http://schemas.microsoft.com/office/drawing/2014/main" id="{00000000-0008-0000-0600-000020030000}"/>
            </a:ext>
          </a:extLst>
        </xdr:cNvPr>
        <xdr:cNvSpPr txBox="1"/>
      </xdr:nvSpPr>
      <xdr:spPr>
        <a:xfrm>
          <a:off x="22212300" y="9753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124689</xdr:rowOff>
    </xdr:from>
    <xdr:to>
      <xdr:col>112</xdr:col>
      <xdr:colOff>38100</xdr:colOff>
      <xdr:row>56</xdr:row>
      <xdr:rowOff>54839</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1272500" y="9554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45966</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043411" y="9647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146304</xdr:rowOff>
    </xdr:from>
    <xdr:to>
      <xdr:col>107</xdr:col>
      <xdr:colOff>101600</xdr:colOff>
      <xdr:row>58</xdr:row>
      <xdr:rowOff>76454</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0383500" y="9918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67581</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167111" y="10011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130022</xdr:rowOff>
    </xdr:from>
    <xdr:to>
      <xdr:col>102</xdr:col>
      <xdr:colOff>165100</xdr:colOff>
      <xdr:row>58</xdr:row>
      <xdr:rowOff>60172</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9494500" y="990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51299</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278111" y="9995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93078</xdr:rowOff>
    </xdr:from>
    <xdr:to>
      <xdr:col>98</xdr:col>
      <xdr:colOff>38100</xdr:colOff>
      <xdr:row>58</xdr:row>
      <xdr:rowOff>23228</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8605500" y="9865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14355</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389111" y="9958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1" name="繰出金グラフ枠">
          <a:extLst>
            <a:ext uri="{FF2B5EF4-FFF2-40B4-BE49-F238E27FC236}">
              <a16:creationId xmlns:a16="http://schemas.microsoft.com/office/drawing/2014/main" id="{00000000-0008-0000-0600-00003F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3" name="繰出金最小値テキスト">
          <a:extLst>
            <a:ext uri="{FF2B5EF4-FFF2-40B4-BE49-F238E27FC236}">
              <a16:creationId xmlns:a16="http://schemas.microsoft.com/office/drawing/2014/main" id="{00000000-0008-0000-0600-000041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5" name="繰出金最大値テキスト">
          <a:extLst>
            <a:ext uri="{FF2B5EF4-FFF2-40B4-BE49-F238E27FC236}">
              <a16:creationId xmlns:a16="http://schemas.microsoft.com/office/drawing/2014/main" id="{00000000-0008-0000-0600-000043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110635</xdr:rowOff>
    </xdr:from>
    <xdr:to>
      <xdr:col>116</xdr:col>
      <xdr:colOff>63500</xdr:colOff>
      <xdr:row>72</xdr:row>
      <xdr:rowOff>115370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1323300" y="12455035"/>
          <a:ext cx="838200" cy="4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107659</xdr:rowOff>
    </xdr:from>
    <xdr:ext cx="469744" cy="259045"/>
    <xdr:sp macro="" textlink="">
      <xdr:nvSpPr>
        <xdr:cNvPr id="838" name="繰出金平均値テキスト">
          <a:extLst>
            <a:ext uri="{FF2B5EF4-FFF2-40B4-BE49-F238E27FC236}">
              <a16:creationId xmlns:a16="http://schemas.microsoft.com/office/drawing/2014/main" id="{00000000-0008-0000-0600-000046030000}"/>
            </a:ext>
          </a:extLst>
        </xdr:cNvPr>
        <xdr:cNvSpPr txBox="1"/>
      </xdr:nvSpPr>
      <xdr:spPr>
        <a:xfrm>
          <a:off x="22212300" y="12452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9724</xdr:rowOff>
    </xdr:from>
    <xdr:to>
      <xdr:col>111</xdr:col>
      <xdr:colOff>177800</xdr:colOff>
      <xdr:row>72</xdr:row>
      <xdr:rowOff>110635</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20434300" y="12354124"/>
          <a:ext cx="889000" cy="100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47079</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075728" y="12562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143292</xdr:rowOff>
    </xdr:from>
    <xdr:to>
      <xdr:col>107</xdr:col>
      <xdr:colOff>50800</xdr:colOff>
      <xdr:row>72</xdr:row>
      <xdr:rowOff>9724</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19545300" y="12316242"/>
          <a:ext cx="889000" cy="37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122028</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1994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143292</xdr:rowOff>
    </xdr:from>
    <xdr:to>
      <xdr:col>102</xdr:col>
      <xdr:colOff>114300</xdr:colOff>
      <xdr:row>79</xdr:row>
      <xdr:rowOff>8581</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flipV="1">
          <a:off x="18656300" y="12316242"/>
          <a:ext cx="889000" cy="1236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102760</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10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1288</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21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64570</xdr:rowOff>
    </xdr:from>
    <xdr:to>
      <xdr:col>116</xdr:col>
      <xdr:colOff>114300</xdr:colOff>
      <xdr:row>72</xdr:row>
      <xdr:rowOff>166170</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2110700" y="12408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87447</xdr:rowOff>
    </xdr:from>
    <xdr:ext cx="469744" cy="259045"/>
    <xdr:sp macro="" textlink="">
      <xdr:nvSpPr>
        <xdr:cNvPr id="857" name="繰出金該当値テキスト">
          <a:extLst>
            <a:ext uri="{FF2B5EF4-FFF2-40B4-BE49-F238E27FC236}">
              <a16:creationId xmlns:a16="http://schemas.microsoft.com/office/drawing/2014/main" id="{00000000-0008-0000-0600-000059030000}"/>
            </a:ext>
          </a:extLst>
        </xdr:cNvPr>
        <xdr:cNvSpPr txBox="1"/>
      </xdr:nvSpPr>
      <xdr:spPr>
        <a:xfrm>
          <a:off x="22212300" y="12260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59835</xdr:rowOff>
    </xdr:from>
    <xdr:to>
      <xdr:col>112</xdr:col>
      <xdr:colOff>38100</xdr:colOff>
      <xdr:row>72</xdr:row>
      <xdr:rowOff>161435</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1272500" y="12404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6512</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075728" y="121794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130374</xdr:rowOff>
    </xdr:from>
    <xdr:to>
      <xdr:col>107</xdr:col>
      <xdr:colOff>101600</xdr:colOff>
      <xdr:row>72</xdr:row>
      <xdr:rowOff>60524</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0383500" y="12303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77051</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199428" y="12078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92492</xdr:rowOff>
    </xdr:from>
    <xdr:to>
      <xdr:col>102</xdr:col>
      <xdr:colOff>165100</xdr:colOff>
      <xdr:row>72</xdr:row>
      <xdr:rowOff>22642</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9494500" y="12265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39169</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9310428" y="12040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129231</xdr:rowOff>
    </xdr:from>
    <xdr:to>
      <xdr:col>98</xdr:col>
      <xdr:colOff>38100</xdr:colOff>
      <xdr:row>79</xdr:row>
      <xdr:rowOff>59381</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8605500" y="13502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50508</xdr:rowOff>
    </xdr:from>
    <xdr:ext cx="378565"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467017" y="135950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8" name="前年度繰上充用金グラフ枠">
          <a:extLst>
            <a:ext uri="{FF2B5EF4-FFF2-40B4-BE49-F238E27FC236}">
              <a16:creationId xmlns:a16="http://schemas.microsoft.com/office/drawing/2014/main" id="{00000000-0008-0000-0600-00006E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0" name="前年度繰上充用金最小値テキスト">
          <a:extLst>
            <a:ext uri="{FF2B5EF4-FFF2-40B4-BE49-F238E27FC236}">
              <a16:creationId xmlns:a16="http://schemas.microsoft.com/office/drawing/2014/main" id="{00000000-0008-0000-0600-000070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2" name="前年度繰上充用金最大値テキスト">
          <a:extLst>
            <a:ext uri="{FF2B5EF4-FFF2-40B4-BE49-F238E27FC236}">
              <a16:creationId xmlns:a16="http://schemas.microsoft.com/office/drawing/2014/main" id="{00000000-0008-0000-0600-000072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5" name="前年度繰上充用金平均値テキスト">
          <a:extLst>
            <a:ext uri="{FF2B5EF4-FFF2-40B4-BE49-F238E27FC236}">
              <a16:creationId xmlns:a16="http://schemas.microsoft.com/office/drawing/2014/main" id="{00000000-0008-0000-0600-000075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4" name="前年度繰上充用金該当値テキスト">
          <a:extLst>
            <a:ext uri="{FF2B5EF4-FFF2-40B4-BE49-F238E27FC236}">
              <a16:creationId xmlns:a16="http://schemas.microsoft.com/office/drawing/2014/main" id="{00000000-0008-0000-0600-000088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・人件費は、住民一人当たり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137,138</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本県は、離島や半島が多く、行政サービスに対して他県よりコストがかかるため、都道府県平均より高い状況が続いている。こうした中、数次にわたる行財政改革で、職員数の削減や給与見直しの取組を続けているが、近年は横ばいとなっている。</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・物件費は、住民一人当たり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17,735</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数次にわたる行財政改革等により内部管理経費の適正化に取り組んでおり、他県と比較して低い水準となっている。さらなる業務効率化を図るため、行政のデジタル化にかかる取組の促進を図っていく。</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・扶助費は、住民一人当たり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18,015</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円となっている。原爆被爆者援護関係費用などの影響により、他県と比較して高い水準となっている。</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・補助費等は、住民一人当たり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176,889</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円となっている。令和３年度は前年度に引き続き新型コロナウイス感染症への各種対策（医療関係、事業者支援等）により金額が大きく増加したままとなっている。</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・普通建設事業費は、住民一人当たり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125,365</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円となっている。新幹線整備事業負担金や防災・減災対策の取組推進により、他県と比較してコストが高くなる傾向となっている。</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・公債費は、住民一人当たり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71,962</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円となっている。公債費の平準化の取組などを実施してきたものの、依然として高水準で推移しており、今後も、大型事業の償還が本格化することから公債費の増加傾向は続く見込みとなっている。</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・積立金は、住民一人当たり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23,602</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円となっている。令和３年度の主な増理由は、財政調整基金及び減債基金への積立金の増によるものである。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1,320,055
1,311,244
4,130.98
835,006,163
809,752,946
758,183
401,162,119
1,269,995,676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10.1
178.1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164193</xdr:rowOff>
    </xdr:from>
    <xdr:to>
      <xdr:col>24</xdr:col>
      <xdr:colOff>63500</xdr:colOff>
      <xdr:row>38</xdr:row>
      <xdr:rowOff>15603</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6507843"/>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154231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12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121739</xdr:rowOff>
    </xdr:from>
    <xdr:to>
      <xdr:col>19</xdr:col>
      <xdr:colOff>177800</xdr:colOff>
      <xdr:row>38</xdr:row>
      <xdr:rowOff>15603</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6465389"/>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149877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95613</xdr:rowOff>
    </xdr:from>
    <xdr:to>
      <xdr:col>15</xdr:col>
      <xdr:colOff>50800</xdr:colOff>
      <xdr:row>37</xdr:row>
      <xdr:rowOff>121739</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2019300" y="6439263"/>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74766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95613</xdr:rowOff>
    </xdr:from>
    <xdr:to>
      <xdr:col>10</xdr:col>
      <xdr:colOff>114300</xdr:colOff>
      <xdr:row>38</xdr:row>
      <xdr:rowOff>31931</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6439263"/>
          <a:ext cx="889000" cy="107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153143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17616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113393</xdr:rowOff>
    </xdr:from>
    <xdr:to>
      <xdr:col>24</xdr:col>
      <xdr:colOff>114300</xdr:colOff>
      <xdr:row>38</xdr:row>
      <xdr:rowOff>43543</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45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91820</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4354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136253</xdr:rowOff>
    </xdr:from>
    <xdr:to>
      <xdr:col>20</xdr:col>
      <xdr:colOff>38100</xdr:colOff>
      <xdr:row>38</xdr:row>
      <xdr:rowOff>66403</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479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57530</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572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70939</xdr:rowOff>
    </xdr:from>
    <xdr:to>
      <xdr:col>15</xdr:col>
      <xdr:colOff>101600</xdr:colOff>
      <xdr:row>38</xdr:row>
      <xdr:rowOff>1088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414589"/>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163665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5073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44813</xdr:rowOff>
    </xdr:from>
    <xdr:to>
      <xdr:col>10</xdr:col>
      <xdr:colOff>165100</xdr:colOff>
      <xdr:row>37</xdr:row>
      <xdr:rowOff>146413</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388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137540</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4811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152581</xdr:rowOff>
    </xdr:from>
    <xdr:to>
      <xdr:col>6</xdr:col>
      <xdr:colOff>38100</xdr:colOff>
      <xdr:row>38</xdr:row>
      <xdr:rowOff>82731</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496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73858</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5889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88722</xdr:rowOff>
    </xdr:from>
    <xdr:to>
      <xdr:col>24</xdr:col>
      <xdr:colOff>63500</xdr:colOff>
      <xdr:row>59</xdr:row>
      <xdr:rowOff>47770</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9689922"/>
          <a:ext cx="838200" cy="473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127975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214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22983</xdr:rowOff>
    </xdr:from>
    <xdr:to>
      <xdr:col>19</xdr:col>
      <xdr:colOff>177800</xdr:colOff>
      <xdr:row>59</xdr:row>
      <xdr:rowOff>47770</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2908300" y="10138533"/>
          <a:ext cx="889000" cy="24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69671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670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22983</xdr:rowOff>
    </xdr:from>
    <xdr:to>
      <xdr:col>15</xdr:col>
      <xdr:colOff>50800</xdr:colOff>
      <xdr:row>59</xdr:row>
      <xdr:rowOff>130262</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flipV="1">
          <a:off x="2019300" y="10138533"/>
          <a:ext cx="889000" cy="107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166075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9767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41761</xdr:rowOff>
    </xdr:from>
    <xdr:to>
      <xdr:col>10</xdr:col>
      <xdr:colOff>114300</xdr:colOff>
      <xdr:row>59</xdr:row>
      <xdr:rowOff>130262</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a:off x="1130300" y="9642961"/>
          <a:ext cx="889000" cy="602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9772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1007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37922</xdr:rowOff>
    </xdr:from>
    <xdr:to>
      <xdr:col>24</xdr:col>
      <xdr:colOff>114300</xdr:colOff>
      <xdr:row>56</xdr:row>
      <xdr:rowOff>139522</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9639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16349</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9617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168420</xdr:rowOff>
    </xdr:from>
    <xdr:to>
      <xdr:col>20</xdr:col>
      <xdr:colOff>38100</xdr:colOff>
      <xdr:row>59</xdr:row>
      <xdr:rowOff>98570</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1011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89697</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10205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143633</xdr:rowOff>
    </xdr:from>
    <xdr:to>
      <xdr:col>15</xdr:col>
      <xdr:colOff>101600</xdr:colOff>
      <xdr:row>59</xdr:row>
      <xdr:rowOff>73783</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100877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64910</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10180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79462</xdr:rowOff>
    </xdr:from>
    <xdr:to>
      <xdr:col>10</xdr:col>
      <xdr:colOff>165100</xdr:colOff>
      <xdr:row>60</xdr:row>
      <xdr:rowOff>9612</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101950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60</xdr:row>
      <xdr:rowOff>739</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10287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162411</xdr:rowOff>
    </xdr:from>
    <xdr:to>
      <xdr:col>6</xdr:col>
      <xdr:colOff>38100</xdr:colOff>
      <xdr:row>56</xdr:row>
      <xdr:rowOff>92561</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9592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109088</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9367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168504</xdr:rowOff>
    </xdr:from>
    <xdr:to>
      <xdr:col>24</xdr:col>
      <xdr:colOff>63500</xdr:colOff>
      <xdr:row>75</xdr:row>
      <xdr:rowOff>6197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3797300" y="12855804"/>
          <a:ext cx="8382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90708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06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168504</xdr:rowOff>
    </xdr:from>
    <xdr:to>
      <xdr:col>19</xdr:col>
      <xdr:colOff>177800</xdr:colOff>
      <xdr:row>77</xdr:row>
      <xdr:rowOff>90666</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2855804"/>
          <a:ext cx="889000" cy="436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82669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4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90666</xdr:rowOff>
    </xdr:from>
    <xdr:to>
      <xdr:col>15</xdr:col>
      <xdr:colOff>50800</xdr:colOff>
      <xdr:row>78</xdr:row>
      <xdr:rowOff>17666</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292316"/>
          <a:ext cx="889000" cy="98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86974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2945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119469</xdr:rowOff>
    </xdr:from>
    <xdr:to>
      <xdr:col>10</xdr:col>
      <xdr:colOff>114300</xdr:colOff>
      <xdr:row>78</xdr:row>
      <xdr:rowOff>17666</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321119"/>
          <a:ext cx="889000" cy="69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51312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081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146487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05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126847</xdr:rowOff>
    </xdr:from>
    <xdr:to>
      <xdr:col>24</xdr:col>
      <xdr:colOff>114300</xdr:colOff>
      <xdr:row>75</xdr:row>
      <xdr:rowOff>56997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814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105274</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792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117704</xdr:rowOff>
    </xdr:from>
    <xdr:to>
      <xdr:col>20</xdr:col>
      <xdr:colOff>38100</xdr:colOff>
      <xdr:row>75</xdr:row>
      <xdr:rowOff>47854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2805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38981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897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39866</xdr:rowOff>
    </xdr:from>
    <xdr:to>
      <xdr:col>15</xdr:col>
      <xdr:colOff>101600</xdr:colOff>
      <xdr:row>77</xdr:row>
      <xdr:rowOff>141466</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241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132593</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334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138316</xdr:rowOff>
    </xdr:from>
    <xdr:to>
      <xdr:col>10</xdr:col>
      <xdr:colOff>165100</xdr:colOff>
      <xdr:row>78</xdr:row>
      <xdr:rowOff>68466</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39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59593</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432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68669</xdr:rowOff>
    </xdr:from>
    <xdr:to>
      <xdr:col>6</xdr:col>
      <xdr:colOff>38100</xdr:colOff>
      <xdr:row>77</xdr:row>
      <xdr:rowOff>170269</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70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161396</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363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513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3" name="テキスト ボックス 222">
          <a:extLst>
            <a:ext uri="{FF2B5EF4-FFF2-40B4-BE49-F238E27FC236}">
              <a16:creationId xmlns:a16="http://schemas.microsoft.com/office/drawing/2014/main" id="{00000000-0008-0000-0700-0000DF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5" name="テキスト ボックス 224">
          <a:extLst>
            <a:ext uri="{FF2B5EF4-FFF2-40B4-BE49-F238E27FC236}">
              <a16:creationId xmlns:a16="http://schemas.microsoft.com/office/drawing/2014/main" id="{00000000-0008-0000-0700-0000E1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衛生費グラフ枠">
          <a:extLst>
            <a:ext uri="{FF2B5EF4-FFF2-40B4-BE49-F238E27FC236}">
              <a16:creationId xmlns:a16="http://schemas.microsoft.com/office/drawing/2014/main" id="{00000000-0008-0000-07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59367</xdr:rowOff>
    </xdr:from>
    <xdr:to>
      <xdr:col>24</xdr:col>
      <xdr:colOff>62865</xdr:colOff>
      <xdr:row>95</xdr:row>
      <xdr:rowOff>81331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4633595" y="15661317"/>
          <a:ext cx="1270" cy="707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85158</xdr:rowOff>
    </xdr:from>
    <xdr:ext cx="534377" cy="259045"/>
    <xdr:sp macro="" textlink="">
      <xdr:nvSpPr>
        <xdr:cNvPr id="228" name="衛生費最小値テキスト">
          <a:extLst>
            <a:ext uri="{FF2B5EF4-FFF2-40B4-BE49-F238E27FC236}">
              <a16:creationId xmlns:a16="http://schemas.microsoft.com/office/drawing/2014/main" id="{00000000-0008-0000-0700-0000E4000000}"/>
            </a:ext>
          </a:extLst>
        </xdr:cNvPr>
        <xdr:cNvSpPr txBox="1"/>
      </xdr:nvSpPr>
      <xdr:spPr>
        <a:xfrm>
          <a:off x="4686300" y="16372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81331</xdr:rowOff>
    </xdr:from>
    <xdr:to>
      <xdr:col>24</xdr:col>
      <xdr:colOff>152400</xdr:colOff>
      <xdr:row>95</xdr:row>
      <xdr:rowOff>81331</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4546600" y="16369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6044</xdr:rowOff>
    </xdr:from>
    <xdr:ext cx="534377" cy="259045"/>
    <xdr:sp macro="" textlink="">
      <xdr:nvSpPr>
        <xdr:cNvPr id="230" name="衛生費最大値テキスト">
          <a:extLst>
            <a:ext uri="{FF2B5EF4-FFF2-40B4-BE49-F238E27FC236}">
              <a16:creationId xmlns:a16="http://schemas.microsoft.com/office/drawing/2014/main" id="{00000000-0008-0000-0700-0000E6000000}"/>
            </a:ext>
          </a:extLst>
        </xdr:cNvPr>
        <xdr:cNvSpPr txBox="1"/>
      </xdr:nvSpPr>
      <xdr:spPr>
        <a:xfrm>
          <a:off x="4686300" y="15436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59367</xdr:rowOff>
    </xdr:from>
    <xdr:to>
      <xdr:col>24</xdr:col>
      <xdr:colOff>152400</xdr:colOff>
      <xdr:row>91</xdr:row>
      <xdr:rowOff>59367</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a:off x="4546600" y="15661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18314</xdr:rowOff>
    </xdr:from>
    <xdr:to>
      <xdr:col>24</xdr:col>
      <xdr:colOff>63500</xdr:colOff>
      <xdr:row>94</xdr:row>
      <xdr:rowOff>118117</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3797300" y="16134614"/>
          <a:ext cx="838200" cy="99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123169</xdr:rowOff>
    </xdr:from>
    <xdr:ext cx="534377" cy="259045"/>
    <xdr:sp macro="" textlink="">
      <xdr:nvSpPr>
        <xdr:cNvPr id="233" name="衛生費平均値テキスト">
          <a:extLst>
            <a:ext uri="{FF2B5EF4-FFF2-40B4-BE49-F238E27FC236}">
              <a16:creationId xmlns:a16="http://schemas.microsoft.com/office/drawing/2014/main" id="{00000000-0008-0000-0700-0000E9000000}"/>
            </a:ext>
          </a:extLst>
        </xdr:cNvPr>
        <xdr:cNvSpPr txBox="1"/>
      </xdr:nvSpPr>
      <xdr:spPr>
        <a:xfrm>
          <a:off x="4686300" y="158965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100292</xdr:rowOff>
    </xdr:from>
    <xdr:to>
      <xdr:col>24</xdr:col>
      <xdr:colOff>114300</xdr:colOff>
      <xdr:row>94</xdr:row>
      <xdr:rowOff>30442</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4584700" y="16045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118117</xdr:rowOff>
    </xdr:from>
    <xdr:to>
      <xdr:col>19</xdr:col>
      <xdr:colOff>177800</xdr:colOff>
      <xdr:row>97</xdr:row>
      <xdr:rowOff>95695</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2908300" y="16234417"/>
          <a:ext cx="889000" cy="491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105493</xdr:rowOff>
    </xdr:from>
    <xdr:to>
      <xdr:col>20</xdr:col>
      <xdr:colOff>38100</xdr:colOff>
      <xdr:row>95</xdr:row>
      <xdr:rowOff>35643</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3746500" y="1622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26770</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3517411" y="1631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95695</xdr:rowOff>
    </xdr:from>
    <xdr:to>
      <xdr:col>15</xdr:col>
      <xdr:colOff>50800</xdr:colOff>
      <xdr:row>97</xdr:row>
      <xdr:rowOff>102591</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019300" y="16726345"/>
          <a:ext cx="889000" cy="6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112388</xdr:rowOff>
    </xdr:from>
    <xdr:to>
      <xdr:col>15</xdr:col>
      <xdr:colOff>101600</xdr:colOff>
      <xdr:row>97</xdr:row>
      <xdr:rowOff>42538</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2857500" y="16571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59065</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641111" y="16346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76473</xdr:rowOff>
    </xdr:from>
    <xdr:to>
      <xdr:col>10</xdr:col>
      <xdr:colOff>114300</xdr:colOff>
      <xdr:row>97</xdr:row>
      <xdr:rowOff>102591</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1130300" y="16707123"/>
          <a:ext cx="889000" cy="26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108846</xdr:rowOff>
    </xdr:from>
    <xdr:to>
      <xdr:col>10</xdr:col>
      <xdr:colOff>165100</xdr:colOff>
      <xdr:row>97</xdr:row>
      <xdr:rowOff>38996</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1968500" y="1656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55523</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1752111" y="16343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114960</xdr:rowOff>
    </xdr:from>
    <xdr:to>
      <xdr:col>6</xdr:col>
      <xdr:colOff>38100</xdr:colOff>
      <xdr:row>97</xdr:row>
      <xdr:rowOff>45110</xdr:rowOff>
    </xdr:to>
    <xdr:sp macro="" textlink="">
      <xdr:nvSpPr>
        <xdr:cNvPr id="244" name="フローチャート: 判断 243">
          <a:extLst>
            <a:ext uri="{FF2B5EF4-FFF2-40B4-BE49-F238E27FC236}">
              <a16:creationId xmlns:a16="http://schemas.microsoft.com/office/drawing/2014/main" id="{00000000-0008-0000-0700-0000F4000000}"/>
            </a:ext>
          </a:extLst>
        </xdr:cNvPr>
        <xdr:cNvSpPr/>
      </xdr:nvSpPr>
      <xdr:spPr>
        <a:xfrm>
          <a:off x="1079500" y="1657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61637</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863111" y="16349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138964</xdr:rowOff>
    </xdr:from>
    <xdr:to>
      <xdr:col>24</xdr:col>
      <xdr:colOff>114300</xdr:colOff>
      <xdr:row>94</xdr:row>
      <xdr:rowOff>69114</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4584700" y="16083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117391</xdr:rowOff>
    </xdr:from>
    <xdr:ext cx="534377" cy="259045"/>
    <xdr:sp macro="" textlink="">
      <xdr:nvSpPr>
        <xdr:cNvPr id="252" name="衛生費該当値テキスト">
          <a:extLst>
            <a:ext uri="{FF2B5EF4-FFF2-40B4-BE49-F238E27FC236}">
              <a16:creationId xmlns:a16="http://schemas.microsoft.com/office/drawing/2014/main" id="{00000000-0008-0000-0700-0000FC000000}"/>
            </a:ext>
          </a:extLst>
        </xdr:cNvPr>
        <xdr:cNvSpPr txBox="1"/>
      </xdr:nvSpPr>
      <xdr:spPr>
        <a:xfrm>
          <a:off x="4686300" y="16062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67317</xdr:rowOff>
    </xdr:from>
    <xdr:to>
      <xdr:col>20</xdr:col>
      <xdr:colOff>38100</xdr:colOff>
      <xdr:row>94</xdr:row>
      <xdr:rowOff>168917</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3746500" y="16183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13994</xdr:rowOff>
    </xdr:from>
    <xdr:ext cx="534377"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3517411" y="15958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44895</xdr:rowOff>
    </xdr:from>
    <xdr:to>
      <xdr:col>15</xdr:col>
      <xdr:colOff>101600</xdr:colOff>
      <xdr:row>97</xdr:row>
      <xdr:rowOff>146495</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2857500" y="16675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137622</xdr:rowOff>
    </xdr:from>
    <xdr:ext cx="534377"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2641111" y="16768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51791</xdr:rowOff>
    </xdr:from>
    <xdr:to>
      <xdr:col>10</xdr:col>
      <xdr:colOff>165100</xdr:colOff>
      <xdr:row>97</xdr:row>
      <xdr:rowOff>153391</xdr:rowOff>
    </xdr:to>
    <xdr:sp macro="" textlink="">
      <xdr:nvSpPr>
        <xdr:cNvPr id="257" name="楕円 256">
          <a:extLst>
            <a:ext uri="{FF2B5EF4-FFF2-40B4-BE49-F238E27FC236}">
              <a16:creationId xmlns:a16="http://schemas.microsoft.com/office/drawing/2014/main" id="{00000000-0008-0000-0700-000001010000}"/>
            </a:ext>
          </a:extLst>
        </xdr:cNvPr>
        <xdr:cNvSpPr/>
      </xdr:nvSpPr>
      <xdr:spPr>
        <a:xfrm>
          <a:off x="1968500" y="16682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144518</xdr:rowOff>
    </xdr:from>
    <xdr:ext cx="534377" cy="259045"/>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1752111" y="16775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25673</xdr:rowOff>
    </xdr:from>
    <xdr:to>
      <xdr:col>6</xdr:col>
      <xdr:colOff>38100</xdr:colOff>
      <xdr:row>97</xdr:row>
      <xdr:rowOff>127273</xdr:rowOff>
    </xdr:to>
    <xdr:sp macro="" textlink="">
      <xdr:nvSpPr>
        <xdr:cNvPr id="259" name="楕円 258">
          <a:extLst>
            <a:ext uri="{FF2B5EF4-FFF2-40B4-BE49-F238E27FC236}">
              <a16:creationId xmlns:a16="http://schemas.microsoft.com/office/drawing/2014/main" id="{00000000-0008-0000-0700-000003010000}"/>
            </a:ext>
          </a:extLst>
        </xdr:cNvPr>
        <xdr:cNvSpPr/>
      </xdr:nvSpPr>
      <xdr:spPr>
        <a:xfrm>
          <a:off x="1079500" y="16656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118400</xdr:rowOff>
    </xdr:from>
    <xdr:ext cx="534377"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863111" y="16749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0" name="労働費グラフ枠">
          <a:extLst>
            <a:ext uri="{FF2B5EF4-FFF2-40B4-BE49-F238E27FC236}">
              <a16:creationId xmlns:a16="http://schemas.microsoft.com/office/drawing/2014/main" id="{00000000-0008-0000-0700-000018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2" name="労働費最小値テキスト">
          <a:extLst>
            <a:ext uri="{FF2B5EF4-FFF2-40B4-BE49-F238E27FC236}">
              <a16:creationId xmlns:a16="http://schemas.microsoft.com/office/drawing/2014/main" id="{00000000-0008-0000-0700-00001A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4" name="労働費最大値テキスト">
          <a:extLst>
            <a:ext uri="{FF2B5EF4-FFF2-40B4-BE49-F238E27FC236}">
              <a16:creationId xmlns:a16="http://schemas.microsoft.com/office/drawing/2014/main" id="{00000000-0008-0000-0700-00001C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31801</xdr:rowOff>
    </xdr:from>
    <xdr:to>
      <xdr:col>55</xdr:col>
      <xdr:colOff>0</xdr:colOff>
      <xdr:row>36</xdr:row>
      <xdr:rowOff>72949</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flipV="1">
          <a:off x="9639300" y="6204001"/>
          <a:ext cx="8382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44924</xdr:rowOff>
    </xdr:from>
    <xdr:ext cx="469744" cy="259045"/>
    <xdr:sp macro="" textlink="">
      <xdr:nvSpPr>
        <xdr:cNvPr id="287" name="労働費平均値テキスト">
          <a:extLst>
            <a:ext uri="{FF2B5EF4-FFF2-40B4-BE49-F238E27FC236}">
              <a16:creationId xmlns:a16="http://schemas.microsoft.com/office/drawing/2014/main" id="{00000000-0008-0000-0700-00001F010000}"/>
            </a:ext>
          </a:extLst>
        </xdr:cNvPr>
        <xdr:cNvSpPr txBox="1"/>
      </xdr:nvSpPr>
      <xdr:spPr>
        <a:xfrm>
          <a:off x="10528300" y="6217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72949</xdr:rowOff>
    </xdr:from>
    <xdr:to>
      <xdr:col>50</xdr:col>
      <xdr:colOff>114300</xdr:colOff>
      <xdr:row>37</xdr:row>
      <xdr:rowOff>83464</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8750300" y="6245149"/>
          <a:ext cx="889000" cy="181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35001</xdr:rowOff>
    </xdr:from>
    <xdr:to>
      <xdr:col>45</xdr:col>
      <xdr:colOff>177800</xdr:colOff>
      <xdr:row>37</xdr:row>
      <xdr:rowOff>83464</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7861300" y="6378651"/>
          <a:ext cx="889000" cy="48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8515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35001</xdr:rowOff>
    </xdr:from>
    <xdr:to>
      <xdr:col>41</xdr:col>
      <xdr:colOff>50800</xdr:colOff>
      <xdr:row>37</xdr:row>
      <xdr:rowOff>72949</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6972300" y="6378651"/>
          <a:ext cx="889000" cy="37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152451</xdr:rowOff>
    </xdr:from>
    <xdr:to>
      <xdr:col>55</xdr:col>
      <xdr:colOff>50800</xdr:colOff>
      <xdr:row>36</xdr:row>
      <xdr:rowOff>82601</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10426700" y="6153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3878</xdr:rowOff>
    </xdr:from>
    <xdr:ext cx="469744" cy="259045"/>
    <xdr:sp macro="" textlink="">
      <xdr:nvSpPr>
        <xdr:cNvPr id="306" name="労働費該当値テキスト">
          <a:extLst>
            <a:ext uri="{FF2B5EF4-FFF2-40B4-BE49-F238E27FC236}">
              <a16:creationId xmlns:a16="http://schemas.microsoft.com/office/drawing/2014/main" id="{00000000-0008-0000-0700-000032010000}"/>
            </a:ext>
          </a:extLst>
        </xdr:cNvPr>
        <xdr:cNvSpPr txBox="1"/>
      </xdr:nvSpPr>
      <xdr:spPr>
        <a:xfrm>
          <a:off x="10528300" y="60046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22149</xdr:rowOff>
    </xdr:from>
    <xdr:to>
      <xdr:col>50</xdr:col>
      <xdr:colOff>165100</xdr:colOff>
      <xdr:row>36</xdr:row>
      <xdr:rowOff>123749</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9588500" y="6194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114876</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9391728" y="6287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32664</xdr:rowOff>
    </xdr:from>
    <xdr:to>
      <xdr:col>46</xdr:col>
      <xdr:colOff>38100</xdr:colOff>
      <xdr:row>37</xdr:row>
      <xdr:rowOff>134264</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8699500" y="6376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125392</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8515428" y="6469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155651</xdr:rowOff>
    </xdr:from>
    <xdr:to>
      <xdr:col>41</xdr:col>
      <xdr:colOff>101600</xdr:colOff>
      <xdr:row>37</xdr:row>
      <xdr:rowOff>85801</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7810500" y="6327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76928</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7626428" y="6420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22149</xdr:rowOff>
    </xdr:from>
    <xdr:to>
      <xdr:col>36</xdr:col>
      <xdr:colOff>165100</xdr:colOff>
      <xdr:row>37</xdr:row>
      <xdr:rowOff>123749</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6921500" y="6365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114876</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737428" y="64585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3" name="テキスト ボックス 332">
          <a:extLst>
            <a:ext uri="{FF2B5EF4-FFF2-40B4-BE49-F238E27FC236}">
              <a16:creationId xmlns:a16="http://schemas.microsoft.com/office/drawing/2014/main" id="{00000000-0008-0000-0700-00004D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5" name="テキスト ボックス 334">
          <a:extLst>
            <a:ext uri="{FF2B5EF4-FFF2-40B4-BE49-F238E27FC236}">
              <a16:creationId xmlns:a16="http://schemas.microsoft.com/office/drawing/2014/main" id="{00000000-0008-0000-0700-00004F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7" name="テキスト ボックス 336">
          <a:extLst>
            <a:ext uri="{FF2B5EF4-FFF2-40B4-BE49-F238E27FC236}">
              <a16:creationId xmlns:a16="http://schemas.microsoft.com/office/drawing/2014/main" id="{00000000-0008-0000-0700-000051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農林水産業費グラフ枠">
          <a:extLst>
            <a:ext uri="{FF2B5EF4-FFF2-40B4-BE49-F238E27FC236}">
              <a16:creationId xmlns:a16="http://schemas.microsoft.com/office/drawing/2014/main" id="{00000000-0008-0000-07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40" name="農林水産業費最小値テキスト">
          <a:extLst>
            <a:ext uri="{FF2B5EF4-FFF2-40B4-BE49-F238E27FC236}">
              <a16:creationId xmlns:a16="http://schemas.microsoft.com/office/drawing/2014/main" id="{00000000-0008-0000-0700-000054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2" name="農林水産業費最大値テキスト">
          <a:extLst>
            <a:ext uri="{FF2B5EF4-FFF2-40B4-BE49-F238E27FC236}">
              <a16:creationId xmlns:a16="http://schemas.microsoft.com/office/drawing/2014/main" id="{00000000-0008-0000-0700-000056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54432</xdr:rowOff>
    </xdr:from>
    <xdr:to>
      <xdr:col>55</xdr:col>
      <xdr:colOff>0</xdr:colOff>
      <xdr:row>56</xdr:row>
      <xdr:rowOff>154591</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9639300" y="9655632"/>
          <a:ext cx="838200" cy="100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45" name="農林水産業費平均値テキスト">
          <a:extLst>
            <a:ext uri="{FF2B5EF4-FFF2-40B4-BE49-F238E27FC236}">
              <a16:creationId xmlns:a16="http://schemas.microsoft.com/office/drawing/2014/main" id="{00000000-0008-0000-0700-000059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54432</xdr:rowOff>
    </xdr:from>
    <xdr:to>
      <xdr:col>50</xdr:col>
      <xdr:colOff>114300</xdr:colOff>
      <xdr:row>56</xdr:row>
      <xdr:rowOff>145709</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8750300" y="9655632"/>
          <a:ext cx="889000" cy="91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93315</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9359411" y="935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145709</xdr:rowOff>
    </xdr:from>
    <xdr:to>
      <xdr:col>45</xdr:col>
      <xdr:colOff>177800</xdr:colOff>
      <xdr:row>57</xdr:row>
      <xdr:rowOff>74092</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7861300" y="9746909"/>
          <a:ext cx="889000" cy="99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74092</xdr:rowOff>
    </xdr:from>
    <xdr:to>
      <xdr:col>41</xdr:col>
      <xdr:colOff>50800</xdr:colOff>
      <xdr:row>57</xdr:row>
      <xdr:rowOff>99075</xdr:rowOff>
    </xdr:to>
    <xdr:cxnSp macro="">
      <xdr:nvCxnSpPr>
        <xdr:cNvPr id="353" name="直線コネクタ 352">
          <a:extLst>
            <a:ext uri="{FF2B5EF4-FFF2-40B4-BE49-F238E27FC236}">
              <a16:creationId xmlns:a16="http://schemas.microsoft.com/office/drawing/2014/main" id="{00000000-0008-0000-0700-000061010000}"/>
            </a:ext>
          </a:extLst>
        </xdr:cNvPr>
        <xdr:cNvCxnSpPr/>
      </xdr:nvCxnSpPr>
      <xdr:spPr>
        <a:xfrm flipV="1">
          <a:off x="6972300" y="9846742"/>
          <a:ext cx="889000" cy="24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4" name="フローチャート: 判断 353">
          <a:extLst>
            <a:ext uri="{FF2B5EF4-FFF2-40B4-BE49-F238E27FC236}">
              <a16:creationId xmlns:a16="http://schemas.microsoft.com/office/drawing/2014/main" id="{00000000-0008-0000-0700-000062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6" name="フローチャート: 判断 355">
          <a:extLst>
            <a:ext uri="{FF2B5EF4-FFF2-40B4-BE49-F238E27FC236}">
              <a16:creationId xmlns:a16="http://schemas.microsoft.com/office/drawing/2014/main" id="{00000000-0008-0000-0700-000064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103791</xdr:rowOff>
    </xdr:from>
    <xdr:to>
      <xdr:col>55</xdr:col>
      <xdr:colOff>50800</xdr:colOff>
      <xdr:row>57</xdr:row>
      <xdr:rowOff>33941</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10426700" y="9704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82218</xdr:rowOff>
    </xdr:from>
    <xdr:ext cx="534377" cy="259045"/>
    <xdr:sp macro="" textlink="">
      <xdr:nvSpPr>
        <xdr:cNvPr id="364" name="農林水産業費該当値テキスト">
          <a:extLst>
            <a:ext uri="{FF2B5EF4-FFF2-40B4-BE49-F238E27FC236}">
              <a16:creationId xmlns:a16="http://schemas.microsoft.com/office/drawing/2014/main" id="{00000000-0008-0000-0700-00006C010000}"/>
            </a:ext>
          </a:extLst>
        </xdr:cNvPr>
        <xdr:cNvSpPr txBox="1"/>
      </xdr:nvSpPr>
      <xdr:spPr>
        <a:xfrm>
          <a:off x="10528300" y="9683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3632</xdr:rowOff>
    </xdr:from>
    <xdr:to>
      <xdr:col>50</xdr:col>
      <xdr:colOff>165100</xdr:colOff>
      <xdr:row>56</xdr:row>
      <xdr:rowOff>105232</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9588500" y="9604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96359</xdr:rowOff>
    </xdr:from>
    <xdr:ext cx="534377"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9359411" y="969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94909</xdr:rowOff>
    </xdr:from>
    <xdr:to>
      <xdr:col>46</xdr:col>
      <xdr:colOff>38100</xdr:colOff>
      <xdr:row>57</xdr:row>
      <xdr:rowOff>25059</xdr:rowOff>
    </xdr:to>
    <xdr:sp macro="" textlink="">
      <xdr:nvSpPr>
        <xdr:cNvPr id="367" name="楕円 366">
          <a:extLst>
            <a:ext uri="{FF2B5EF4-FFF2-40B4-BE49-F238E27FC236}">
              <a16:creationId xmlns:a16="http://schemas.microsoft.com/office/drawing/2014/main" id="{00000000-0008-0000-0700-00006F010000}"/>
            </a:ext>
          </a:extLst>
        </xdr:cNvPr>
        <xdr:cNvSpPr/>
      </xdr:nvSpPr>
      <xdr:spPr>
        <a:xfrm>
          <a:off x="8699500" y="9696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16186</xdr:rowOff>
    </xdr:from>
    <xdr:ext cx="534377"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8483111" y="9788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23292</xdr:rowOff>
    </xdr:from>
    <xdr:to>
      <xdr:col>41</xdr:col>
      <xdr:colOff>101600</xdr:colOff>
      <xdr:row>57</xdr:row>
      <xdr:rowOff>124892</xdr:rowOff>
    </xdr:to>
    <xdr:sp macro="" textlink="">
      <xdr:nvSpPr>
        <xdr:cNvPr id="369" name="楕円 368">
          <a:extLst>
            <a:ext uri="{FF2B5EF4-FFF2-40B4-BE49-F238E27FC236}">
              <a16:creationId xmlns:a16="http://schemas.microsoft.com/office/drawing/2014/main" id="{00000000-0008-0000-0700-000071010000}"/>
            </a:ext>
          </a:extLst>
        </xdr:cNvPr>
        <xdr:cNvSpPr/>
      </xdr:nvSpPr>
      <xdr:spPr>
        <a:xfrm>
          <a:off x="7810500" y="9795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116019</xdr:rowOff>
    </xdr:from>
    <xdr:ext cx="534377"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7594111" y="9888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48275</xdr:rowOff>
    </xdr:from>
    <xdr:to>
      <xdr:col>36</xdr:col>
      <xdr:colOff>165100</xdr:colOff>
      <xdr:row>57</xdr:row>
      <xdr:rowOff>149875</xdr:rowOff>
    </xdr:to>
    <xdr:sp macro="" textlink="">
      <xdr:nvSpPr>
        <xdr:cNvPr id="371" name="楕円 370">
          <a:extLst>
            <a:ext uri="{FF2B5EF4-FFF2-40B4-BE49-F238E27FC236}">
              <a16:creationId xmlns:a16="http://schemas.microsoft.com/office/drawing/2014/main" id="{00000000-0008-0000-0700-000073010000}"/>
            </a:ext>
          </a:extLst>
        </xdr:cNvPr>
        <xdr:cNvSpPr/>
      </xdr:nvSpPr>
      <xdr:spPr>
        <a:xfrm>
          <a:off x="6921500" y="9820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141002</xdr:rowOff>
    </xdr:from>
    <xdr:ext cx="534377"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705111" y="9913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商工費グラフ枠">
          <a:extLst>
            <a:ext uri="{FF2B5EF4-FFF2-40B4-BE49-F238E27FC236}">
              <a16:creationId xmlns:a16="http://schemas.microsoft.com/office/drawing/2014/main" id="{00000000-0008-0000-07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6" name="商工費最小値テキスト">
          <a:extLst>
            <a:ext uri="{FF2B5EF4-FFF2-40B4-BE49-F238E27FC236}">
              <a16:creationId xmlns:a16="http://schemas.microsoft.com/office/drawing/2014/main" id="{00000000-0008-0000-0700-00008C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8" name="商工費最大値テキスト">
          <a:extLst>
            <a:ext uri="{FF2B5EF4-FFF2-40B4-BE49-F238E27FC236}">
              <a16:creationId xmlns:a16="http://schemas.microsoft.com/office/drawing/2014/main" id="{00000000-0008-0000-0700-00008E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109652</xdr:rowOff>
    </xdr:from>
    <xdr:to>
      <xdr:col>55</xdr:col>
      <xdr:colOff>0</xdr:colOff>
      <xdr:row>77</xdr:row>
      <xdr:rowOff>45225</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9639300" y="13139852"/>
          <a:ext cx="838200" cy="107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161434</xdr:rowOff>
    </xdr:from>
    <xdr:ext cx="534377" cy="259045"/>
    <xdr:sp macro="" textlink="">
      <xdr:nvSpPr>
        <xdr:cNvPr id="401" name="商工費平均値テキスト">
          <a:extLst>
            <a:ext uri="{FF2B5EF4-FFF2-40B4-BE49-F238E27FC236}">
              <a16:creationId xmlns:a16="http://schemas.microsoft.com/office/drawing/2014/main" id="{00000000-0008-0000-0700-000091010000}"/>
            </a:ext>
          </a:extLst>
        </xdr:cNvPr>
        <xdr:cNvSpPr txBox="1"/>
      </xdr:nvSpPr>
      <xdr:spPr>
        <a:xfrm>
          <a:off x="10528300" y="12677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109652</xdr:rowOff>
    </xdr:from>
    <xdr:to>
      <xdr:col>50</xdr:col>
      <xdr:colOff>114300</xdr:colOff>
      <xdr:row>79</xdr:row>
      <xdr:rowOff>138164</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8750300" y="13139852"/>
          <a:ext cx="889000" cy="542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156824</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359411" y="1267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124650</xdr:rowOff>
    </xdr:from>
    <xdr:to>
      <xdr:col>45</xdr:col>
      <xdr:colOff>177800</xdr:colOff>
      <xdr:row>79</xdr:row>
      <xdr:rowOff>138164</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7861300" y="13669200"/>
          <a:ext cx="889000" cy="13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13428</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8483111" y="13215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95580</xdr:rowOff>
    </xdr:from>
    <xdr:to>
      <xdr:col>41</xdr:col>
      <xdr:colOff>50800</xdr:colOff>
      <xdr:row>79</xdr:row>
      <xdr:rowOff>124650</xdr:rowOff>
    </xdr:to>
    <xdr:cxnSp macro="">
      <xdr:nvCxnSpPr>
        <xdr:cNvPr id="409" name="直線コネクタ 408">
          <a:extLst>
            <a:ext uri="{FF2B5EF4-FFF2-40B4-BE49-F238E27FC236}">
              <a16:creationId xmlns:a16="http://schemas.microsoft.com/office/drawing/2014/main" id="{00000000-0008-0000-0700-000099010000}"/>
            </a:ext>
          </a:extLst>
        </xdr:cNvPr>
        <xdr:cNvCxnSpPr/>
      </xdr:nvCxnSpPr>
      <xdr:spPr>
        <a:xfrm>
          <a:off x="6972300" y="13640130"/>
          <a:ext cx="889000" cy="29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149178</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594111" y="1317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127564</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6705111" y="13157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165875</xdr:rowOff>
    </xdr:from>
    <xdr:to>
      <xdr:col>55</xdr:col>
      <xdr:colOff>50800</xdr:colOff>
      <xdr:row>77</xdr:row>
      <xdr:rowOff>96025</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10426700" y="13196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144302</xdr:rowOff>
    </xdr:from>
    <xdr:ext cx="534377" cy="259045"/>
    <xdr:sp macro="" textlink="">
      <xdr:nvSpPr>
        <xdr:cNvPr id="420" name="商工費該当値テキスト">
          <a:extLst>
            <a:ext uri="{FF2B5EF4-FFF2-40B4-BE49-F238E27FC236}">
              <a16:creationId xmlns:a16="http://schemas.microsoft.com/office/drawing/2014/main" id="{00000000-0008-0000-0700-0000A4010000}"/>
            </a:ext>
          </a:extLst>
        </xdr:cNvPr>
        <xdr:cNvSpPr txBox="1"/>
      </xdr:nvSpPr>
      <xdr:spPr>
        <a:xfrm>
          <a:off x="10528300" y="131745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58852</xdr:rowOff>
    </xdr:from>
    <xdr:to>
      <xdr:col>50</xdr:col>
      <xdr:colOff>165100</xdr:colOff>
      <xdr:row>76</xdr:row>
      <xdr:rowOff>160452</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9588500" y="13089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151579</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9359411" y="13181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87364</xdr:rowOff>
    </xdr:from>
    <xdr:to>
      <xdr:col>46</xdr:col>
      <xdr:colOff>38100</xdr:colOff>
      <xdr:row>80</xdr:row>
      <xdr:rowOff>17514</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8699500" y="13631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80</xdr:row>
      <xdr:rowOff>8641</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8483111" y="13724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73850</xdr:rowOff>
    </xdr:from>
    <xdr:to>
      <xdr:col>41</xdr:col>
      <xdr:colOff>101600</xdr:colOff>
      <xdr:row>80</xdr:row>
      <xdr:rowOff>4000</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7810500" y="1361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166577</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7594111" y="13711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44780</xdr:rowOff>
    </xdr:from>
    <xdr:to>
      <xdr:col>36</xdr:col>
      <xdr:colOff>165100</xdr:colOff>
      <xdr:row>79</xdr:row>
      <xdr:rowOff>146380</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6921500" y="13589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137507</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705111" y="13682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土木費グラフ枠">
          <a:extLst>
            <a:ext uri="{FF2B5EF4-FFF2-40B4-BE49-F238E27FC236}">
              <a16:creationId xmlns:a16="http://schemas.microsoft.com/office/drawing/2014/main" id="{00000000-0008-0000-0700-0000C4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4" name="土木費最小値テキスト">
          <a:extLst>
            <a:ext uri="{FF2B5EF4-FFF2-40B4-BE49-F238E27FC236}">
              <a16:creationId xmlns:a16="http://schemas.microsoft.com/office/drawing/2014/main" id="{00000000-0008-0000-0700-0000C6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6" name="土木費最大値テキスト">
          <a:extLst>
            <a:ext uri="{FF2B5EF4-FFF2-40B4-BE49-F238E27FC236}">
              <a16:creationId xmlns:a16="http://schemas.microsoft.com/office/drawing/2014/main" id="{00000000-0008-0000-0700-0000C8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86812</xdr:rowOff>
    </xdr:from>
    <xdr:to>
      <xdr:col>55</xdr:col>
      <xdr:colOff>0</xdr:colOff>
      <xdr:row>96</xdr:row>
      <xdr:rowOff>168225</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9639300" y="16374562"/>
          <a:ext cx="838200" cy="252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165383</xdr:rowOff>
    </xdr:from>
    <xdr:ext cx="534377" cy="259045"/>
    <xdr:sp macro="" textlink="">
      <xdr:nvSpPr>
        <xdr:cNvPr id="459" name="土木費平均値テキスト">
          <a:extLst>
            <a:ext uri="{FF2B5EF4-FFF2-40B4-BE49-F238E27FC236}">
              <a16:creationId xmlns:a16="http://schemas.microsoft.com/office/drawing/2014/main" id="{00000000-0008-0000-0700-0000CB010000}"/>
            </a:ext>
          </a:extLst>
        </xdr:cNvPr>
        <xdr:cNvSpPr txBox="1"/>
      </xdr:nvSpPr>
      <xdr:spPr>
        <a:xfrm>
          <a:off x="10528300" y="16110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131634</xdr:rowOff>
    </xdr:from>
    <xdr:to>
      <xdr:col>50</xdr:col>
      <xdr:colOff>114300</xdr:colOff>
      <xdr:row>96</xdr:row>
      <xdr:rowOff>168225</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a:off x="8750300" y="16590834"/>
          <a:ext cx="889000" cy="36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165929</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359411" y="16110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131634</xdr:rowOff>
    </xdr:from>
    <xdr:to>
      <xdr:col>45</xdr:col>
      <xdr:colOff>177800</xdr:colOff>
      <xdr:row>97</xdr:row>
      <xdr:rowOff>137300</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flipV="1">
          <a:off x="7861300" y="16590834"/>
          <a:ext cx="889000" cy="177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118380</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84831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137300</xdr:rowOff>
    </xdr:from>
    <xdr:to>
      <xdr:col>41</xdr:col>
      <xdr:colOff>50800</xdr:colOff>
      <xdr:row>98</xdr:row>
      <xdr:rowOff>16827</xdr:rowOff>
    </xdr:to>
    <xdr:cxnSp macro="">
      <xdr:nvCxnSpPr>
        <xdr:cNvPr id="467" name="直線コネクタ 466">
          <a:extLst>
            <a:ext uri="{FF2B5EF4-FFF2-40B4-BE49-F238E27FC236}">
              <a16:creationId xmlns:a16="http://schemas.microsoft.com/office/drawing/2014/main" id="{00000000-0008-0000-0700-0000D3010000}"/>
            </a:ext>
          </a:extLst>
        </xdr:cNvPr>
        <xdr:cNvCxnSpPr/>
      </xdr:nvCxnSpPr>
      <xdr:spPr>
        <a:xfrm flipV="1">
          <a:off x="6972300" y="16767950"/>
          <a:ext cx="889000" cy="50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8" name="フローチャート: 判断 467">
          <a:extLst>
            <a:ext uri="{FF2B5EF4-FFF2-40B4-BE49-F238E27FC236}">
              <a16:creationId xmlns:a16="http://schemas.microsoft.com/office/drawing/2014/main" id="{00000000-0008-0000-0700-0000D4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12309</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594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36012</xdr:rowOff>
    </xdr:from>
    <xdr:to>
      <xdr:col>55</xdr:col>
      <xdr:colOff>50800</xdr:colOff>
      <xdr:row>95</xdr:row>
      <xdr:rowOff>137612</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10426700" y="16323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14439</xdr:rowOff>
    </xdr:from>
    <xdr:ext cx="534377" cy="259045"/>
    <xdr:sp macro="" textlink="">
      <xdr:nvSpPr>
        <xdr:cNvPr id="478" name="土木費該当値テキスト">
          <a:extLst>
            <a:ext uri="{FF2B5EF4-FFF2-40B4-BE49-F238E27FC236}">
              <a16:creationId xmlns:a16="http://schemas.microsoft.com/office/drawing/2014/main" id="{00000000-0008-0000-0700-0000DE010000}"/>
            </a:ext>
          </a:extLst>
        </xdr:cNvPr>
        <xdr:cNvSpPr txBox="1"/>
      </xdr:nvSpPr>
      <xdr:spPr>
        <a:xfrm>
          <a:off x="10528300" y="16302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117425</xdr:rowOff>
    </xdr:from>
    <xdr:to>
      <xdr:col>50</xdr:col>
      <xdr:colOff>165100</xdr:colOff>
      <xdr:row>97</xdr:row>
      <xdr:rowOff>47575</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9588500" y="16576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38702</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9359411" y="16669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80834</xdr:rowOff>
    </xdr:from>
    <xdr:to>
      <xdr:col>46</xdr:col>
      <xdr:colOff>38100</xdr:colOff>
      <xdr:row>97</xdr:row>
      <xdr:rowOff>10984</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8699500" y="16540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2111</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8483111" y="16632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86500</xdr:rowOff>
    </xdr:from>
    <xdr:to>
      <xdr:col>41</xdr:col>
      <xdr:colOff>101600</xdr:colOff>
      <xdr:row>98</xdr:row>
      <xdr:rowOff>16650</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7810500" y="16717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7777</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7594111" y="16809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137477</xdr:rowOff>
    </xdr:from>
    <xdr:to>
      <xdr:col>36</xdr:col>
      <xdr:colOff>165100</xdr:colOff>
      <xdr:row>98</xdr:row>
      <xdr:rowOff>67627</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6921500" y="16768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58754</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6705111" y="16860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警察費グラフ枠">
          <a:extLst>
            <a:ext uri="{FF2B5EF4-FFF2-40B4-BE49-F238E27FC236}">
              <a16:creationId xmlns:a16="http://schemas.microsoft.com/office/drawing/2014/main" id="{00000000-0008-0000-07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10" name="警察費最小値テキスト">
          <a:extLst>
            <a:ext uri="{FF2B5EF4-FFF2-40B4-BE49-F238E27FC236}">
              <a16:creationId xmlns:a16="http://schemas.microsoft.com/office/drawing/2014/main" id="{00000000-0008-0000-0700-0000FE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2" name="警察費最大値テキスト">
          <a:extLst>
            <a:ext uri="{FF2B5EF4-FFF2-40B4-BE49-F238E27FC236}">
              <a16:creationId xmlns:a16="http://schemas.microsoft.com/office/drawing/2014/main" id="{00000000-0008-0000-0700-00000002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12255</xdr:rowOff>
    </xdr:from>
    <xdr:to>
      <xdr:col>85</xdr:col>
      <xdr:colOff>127000</xdr:colOff>
      <xdr:row>32</xdr:row>
      <xdr:rowOff>127698</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5481300" y="5498655"/>
          <a:ext cx="838200" cy="115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37609</xdr:rowOff>
    </xdr:from>
    <xdr:ext cx="534377" cy="259045"/>
    <xdr:sp macro="" textlink="">
      <xdr:nvSpPr>
        <xdr:cNvPr id="515" name="警察費平均値テキスト">
          <a:extLst>
            <a:ext uri="{FF2B5EF4-FFF2-40B4-BE49-F238E27FC236}">
              <a16:creationId xmlns:a16="http://schemas.microsoft.com/office/drawing/2014/main" id="{00000000-0008-0000-0700-000003020000}"/>
            </a:ext>
          </a:extLst>
        </xdr:cNvPr>
        <xdr:cNvSpPr txBox="1"/>
      </xdr:nvSpPr>
      <xdr:spPr>
        <a:xfrm>
          <a:off x="16370300" y="6038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6350</xdr:rowOff>
    </xdr:from>
    <xdr:to>
      <xdr:col>81</xdr:col>
      <xdr:colOff>50800</xdr:colOff>
      <xdr:row>32</xdr:row>
      <xdr:rowOff>12255</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4592300" y="5149850"/>
          <a:ext cx="889000" cy="348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17987</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01411" y="6190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6350</xdr:rowOff>
    </xdr:from>
    <xdr:to>
      <xdr:col>76</xdr:col>
      <xdr:colOff>114300</xdr:colOff>
      <xdr:row>32</xdr:row>
      <xdr:rowOff>65405</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3703300" y="5149850"/>
          <a:ext cx="889000" cy="401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48468</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325111" y="6220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65405</xdr:rowOff>
    </xdr:from>
    <xdr:to>
      <xdr:col>71</xdr:col>
      <xdr:colOff>177800</xdr:colOff>
      <xdr:row>32</xdr:row>
      <xdr:rowOff>132080</xdr:rowOff>
    </xdr:to>
    <xdr:cxnSp macro="">
      <xdr:nvCxnSpPr>
        <xdr:cNvPr id="523" name="直線コネクタ 522">
          <a:extLst>
            <a:ext uri="{FF2B5EF4-FFF2-40B4-BE49-F238E27FC236}">
              <a16:creationId xmlns:a16="http://schemas.microsoft.com/office/drawing/2014/main" id="{00000000-0008-0000-0700-00000B020000}"/>
            </a:ext>
          </a:extLst>
        </xdr:cNvPr>
        <xdr:cNvCxnSpPr/>
      </xdr:nvCxnSpPr>
      <xdr:spPr>
        <a:xfrm flipV="1">
          <a:off x="12814300" y="5551805"/>
          <a:ext cx="8890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160100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436111" y="6332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17606</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547111" y="6361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76898</xdr:rowOff>
    </xdr:from>
    <xdr:to>
      <xdr:col>85</xdr:col>
      <xdr:colOff>177800</xdr:colOff>
      <xdr:row>33</xdr:row>
      <xdr:rowOff>7048</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6268700" y="5563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99775</xdr:rowOff>
    </xdr:from>
    <xdr:ext cx="534377" cy="259045"/>
    <xdr:sp macro="" textlink="">
      <xdr:nvSpPr>
        <xdr:cNvPr id="534" name="警察費該当値テキスト">
          <a:extLst>
            <a:ext uri="{FF2B5EF4-FFF2-40B4-BE49-F238E27FC236}">
              <a16:creationId xmlns:a16="http://schemas.microsoft.com/office/drawing/2014/main" id="{00000000-0008-0000-0700-000016020000}"/>
            </a:ext>
          </a:extLst>
        </xdr:cNvPr>
        <xdr:cNvSpPr txBox="1"/>
      </xdr:nvSpPr>
      <xdr:spPr>
        <a:xfrm>
          <a:off x="16370300" y="5414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132905</xdr:rowOff>
    </xdr:from>
    <xdr:to>
      <xdr:col>81</xdr:col>
      <xdr:colOff>101600</xdr:colOff>
      <xdr:row>32</xdr:row>
      <xdr:rowOff>63055</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5430500" y="5447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79582</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5201411" y="52230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29</xdr:row>
      <xdr:rowOff>127000</xdr:rowOff>
    </xdr:from>
    <xdr:to>
      <xdr:col>76</xdr:col>
      <xdr:colOff>165100</xdr:colOff>
      <xdr:row>30</xdr:row>
      <xdr:rowOff>57150</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4541500" y="5099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28</xdr:row>
      <xdr:rowOff>73677</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4325111" y="4874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14605</xdr:rowOff>
    </xdr:from>
    <xdr:to>
      <xdr:col>72</xdr:col>
      <xdr:colOff>38100</xdr:colOff>
      <xdr:row>32</xdr:row>
      <xdr:rowOff>116205</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3652500" y="5501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30</xdr:row>
      <xdr:rowOff>132732</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3436111" y="5276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32</xdr:row>
      <xdr:rowOff>81280</xdr:rowOff>
    </xdr:from>
    <xdr:to>
      <xdr:col>67</xdr:col>
      <xdr:colOff>101600</xdr:colOff>
      <xdr:row>33</xdr:row>
      <xdr:rowOff>11430</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2763500" y="556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31</xdr:row>
      <xdr:rowOff>27957</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547111" y="5342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6" name="教育費グラフ枠">
          <a:extLst>
            <a:ext uri="{FF2B5EF4-FFF2-40B4-BE49-F238E27FC236}">
              <a16:creationId xmlns:a16="http://schemas.microsoft.com/office/drawing/2014/main" id="{00000000-0008-0000-0700-00003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8" name="教育費最小値テキスト">
          <a:extLst>
            <a:ext uri="{FF2B5EF4-FFF2-40B4-BE49-F238E27FC236}">
              <a16:creationId xmlns:a16="http://schemas.microsoft.com/office/drawing/2014/main" id="{00000000-0008-0000-0700-000038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70" name="教育費最大値テキスト">
          <a:extLst>
            <a:ext uri="{FF2B5EF4-FFF2-40B4-BE49-F238E27FC236}">
              <a16:creationId xmlns:a16="http://schemas.microsoft.com/office/drawing/2014/main" id="{00000000-0008-0000-0700-00003A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25171</xdr:rowOff>
    </xdr:from>
    <xdr:to>
      <xdr:col>85</xdr:col>
      <xdr:colOff>127000</xdr:colOff>
      <xdr:row>57</xdr:row>
      <xdr:rowOff>31245</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flipV="1">
          <a:off x="15481300" y="9797821"/>
          <a:ext cx="838200" cy="6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73" name="教育費平均値テキスト">
          <a:extLst>
            <a:ext uri="{FF2B5EF4-FFF2-40B4-BE49-F238E27FC236}">
              <a16:creationId xmlns:a16="http://schemas.microsoft.com/office/drawing/2014/main" id="{00000000-0008-0000-0700-00003D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31245</xdr:rowOff>
    </xdr:from>
    <xdr:to>
      <xdr:col>81</xdr:col>
      <xdr:colOff>50800</xdr:colOff>
      <xdr:row>57</xdr:row>
      <xdr:rowOff>89735</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flipV="1">
          <a:off x="14592300" y="9803895"/>
          <a:ext cx="889000" cy="58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9365</xdr:rowOff>
    </xdr:from>
    <xdr:to>
      <xdr:col>76</xdr:col>
      <xdr:colOff>114300</xdr:colOff>
      <xdr:row>57</xdr:row>
      <xdr:rowOff>89735</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a:off x="13703300" y="9782015"/>
          <a:ext cx="889000" cy="80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152040</xdr:rowOff>
    </xdr:from>
    <xdr:ext cx="59901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292795" y="99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9365</xdr:rowOff>
    </xdr:from>
    <xdr:to>
      <xdr:col>71</xdr:col>
      <xdr:colOff>177800</xdr:colOff>
      <xdr:row>57</xdr:row>
      <xdr:rowOff>96103</xdr:rowOff>
    </xdr:to>
    <xdr:cxnSp macro="">
      <xdr:nvCxnSpPr>
        <xdr:cNvPr id="581" name="直線コネクタ 580">
          <a:extLst>
            <a:ext uri="{FF2B5EF4-FFF2-40B4-BE49-F238E27FC236}">
              <a16:creationId xmlns:a16="http://schemas.microsoft.com/office/drawing/2014/main" id="{00000000-0008-0000-0700-000045020000}"/>
            </a:ext>
          </a:extLst>
        </xdr:cNvPr>
        <xdr:cNvCxnSpPr/>
      </xdr:nvCxnSpPr>
      <xdr:spPr>
        <a:xfrm flipV="1">
          <a:off x="12814300" y="9782015"/>
          <a:ext cx="889000" cy="86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149721</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403795" y="9922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4" name="フローチャート: 判断 583">
          <a:extLst>
            <a:ext uri="{FF2B5EF4-FFF2-40B4-BE49-F238E27FC236}">
              <a16:creationId xmlns:a16="http://schemas.microsoft.com/office/drawing/2014/main" id="{00000000-0008-0000-0700-000048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162751</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514795" y="9935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145821</xdr:rowOff>
    </xdr:from>
    <xdr:to>
      <xdr:col>85</xdr:col>
      <xdr:colOff>177800</xdr:colOff>
      <xdr:row>57</xdr:row>
      <xdr:rowOff>75971</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6268700" y="9747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124248</xdr:rowOff>
    </xdr:from>
    <xdr:ext cx="599010" cy="259045"/>
    <xdr:sp macro="" textlink="">
      <xdr:nvSpPr>
        <xdr:cNvPr id="592" name="教育費該当値テキスト">
          <a:extLst>
            <a:ext uri="{FF2B5EF4-FFF2-40B4-BE49-F238E27FC236}">
              <a16:creationId xmlns:a16="http://schemas.microsoft.com/office/drawing/2014/main" id="{00000000-0008-0000-0700-000050020000}"/>
            </a:ext>
          </a:extLst>
        </xdr:cNvPr>
        <xdr:cNvSpPr txBox="1"/>
      </xdr:nvSpPr>
      <xdr:spPr>
        <a:xfrm>
          <a:off x="16370300" y="97254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151895</xdr:rowOff>
    </xdr:from>
    <xdr:to>
      <xdr:col>81</xdr:col>
      <xdr:colOff>101600</xdr:colOff>
      <xdr:row>57</xdr:row>
      <xdr:rowOff>82045</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5430500" y="9753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73172</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5169095" y="98458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38935</xdr:rowOff>
    </xdr:from>
    <xdr:to>
      <xdr:col>76</xdr:col>
      <xdr:colOff>165100</xdr:colOff>
      <xdr:row>57</xdr:row>
      <xdr:rowOff>140535</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4541500" y="9811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55</xdr:row>
      <xdr:rowOff>157062</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4292795" y="95868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130015</xdr:rowOff>
    </xdr:from>
    <xdr:to>
      <xdr:col>72</xdr:col>
      <xdr:colOff>38100</xdr:colOff>
      <xdr:row>57</xdr:row>
      <xdr:rowOff>60165</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3652500" y="9731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55</xdr:row>
      <xdr:rowOff>76692</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3403795" y="95064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45303</xdr:rowOff>
    </xdr:from>
    <xdr:to>
      <xdr:col>67</xdr:col>
      <xdr:colOff>101600</xdr:colOff>
      <xdr:row>57</xdr:row>
      <xdr:rowOff>146903</xdr:rowOff>
    </xdr:to>
    <xdr:sp macro="" textlink="">
      <xdr:nvSpPr>
        <xdr:cNvPr id="599" name="楕円 598">
          <a:extLst>
            <a:ext uri="{FF2B5EF4-FFF2-40B4-BE49-F238E27FC236}">
              <a16:creationId xmlns:a16="http://schemas.microsoft.com/office/drawing/2014/main" id="{00000000-0008-0000-0700-000057020000}"/>
            </a:ext>
          </a:extLst>
        </xdr:cNvPr>
        <xdr:cNvSpPr/>
      </xdr:nvSpPr>
      <xdr:spPr>
        <a:xfrm>
          <a:off x="12763500" y="9817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163430</xdr:rowOff>
    </xdr:from>
    <xdr:ext cx="599010"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514795" y="95931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6" name="正方形/長方形 605">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9" name="災害復旧費グラフ枠">
          <a:extLst>
            <a:ext uri="{FF2B5EF4-FFF2-40B4-BE49-F238E27FC236}">
              <a16:creationId xmlns:a16="http://schemas.microsoft.com/office/drawing/2014/main" id="{00000000-0008-0000-0700-00006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1" name="災害復旧費最小値テキスト">
          <a:extLst>
            <a:ext uri="{FF2B5EF4-FFF2-40B4-BE49-F238E27FC236}">
              <a16:creationId xmlns:a16="http://schemas.microsoft.com/office/drawing/2014/main" id="{00000000-0008-0000-0700-00006D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3" name="災害復旧費最大値テキスト">
          <a:extLst>
            <a:ext uri="{FF2B5EF4-FFF2-40B4-BE49-F238E27FC236}">
              <a16:creationId xmlns:a16="http://schemas.microsoft.com/office/drawing/2014/main" id="{00000000-0008-0000-0700-00006F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73177</xdr:rowOff>
    </xdr:from>
    <xdr:to>
      <xdr:col>85</xdr:col>
      <xdr:colOff>127000</xdr:colOff>
      <xdr:row>77</xdr:row>
      <xdr:rowOff>132979</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flipV="1">
          <a:off x="15481300" y="13274827"/>
          <a:ext cx="838200" cy="59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6" name="災害復旧費平均値テキスト">
          <a:extLst>
            <a:ext uri="{FF2B5EF4-FFF2-40B4-BE49-F238E27FC236}">
              <a16:creationId xmlns:a16="http://schemas.microsoft.com/office/drawing/2014/main" id="{00000000-0008-0000-0700-000072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132979</xdr:rowOff>
    </xdr:from>
    <xdr:to>
      <xdr:col>81</xdr:col>
      <xdr:colOff>50800</xdr:colOff>
      <xdr:row>78</xdr:row>
      <xdr:rowOff>49678</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flipV="1">
          <a:off x="14592300" y="13334629"/>
          <a:ext cx="889000" cy="88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49678</xdr:rowOff>
    </xdr:from>
    <xdr:to>
      <xdr:col>76</xdr:col>
      <xdr:colOff>114300</xdr:colOff>
      <xdr:row>78</xdr:row>
      <xdr:rowOff>87488</xdr:rowOff>
    </xdr:to>
    <xdr:cxnSp macro="">
      <xdr:nvCxnSpPr>
        <xdr:cNvPr id="631" name="直線コネクタ 630">
          <a:extLst>
            <a:ext uri="{FF2B5EF4-FFF2-40B4-BE49-F238E27FC236}">
              <a16:creationId xmlns:a16="http://schemas.microsoft.com/office/drawing/2014/main" id="{00000000-0008-0000-0700-000077020000}"/>
            </a:ext>
          </a:extLst>
        </xdr:cNvPr>
        <xdr:cNvCxnSpPr/>
      </xdr:nvCxnSpPr>
      <xdr:spPr>
        <a:xfrm flipV="1">
          <a:off x="13703300" y="13422778"/>
          <a:ext cx="889000" cy="37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85339</xdr:rowOff>
    </xdr:from>
    <xdr:to>
      <xdr:col>71</xdr:col>
      <xdr:colOff>177800</xdr:colOff>
      <xdr:row>78</xdr:row>
      <xdr:rowOff>87488</xdr:rowOff>
    </xdr:to>
    <xdr:cxnSp macro="">
      <xdr:nvCxnSpPr>
        <xdr:cNvPr id="634" name="直線コネクタ 633">
          <a:extLst>
            <a:ext uri="{FF2B5EF4-FFF2-40B4-BE49-F238E27FC236}">
              <a16:creationId xmlns:a16="http://schemas.microsoft.com/office/drawing/2014/main" id="{00000000-0008-0000-0700-00007A020000}"/>
            </a:ext>
          </a:extLst>
        </xdr:cNvPr>
        <xdr:cNvCxnSpPr/>
      </xdr:nvCxnSpPr>
      <xdr:spPr>
        <a:xfrm>
          <a:off x="12814300" y="13458439"/>
          <a:ext cx="889000" cy="2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7" name="フローチャート: 判断 636">
          <a:extLst>
            <a:ext uri="{FF2B5EF4-FFF2-40B4-BE49-F238E27FC236}">
              <a16:creationId xmlns:a16="http://schemas.microsoft.com/office/drawing/2014/main" id="{00000000-0008-0000-0700-00007D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22377</xdr:rowOff>
    </xdr:from>
    <xdr:to>
      <xdr:col>85</xdr:col>
      <xdr:colOff>177800</xdr:colOff>
      <xdr:row>77</xdr:row>
      <xdr:rowOff>123977</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6268700" y="13224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804</xdr:rowOff>
    </xdr:from>
    <xdr:ext cx="469744" cy="259045"/>
    <xdr:sp macro="" textlink="">
      <xdr:nvSpPr>
        <xdr:cNvPr id="645" name="災害復旧費該当値テキスト">
          <a:extLst>
            <a:ext uri="{FF2B5EF4-FFF2-40B4-BE49-F238E27FC236}">
              <a16:creationId xmlns:a16="http://schemas.microsoft.com/office/drawing/2014/main" id="{00000000-0008-0000-0700-000085020000}"/>
            </a:ext>
          </a:extLst>
        </xdr:cNvPr>
        <xdr:cNvSpPr txBox="1"/>
      </xdr:nvSpPr>
      <xdr:spPr>
        <a:xfrm>
          <a:off x="16370300" y="132024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82179</xdr:rowOff>
    </xdr:from>
    <xdr:to>
      <xdr:col>81</xdr:col>
      <xdr:colOff>101600</xdr:colOff>
      <xdr:row>78</xdr:row>
      <xdr:rowOff>12329</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5430500" y="13283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3456</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5233728" y="13376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170328</xdr:rowOff>
    </xdr:from>
    <xdr:to>
      <xdr:col>76</xdr:col>
      <xdr:colOff>165100</xdr:colOff>
      <xdr:row>78</xdr:row>
      <xdr:rowOff>100478</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4541500" y="13371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91605</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4357428" y="13464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36688</xdr:rowOff>
    </xdr:from>
    <xdr:to>
      <xdr:col>72</xdr:col>
      <xdr:colOff>38100</xdr:colOff>
      <xdr:row>78</xdr:row>
      <xdr:rowOff>138288</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3652500" y="13409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129415</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3468428" y="13502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34539</xdr:rowOff>
    </xdr:from>
    <xdr:to>
      <xdr:col>67</xdr:col>
      <xdr:colOff>101600</xdr:colOff>
      <xdr:row>78</xdr:row>
      <xdr:rowOff>136139</xdr:rowOff>
    </xdr:to>
    <xdr:sp macro="" textlink="">
      <xdr:nvSpPr>
        <xdr:cNvPr id="652" name="楕円 651">
          <a:extLst>
            <a:ext uri="{FF2B5EF4-FFF2-40B4-BE49-F238E27FC236}">
              <a16:creationId xmlns:a16="http://schemas.microsoft.com/office/drawing/2014/main" id="{00000000-0008-0000-0700-00008C020000}"/>
            </a:ext>
          </a:extLst>
        </xdr:cNvPr>
        <xdr:cNvSpPr/>
      </xdr:nvSpPr>
      <xdr:spPr>
        <a:xfrm>
          <a:off x="12763500" y="13407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127266</xdr:rowOff>
    </xdr:from>
    <xdr:ext cx="469744"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2579428" y="13500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5" name="公債費グラフ枠">
          <a:extLst>
            <a:ext uri="{FF2B5EF4-FFF2-40B4-BE49-F238E27FC236}">
              <a16:creationId xmlns:a16="http://schemas.microsoft.com/office/drawing/2014/main" id="{00000000-0008-0000-0700-0000A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7" name="公債費最小値テキスト">
          <a:extLst>
            <a:ext uri="{FF2B5EF4-FFF2-40B4-BE49-F238E27FC236}">
              <a16:creationId xmlns:a16="http://schemas.microsoft.com/office/drawing/2014/main" id="{00000000-0008-0000-0700-0000A5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9" name="公債費最大値テキスト">
          <a:extLst>
            <a:ext uri="{FF2B5EF4-FFF2-40B4-BE49-F238E27FC236}">
              <a16:creationId xmlns:a16="http://schemas.microsoft.com/office/drawing/2014/main" id="{00000000-0008-0000-0700-0000A7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77236</xdr:rowOff>
    </xdr:from>
    <xdr:to>
      <xdr:col>85</xdr:col>
      <xdr:colOff>127000</xdr:colOff>
      <xdr:row>95</xdr:row>
      <xdr:rowOff>119031</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5481300" y="16364986"/>
          <a:ext cx="838200" cy="41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134390</xdr:rowOff>
    </xdr:from>
    <xdr:ext cx="534377" cy="259045"/>
    <xdr:sp macro="" textlink="">
      <xdr:nvSpPr>
        <xdr:cNvPr id="682" name="公債費平均値テキスト">
          <a:extLst>
            <a:ext uri="{FF2B5EF4-FFF2-40B4-BE49-F238E27FC236}">
              <a16:creationId xmlns:a16="http://schemas.microsoft.com/office/drawing/2014/main" id="{00000000-0008-0000-0700-0000AA020000}"/>
            </a:ext>
          </a:extLst>
        </xdr:cNvPr>
        <xdr:cNvSpPr txBox="1"/>
      </xdr:nvSpPr>
      <xdr:spPr>
        <a:xfrm>
          <a:off x="16370300" y="16079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77236</xdr:rowOff>
    </xdr:from>
    <xdr:to>
      <xdr:col>81</xdr:col>
      <xdr:colOff>50800</xdr:colOff>
      <xdr:row>95</xdr:row>
      <xdr:rowOff>106438</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4592300" y="16364986"/>
          <a:ext cx="889000" cy="29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100537</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5201411" y="16045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20980</xdr:rowOff>
    </xdr:from>
    <xdr:to>
      <xdr:col>76</xdr:col>
      <xdr:colOff>114300</xdr:colOff>
      <xdr:row>95</xdr:row>
      <xdr:rowOff>106438</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3703300" y="16308730"/>
          <a:ext cx="889000" cy="85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84650</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325111" y="16029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20980</xdr:rowOff>
    </xdr:from>
    <xdr:to>
      <xdr:col>71</xdr:col>
      <xdr:colOff>177800</xdr:colOff>
      <xdr:row>95</xdr:row>
      <xdr:rowOff>42335</xdr:rowOff>
    </xdr:to>
    <xdr:cxnSp macro="">
      <xdr:nvCxnSpPr>
        <xdr:cNvPr id="690" name="直線コネクタ 689">
          <a:extLst>
            <a:ext uri="{FF2B5EF4-FFF2-40B4-BE49-F238E27FC236}">
              <a16:creationId xmlns:a16="http://schemas.microsoft.com/office/drawing/2014/main" id="{00000000-0008-0000-0700-0000B2020000}"/>
            </a:ext>
          </a:extLst>
        </xdr:cNvPr>
        <xdr:cNvCxnSpPr/>
      </xdr:nvCxnSpPr>
      <xdr:spPr>
        <a:xfrm flipV="1">
          <a:off x="12814300" y="16308730"/>
          <a:ext cx="889000" cy="21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1" name="フローチャート: 判断 690">
          <a:extLst>
            <a:ext uri="{FF2B5EF4-FFF2-40B4-BE49-F238E27FC236}">
              <a16:creationId xmlns:a16="http://schemas.microsoft.com/office/drawing/2014/main" id="{00000000-0008-0000-0700-0000B3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56227</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6001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3" name="フローチャート: 判断 692">
          <a:extLst>
            <a:ext uri="{FF2B5EF4-FFF2-40B4-BE49-F238E27FC236}">
              <a16:creationId xmlns:a16="http://schemas.microsoft.com/office/drawing/2014/main" id="{00000000-0008-0000-0700-0000B5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24528</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47111" y="1596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68231</xdr:rowOff>
    </xdr:from>
    <xdr:to>
      <xdr:col>85</xdr:col>
      <xdr:colOff>177800</xdr:colOff>
      <xdr:row>95</xdr:row>
      <xdr:rowOff>169831</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6268700" y="16355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46658</xdr:rowOff>
    </xdr:from>
    <xdr:ext cx="534377" cy="259045"/>
    <xdr:sp macro="" textlink="">
      <xdr:nvSpPr>
        <xdr:cNvPr id="701" name="公債費該当値テキスト">
          <a:extLst>
            <a:ext uri="{FF2B5EF4-FFF2-40B4-BE49-F238E27FC236}">
              <a16:creationId xmlns:a16="http://schemas.microsoft.com/office/drawing/2014/main" id="{00000000-0008-0000-0700-0000BD020000}"/>
            </a:ext>
          </a:extLst>
        </xdr:cNvPr>
        <xdr:cNvSpPr txBox="1"/>
      </xdr:nvSpPr>
      <xdr:spPr>
        <a:xfrm>
          <a:off x="16370300" y="16334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26436</xdr:rowOff>
    </xdr:from>
    <xdr:to>
      <xdr:col>81</xdr:col>
      <xdr:colOff>101600</xdr:colOff>
      <xdr:row>95</xdr:row>
      <xdr:rowOff>128036</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5430500" y="16314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119163</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5201411" y="16406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55638</xdr:rowOff>
    </xdr:from>
    <xdr:to>
      <xdr:col>76</xdr:col>
      <xdr:colOff>165100</xdr:colOff>
      <xdr:row>95</xdr:row>
      <xdr:rowOff>157238</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4541500" y="16343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148365</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4325111" y="16436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141630</xdr:rowOff>
    </xdr:from>
    <xdr:to>
      <xdr:col>72</xdr:col>
      <xdr:colOff>38100</xdr:colOff>
      <xdr:row>95</xdr:row>
      <xdr:rowOff>71780</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3652500" y="16257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62907</xdr:rowOff>
    </xdr:from>
    <xdr:ext cx="534377"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3436111" y="16350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162985</xdr:rowOff>
    </xdr:from>
    <xdr:to>
      <xdr:col>67</xdr:col>
      <xdr:colOff>101600</xdr:colOff>
      <xdr:row>95</xdr:row>
      <xdr:rowOff>93135</xdr:rowOff>
    </xdr:to>
    <xdr:sp macro="" textlink="">
      <xdr:nvSpPr>
        <xdr:cNvPr id="708" name="楕円 707">
          <a:extLst>
            <a:ext uri="{FF2B5EF4-FFF2-40B4-BE49-F238E27FC236}">
              <a16:creationId xmlns:a16="http://schemas.microsoft.com/office/drawing/2014/main" id="{00000000-0008-0000-0700-0000C4020000}"/>
            </a:ext>
          </a:extLst>
        </xdr:cNvPr>
        <xdr:cNvSpPr/>
      </xdr:nvSpPr>
      <xdr:spPr>
        <a:xfrm>
          <a:off x="12763500" y="16279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84262</xdr:rowOff>
    </xdr:from>
    <xdr:ext cx="534377"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2547111" y="16372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5" name="正方形/長方形 714">
          <a:extLst>
            <a:ext uri="{FF2B5EF4-FFF2-40B4-BE49-F238E27FC236}">
              <a16:creationId xmlns:a16="http://schemas.microsoft.com/office/drawing/2014/main" id="{00000000-0008-0000-0700-0000CB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8" name="諸支出金グラフ枠">
          <a:extLst>
            <a:ext uri="{FF2B5EF4-FFF2-40B4-BE49-F238E27FC236}">
              <a16:creationId xmlns:a16="http://schemas.microsoft.com/office/drawing/2014/main" id="{00000000-0008-0000-0700-0000D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77978</xdr:rowOff>
    </xdr:from>
    <xdr:to>
      <xdr:col>116</xdr:col>
      <xdr:colOff>62864</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flipV="1">
          <a:off x="22159595" y="6421628"/>
          <a:ext cx="1269" cy="233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17</xdr:rowOff>
    </xdr:from>
    <xdr:ext cx="249299" cy="259045"/>
    <xdr:sp macro="" textlink="">
      <xdr:nvSpPr>
        <xdr:cNvPr id="730" name="諸支出金最小値テキスト">
          <a:extLst>
            <a:ext uri="{FF2B5EF4-FFF2-40B4-BE49-F238E27FC236}">
              <a16:creationId xmlns:a16="http://schemas.microsoft.com/office/drawing/2014/main" id="{00000000-0008-0000-0700-0000DA020000}"/>
            </a:ext>
          </a:extLst>
        </xdr:cNvPr>
        <xdr:cNvSpPr txBox="1"/>
      </xdr:nvSpPr>
      <xdr:spPr>
        <a:xfrm>
          <a:off x="22212300" y="66865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24655</xdr:rowOff>
    </xdr:from>
    <xdr:ext cx="378565" cy="259045"/>
    <xdr:sp macro="" textlink="">
      <xdr:nvSpPr>
        <xdr:cNvPr id="732" name="諸支出金最大値テキスト">
          <a:extLst>
            <a:ext uri="{FF2B5EF4-FFF2-40B4-BE49-F238E27FC236}">
              <a16:creationId xmlns:a16="http://schemas.microsoft.com/office/drawing/2014/main" id="{00000000-0008-0000-0700-0000DC020000}"/>
            </a:ext>
          </a:extLst>
        </xdr:cNvPr>
        <xdr:cNvSpPr txBox="1"/>
      </xdr:nvSpPr>
      <xdr:spPr>
        <a:xfrm>
          <a:off x="22212300" y="6196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77978</xdr:rowOff>
    </xdr:from>
    <xdr:to>
      <xdr:col>116</xdr:col>
      <xdr:colOff>152400</xdr:colOff>
      <xdr:row>37</xdr:row>
      <xdr:rowOff>77978</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2072600" y="64216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66548</xdr:rowOff>
    </xdr:from>
    <xdr:to>
      <xdr:col>116</xdr:col>
      <xdr:colOff>63500</xdr:colOff>
      <xdr:row>37</xdr:row>
      <xdr:rowOff>77978</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1323300" y="6410198"/>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44467</xdr:rowOff>
    </xdr:from>
    <xdr:ext cx="313932" cy="259045"/>
    <xdr:sp macro="" textlink="">
      <xdr:nvSpPr>
        <xdr:cNvPr id="735" name="諸支出金平均値テキスト">
          <a:extLst>
            <a:ext uri="{FF2B5EF4-FFF2-40B4-BE49-F238E27FC236}">
              <a16:creationId xmlns:a16="http://schemas.microsoft.com/office/drawing/2014/main" id="{00000000-0008-0000-0700-0000DF020000}"/>
            </a:ext>
          </a:extLst>
        </xdr:cNvPr>
        <xdr:cNvSpPr txBox="1"/>
      </xdr:nvSpPr>
      <xdr:spPr>
        <a:xfrm>
          <a:off x="22212300" y="655956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66040</xdr:rowOff>
    </xdr:from>
    <xdr:to>
      <xdr:col>116</xdr:col>
      <xdr:colOff>114300</xdr:colOff>
      <xdr:row>38</xdr:row>
      <xdr:rowOff>167640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2110700" y="6581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130556</xdr:rowOff>
    </xdr:from>
    <xdr:to>
      <xdr:col>111</xdr:col>
      <xdr:colOff>177800</xdr:colOff>
      <xdr:row>37</xdr:row>
      <xdr:rowOff>66548</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20434300" y="6302756"/>
          <a:ext cx="889000" cy="107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59182</xdr:rowOff>
    </xdr:from>
    <xdr:to>
      <xdr:col>112</xdr:col>
      <xdr:colOff>38100</xdr:colOff>
      <xdr:row>38</xdr:row>
      <xdr:rowOff>160782</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1272500" y="6574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151909</xdr:rowOff>
    </xdr:from>
    <xdr:ext cx="313932"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53633" y="666700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36</xdr:row>
      <xdr:rowOff>121412</xdr:rowOff>
    </xdr:from>
    <xdr:to>
      <xdr:col>107</xdr:col>
      <xdr:colOff>50800</xdr:colOff>
      <xdr:row>36</xdr:row>
      <xdr:rowOff>130556</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9545300" y="629361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52324</xdr:rowOff>
    </xdr:from>
    <xdr:to>
      <xdr:col>107</xdr:col>
      <xdr:colOff>101600</xdr:colOff>
      <xdr:row>38</xdr:row>
      <xdr:rowOff>153924</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20383500" y="6567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38</xdr:row>
      <xdr:rowOff>145051</xdr:rowOff>
    </xdr:from>
    <xdr:ext cx="313932"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77333" y="666015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31</xdr:row>
      <xdr:rowOff>139700</xdr:rowOff>
    </xdr:from>
    <xdr:to>
      <xdr:col>102</xdr:col>
      <xdr:colOff>114300</xdr:colOff>
      <xdr:row>36</xdr:row>
      <xdr:rowOff>121412</xdr:rowOff>
    </xdr:to>
    <xdr:cxnSp macro="">
      <xdr:nvCxnSpPr>
        <xdr:cNvPr id="743" name="直線コネクタ 742">
          <a:extLst>
            <a:ext uri="{FF2B5EF4-FFF2-40B4-BE49-F238E27FC236}">
              <a16:creationId xmlns:a16="http://schemas.microsoft.com/office/drawing/2014/main" id="{00000000-0008-0000-0700-0000E7020000}"/>
            </a:ext>
          </a:extLst>
        </xdr:cNvPr>
        <xdr:cNvCxnSpPr/>
      </xdr:nvCxnSpPr>
      <xdr:spPr>
        <a:xfrm>
          <a:off x="18656300" y="5454650"/>
          <a:ext cx="889000" cy="838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52324</xdr:rowOff>
    </xdr:from>
    <xdr:to>
      <xdr:col>102</xdr:col>
      <xdr:colOff>165100</xdr:colOff>
      <xdr:row>38</xdr:row>
      <xdr:rowOff>153924</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9494500" y="6567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145051</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88333" y="666015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141478</xdr:rowOff>
    </xdr:from>
    <xdr:to>
      <xdr:col>98</xdr:col>
      <xdr:colOff>38100</xdr:colOff>
      <xdr:row>38</xdr:row>
      <xdr:rowOff>71628</xdr:rowOff>
    </xdr:to>
    <xdr:sp macro="" textlink="">
      <xdr:nvSpPr>
        <xdr:cNvPr id="746" name="フローチャート: 判断 745">
          <a:extLst>
            <a:ext uri="{FF2B5EF4-FFF2-40B4-BE49-F238E27FC236}">
              <a16:creationId xmlns:a16="http://schemas.microsoft.com/office/drawing/2014/main" id="{00000000-0008-0000-0700-0000EA020000}"/>
            </a:ext>
          </a:extLst>
        </xdr:cNvPr>
        <xdr:cNvSpPr/>
      </xdr:nvSpPr>
      <xdr:spPr>
        <a:xfrm>
          <a:off x="18605500" y="648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62755</xdr:rowOff>
    </xdr:from>
    <xdr:ext cx="313932"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99333" y="657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27178</xdr:rowOff>
    </xdr:from>
    <xdr:to>
      <xdr:col>116</xdr:col>
      <xdr:colOff>114300</xdr:colOff>
      <xdr:row>37</xdr:row>
      <xdr:rowOff>128778</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2110700" y="6370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151655</xdr:rowOff>
    </xdr:from>
    <xdr:ext cx="378565" cy="259045"/>
    <xdr:sp macro="" textlink="">
      <xdr:nvSpPr>
        <xdr:cNvPr id="754" name="諸支出金該当値テキスト">
          <a:extLst>
            <a:ext uri="{FF2B5EF4-FFF2-40B4-BE49-F238E27FC236}">
              <a16:creationId xmlns:a16="http://schemas.microsoft.com/office/drawing/2014/main" id="{00000000-0008-0000-0700-0000F2020000}"/>
            </a:ext>
          </a:extLst>
        </xdr:cNvPr>
        <xdr:cNvSpPr txBox="1"/>
      </xdr:nvSpPr>
      <xdr:spPr>
        <a:xfrm>
          <a:off x="22212300" y="6323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15748</xdr:rowOff>
    </xdr:from>
    <xdr:to>
      <xdr:col>112</xdr:col>
      <xdr:colOff>38100</xdr:colOff>
      <xdr:row>37</xdr:row>
      <xdr:rowOff>117348</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1272500" y="6359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133875</xdr:rowOff>
    </xdr:from>
    <xdr:ext cx="378565"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1121317" y="61346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79756</xdr:rowOff>
    </xdr:from>
    <xdr:to>
      <xdr:col>107</xdr:col>
      <xdr:colOff>101600</xdr:colOff>
      <xdr:row>37</xdr:row>
      <xdr:rowOff>9906</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20383500" y="6251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26433</xdr:rowOff>
    </xdr:from>
    <xdr:ext cx="378565"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0245017" y="60271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36</xdr:row>
      <xdr:rowOff>70612</xdr:rowOff>
    </xdr:from>
    <xdr:to>
      <xdr:col>102</xdr:col>
      <xdr:colOff>165100</xdr:colOff>
      <xdr:row>37</xdr:row>
      <xdr:rowOff>762</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9494500" y="624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17289</xdr:rowOff>
    </xdr:from>
    <xdr:ext cx="378565"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9356017" y="6018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88900</xdr:rowOff>
    </xdr:from>
    <xdr:to>
      <xdr:col>98</xdr:col>
      <xdr:colOff>38100</xdr:colOff>
      <xdr:row>32</xdr:row>
      <xdr:rowOff>19050</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18605500" y="5403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30</xdr:row>
      <xdr:rowOff>35577</xdr:rowOff>
    </xdr:from>
    <xdr:ext cx="378565"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467017" y="51790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5" name="前年度繰上充用金グラフ枠">
          <a:extLst>
            <a:ext uri="{FF2B5EF4-FFF2-40B4-BE49-F238E27FC236}">
              <a16:creationId xmlns:a16="http://schemas.microsoft.com/office/drawing/2014/main" id="{00000000-0008-0000-0700-000007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7" name="前年度繰上充用金最小値テキスト">
          <a:extLst>
            <a:ext uri="{FF2B5EF4-FFF2-40B4-BE49-F238E27FC236}">
              <a16:creationId xmlns:a16="http://schemas.microsoft.com/office/drawing/2014/main" id="{00000000-0008-0000-0700-000009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9" name="前年度繰上充用金最大値テキスト">
          <a:extLst>
            <a:ext uri="{FF2B5EF4-FFF2-40B4-BE49-F238E27FC236}">
              <a16:creationId xmlns:a16="http://schemas.microsoft.com/office/drawing/2014/main" id="{00000000-0008-0000-0700-00000B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2" name="前年度繰上充用金平均値テキスト">
          <a:extLst>
            <a:ext uri="{FF2B5EF4-FFF2-40B4-BE49-F238E27FC236}">
              <a16:creationId xmlns:a16="http://schemas.microsoft.com/office/drawing/2014/main" id="{00000000-0008-0000-0700-00000E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0" name="直線コネクタ 789">
          <a:extLst>
            <a:ext uri="{FF2B5EF4-FFF2-40B4-BE49-F238E27FC236}">
              <a16:creationId xmlns:a16="http://schemas.microsoft.com/office/drawing/2014/main" id="{00000000-0008-0000-0700-000016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3" name="フローチャート: 判断 792">
          <a:extLst>
            <a:ext uri="{FF2B5EF4-FFF2-40B4-BE49-F238E27FC236}">
              <a16:creationId xmlns:a16="http://schemas.microsoft.com/office/drawing/2014/main" id="{00000000-0008-0000-0700-000019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1" name="前年度繰上充用金該当値テキスト">
          <a:extLst>
            <a:ext uri="{FF2B5EF4-FFF2-40B4-BE49-F238E27FC236}">
              <a16:creationId xmlns:a16="http://schemas.microsoft.com/office/drawing/2014/main" id="{00000000-0008-0000-0700-000021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0" name="正方形/長方形 809">
          <a:extLst>
            <a:ext uri="{FF2B5EF4-FFF2-40B4-BE49-F238E27FC236}">
              <a16:creationId xmlns:a16="http://schemas.microsoft.com/office/drawing/2014/main" id="{00000000-0008-0000-0700-00002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2" name="テキスト ボックス 811">
          <a:extLst>
            <a:ext uri="{FF2B5EF4-FFF2-40B4-BE49-F238E27FC236}">
              <a16:creationId xmlns:a16="http://schemas.microsoft.com/office/drawing/2014/main" id="{00000000-0008-0000-0700-00002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・総務費は、住民一人当たり</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46,061</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円となっている。令和</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年度は、財政調整基金に後年度の普通交付税の精算に備え、</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120</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億円積立を実施していることから増加している。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・民生費は、住民一人当たり</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89,004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円となっている。令和３年度は前年度に引き続き福祉関係の新型コロナウイルス感染症対策事業により決算額が大きく増加したままとなっている。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・土木費は、住民一人当たり</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82,739</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円となっている。離島や半島が多い本県の地形上の特徴から、他県と比較すると高くなっている。</a:t>
          </a:r>
          <a:endParaRPr kumimoji="1" lang="en-US" altLang="ja-JP" sz="12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・警察費は、住民一人当たり</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27,863</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円、また、教育費は</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112,757</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円となっている。本県は、離島や半島が多く、施設や人員の効率的な配置が難しいため、行政サービスに対して他県よりコストがかかり、他県と比較して高い水準で推移している。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・公債費は、住民一人当たり</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72,085</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円となっている。公債費の平準化の取組などを実施してきたものの、依然として高水準で推移しており、今後も、大型事業の償還が本格化することから公債費の増加傾向は続く見込みとなっている。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・衛生費、労働費、農林水産業費、商工費については、新型コロナウイルス感染症対策事業により決算額が大幅増となった令和２年度とほぼ同水準で推移している。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latin typeface="ＭＳ ゴシック" pitchFamily="49" charset="-128"/>
              <a:ea typeface="ＭＳ ゴシック" pitchFamily="49" charset="-128"/>
            </a:rPr>
            <a:t>・実質単年度収支は前年度比でプラスとなった。実質収支額は継続的に黒字を確保しており、今後とも健全な財政運営に努める。</a:t>
          </a:r>
        </a:p>
        <a:p>
          <a:r>
            <a:rPr kumimoji="1" lang="ja-JP" altLang="en-US" sz="1300">
              <a:solidFill>
                <a:sysClr val="windowText" lastClr="000000"/>
              </a:solidFill>
              <a:latin typeface="ＭＳ ゴシック" pitchFamily="49" charset="-128"/>
              <a:ea typeface="ＭＳ ゴシック" pitchFamily="49" charset="-128"/>
            </a:rPr>
            <a:t>・財政調整基金については、最低水準の取崩しに努めており、令和３年度は取り崩しを実施しなかった一方で、普通交付税の精算に備えて</a:t>
          </a:r>
          <a:r>
            <a:rPr kumimoji="1" lang="en-US" altLang="ja-JP" sz="1300">
              <a:solidFill>
                <a:sysClr val="windowText" lastClr="000000"/>
              </a:solidFill>
              <a:latin typeface="ＭＳ ゴシック" pitchFamily="49" charset="-128"/>
              <a:ea typeface="ＭＳ ゴシック" pitchFamily="49" charset="-128"/>
            </a:rPr>
            <a:t>120</a:t>
          </a:r>
          <a:r>
            <a:rPr kumimoji="1" lang="ja-JP" altLang="en-US" sz="1300">
              <a:solidFill>
                <a:sysClr val="windowText" lastClr="000000"/>
              </a:solidFill>
              <a:latin typeface="ＭＳ ゴシック" pitchFamily="49" charset="-128"/>
              <a:ea typeface="ＭＳ ゴシック" pitchFamily="49" charset="-128"/>
            </a:rPr>
            <a:t>億円の積み立てを実施したこと等により、約</a:t>
          </a:r>
          <a:r>
            <a:rPr kumimoji="1" lang="en-US" altLang="ja-JP" sz="1300">
              <a:solidFill>
                <a:sysClr val="windowText" lastClr="000000"/>
              </a:solidFill>
              <a:latin typeface="ＭＳ ゴシック" pitchFamily="49" charset="-128"/>
              <a:ea typeface="ＭＳ ゴシック" pitchFamily="49" charset="-128"/>
            </a:rPr>
            <a:t>125</a:t>
          </a:r>
          <a:r>
            <a:rPr kumimoji="1" lang="ja-JP" altLang="en-US" sz="1300">
              <a:solidFill>
                <a:sysClr val="windowText" lastClr="000000"/>
              </a:solidFill>
              <a:latin typeface="ＭＳ ゴシック" pitchFamily="49" charset="-128"/>
              <a:ea typeface="ＭＳ ゴシック" pitchFamily="49" charset="-128"/>
            </a:rPr>
            <a:t>億円の増となった。</a:t>
          </a:r>
          <a:endParaRPr kumimoji="1" lang="en-US" altLang="ja-JP" sz="1300">
            <a:solidFill>
              <a:sysClr val="windowText" lastClr="000000"/>
            </a:solidFill>
            <a:latin typeface="ＭＳ ゴシック" pitchFamily="49" charset="-128"/>
            <a:ea typeface="ＭＳ ゴシック" pitchFamily="49" charset="-128"/>
          </a:endParaRPr>
        </a:p>
        <a:p>
          <a:r>
            <a:rPr kumimoji="1" lang="ja-JP" altLang="en-US" sz="1300">
              <a:solidFill>
                <a:sysClr val="windowText" lastClr="000000"/>
              </a:solidFill>
              <a:latin typeface="ＭＳ ゴシック" pitchFamily="49" charset="-128"/>
              <a:ea typeface="ＭＳ ゴシック" pitchFamily="49" charset="-128"/>
            </a:rPr>
            <a:t>・引き続き「長崎県行財政運営プラン</a:t>
          </a:r>
          <a:r>
            <a:rPr kumimoji="1" lang="en-US" altLang="ja-JP" sz="1300">
              <a:solidFill>
                <a:sysClr val="windowText" lastClr="000000"/>
              </a:solidFill>
              <a:latin typeface="ＭＳ ゴシック" pitchFamily="49" charset="-128"/>
              <a:ea typeface="ＭＳ ゴシック" pitchFamily="49" charset="-128"/>
            </a:rPr>
            <a:t>2025</a:t>
          </a:r>
          <a:r>
            <a:rPr kumimoji="1" lang="ja-JP" altLang="en-US" sz="1300">
              <a:solidFill>
                <a:sysClr val="windowText" lastClr="000000"/>
              </a:solidFill>
              <a:latin typeface="ＭＳ ゴシック" pitchFamily="49" charset="-128"/>
              <a:ea typeface="ＭＳ ゴシック" pitchFamily="49" charset="-128"/>
            </a:rPr>
            <a:t>（令和３～７年度）」等の着実な実施により、財政健全化の取組を前進していく。</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長崎県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・一般会計および各特別会計について、連結実質赤字額は発生していない。</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・今後も「長崎県行財政運営プラン</a:t>
          </a:r>
          <a:r>
            <a:rPr kumimoji="1" lang="en-US" altLang="ja-JP" sz="1400">
              <a:latin typeface="ＭＳ ゴシック" pitchFamily="49" charset="-128"/>
              <a:ea typeface="ＭＳ ゴシック" pitchFamily="49" charset="-128"/>
            </a:rPr>
            <a:t>2025</a:t>
          </a:r>
          <a:r>
            <a:rPr kumimoji="1" lang="ja-JP" altLang="en-US" sz="1400">
              <a:latin typeface="ＭＳ ゴシック" pitchFamily="49" charset="-128"/>
              <a:ea typeface="ＭＳ ゴシック" pitchFamily="49" charset="-128"/>
            </a:rPr>
            <a:t>（令和３～７年度）」等の着実な実施により、徹底した経費の節減と効率的な事業執行に努め、健全な財政運営を進めていく。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835006163</v>
      </c>
      <c r="BO4" s="387"/>
      <c r="BP4" s="387"/>
      <c r="BQ4" s="387"/>
      <c r="BR4" s="387"/>
      <c r="BS4" s="387"/>
      <c r="BT4" s="387"/>
      <c r="BU4" s="388"/>
      <c r="BV4" s="386">
        <v>803714264</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0.2</v>
      </c>
      <c r="CU4" s="430"/>
      <c r="CV4" s="430"/>
      <c r="CW4" s="430"/>
      <c r="CX4" s="430"/>
      <c r="CY4" s="430"/>
      <c r="CZ4" s="430"/>
      <c r="DA4" s="431"/>
      <c r="DB4" s="429">
        <v>0.3</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809752946</v>
      </c>
      <c r="BO5" s="397"/>
      <c r="BP5" s="397"/>
      <c r="BQ5" s="397"/>
      <c r="BR5" s="397"/>
      <c r="BS5" s="397"/>
      <c r="BT5" s="397"/>
      <c r="BU5" s="398"/>
      <c r="BV5" s="396">
        <v>785190607</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89.2</v>
      </c>
      <c r="CU5" s="433"/>
      <c r="CV5" s="433"/>
      <c r="CW5" s="433"/>
      <c r="CX5" s="433"/>
      <c r="CY5" s="433"/>
      <c r="CZ5" s="433"/>
      <c r="DA5" s="434"/>
      <c r="DB5" s="432">
        <v>96.6</v>
      </c>
      <c r="DC5" s="433"/>
      <c r="DD5" s="433"/>
      <c r="DE5" s="433"/>
      <c r="DF5" s="433"/>
      <c r="DG5" s="433"/>
      <c r="DH5" s="433"/>
      <c r="DI5" s="434"/>
    </row>
    <row r="6" spans="1:119" ht="18.75" customHeight="1" x14ac:dyDescent="0.2">
      <c r="A6" s="159"/>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11340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25253217</v>
      </c>
      <c r="BO6" s="397"/>
      <c r="BP6" s="397"/>
      <c r="BQ6" s="397"/>
      <c r="BR6" s="397"/>
      <c r="BS6" s="397"/>
      <c r="BT6" s="397"/>
      <c r="BU6" s="398"/>
      <c r="BV6" s="396">
        <v>18523657</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94.6</v>
      </c>
      <c r="CU6" s="403"/>
      <c r="CV6" s="403"/>
      <c r="CW6" s="403"/>
      <c r="CX6" s="403"/>
      <c r="CY6" s="403"/>
      <c r="CZ6" s="403"/>
      <c r="DA6" s="404"/>
      <c r="DB6" s="402">
        <v>103.6</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2</v>
      </c>
      <c r="AJ7" s="390"/>
      <c r="AK7" s="390"/>
      <c r="AL7" s="390"/>
      <c r="AM7" s="390"/>
      <c r="AN7" s="390"/>
      <c r="AO7" s="390"/>
      <c r="AP7" s="391"/>
      <c r="AQ7" s="389">
        <v>9207</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24495034</v>
      </c>
      <c r="BO7" s="397"/>
      <c r="BP7" s="397"/>
      <c r="BQ7" s="397"/>
      <c r="BR7" s="397"/>
      <c r="BS7" s="397"/>
      <c r="BT7" s="397"/>
      <c r="BU7" s="398"/>
      <c r="BV7" s="396">
        <v>17548038</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401162119</v>
      </c>
      <c r="CU7" s="397"/>
      <c r="CV7" s="397"/>
      <c r="CW7" s="397"/>
      <c r="CX7" s="397"/>
      <c r="CY7" s="397"/>
      <c r="CZ7" s="397"/>
      <c r="DA7" s="398"/>
      <c r="DB7" s="396">
        <v>387620905</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7315</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758183</v>
      </c>
      <c r="BO8" s="397"/>
      <c r="BP8" s="397"/>
      <c r="BQ8" s="397"/>
      <c r="BR8" s="397"/>
      <c r="BS8" s="397"/>
      <c r="BT8" s="397"/>
      <c r="BU8" s="398"/>
      <c r="BV8" s="396">
        <v>975619</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0.33484000000000003</v>
      </c>
      <c r="CU8" s="479"/>
      <c r="CV8" s="479"/>
      <c r="CW8" s="479"/>
      <c r="CX8" s="479"/>
      <c r="CY8" s="479"/>
      <c r="CZ8" s="479"/>
      <c r="DA8" s="480"/>
      <c r="DB8" s="478">
        <v>0.34825</v>
      </c>
      <c r="DC8" s="479"/>
      <c r="DD8" s="479"/>
      <c r="DE8" s="479"/>
      <c r="DF8" s="479"/>
      <c r="DG8" s="479"/>
      <c r="DH8" s="479"/>
      <c r="DI8" s="480"/>
    </row>
    <row r="9" spans="1:119" ht="18.75" customHeight="1" thickBot="1" x14ac:dyDescent="0.25">
      <c r="A9" s="159"/>
      <c r="B9" s="454" t="s">
        <v>105</v>
      </c>
      <c r="C9" s="448"/>
      <c r="D9" s="448"/>
      <c r="E9" s="448"/>
      <c r="F9" s="448"/>
      <c r="G9" s="448"/>
      <c r="H9" s="448"/>
      <c r="I9" s="448"/>
      <c r="J9" s="448"/>
      <c r="K9" s="449"/>
      <c r="L9" s="460" t="s">
        <v>106</v>
      </c>
      <c r="M9" s="461"/>
      <c r="N9" s="461"/>
      <c r="O9" s="461"/>
      <c r="P9" s="461"/>
      <c r="Q9" s="462"/>
      <c r="R9" s="463">
        <v>1312317</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9900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-217436</v>
      </c>
      <c r="BO9" s="397"/>
      <c r="BP9" s="397"/>
      <c r="BQ9" s="397"/>
      <c r="BR9" s="397"/>
      <c r="BS9" s="397"/>
      <c r="BT9" s="397"/>
      <c r="BU9" s="398"/>
      <c r="BV9" s="396">
        <v>39029</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18.3</v>
      </c>
      <c r="CU9" s="433"/>
      <c r="CV9" s="433"/>
      <c r="CW9" s="433"/>
      <c r="CX9" s="433"/>
      <c r="CY9" s="433"/>
      <c r="CZ9" s="433"/>
      <c r="DA9" s="434"/>
      <c r="DB9" s="432">
        <v>20.2</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110</v>
      </c>
      <c r="M10" s="476"/>
      <c r="N10" s="476"/>
      <c r="O10" s="476"/>
      <c r="P10" s="476"/>
      <c r="Q10" s="477"/>
      <c r="R10" s="389">
        <v>1377187</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8800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12489371</v>
      </c>
      <c r="BO10" s="397"/>
      <c r="BP10" s="397"/>
      <c r="BQ10" s="397"/>
      <c r="BR10" s="397"/>
      <c r="BS10" s="397"/>
      <c r="BT10" s="397"/>
      <c r="BU10" s="398"/>
      <c r="BV10" s="396">
        <v>469419</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44</v>
      </c>
      <c r="AJ11" s="390"/>
      <c r="AK11" s="390"/>
      <c r="AL11" s="390"/>
      <c r="AM11" s="390"/>
      <c r="AN11" s="390"/>
      <c r="AO11" s="390"/>
      <c r="AP11" s="391"/>
      <c r="AQ11" s="389">
        <v>8000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119</v>
      </c>
      <c r="DC11" s="482"/>
      <c r="DD11" s="482"/>
      <c r="DE11" s="482"/>
      <c r="DF11" s="482"/>
      <c r="DG11" s="482"/>
      <c r="DH11" s="482"/>
      <c r="DI11" s="483"/>
    </row>
    <row r="12" spans="1:119" ht="18.75" customHeight="1" x14ac:dyDescent="0.2">
      <c r="A12" s="159"/>
      <c r="B12" s="487" t="s">
        <v>120</v>
      </c>
      <c r="C12" s="488"/>
      <c r="D12" s="488"/>
      <c r="E12" s="488"/>
      <c r="F12" s="488"/>
      <c r="G12" s="488"/>
      <c r="H12" s="488"/>
      <c r="I12" s="488"/>
      <c r="J12" s="488"/>
      <c r="K12" s="489"/>
      <c r="L12" s="496" t="s">
        <v>121</v>
      </c>
      <c r="M12" s="497"/>
      <c r="N12" s="497"/>
      <c r="O12" s="497"/>
      <c r="P12" s="497"/>
      <c r="Q12" s="498"/>
      <c r="R12" s="499">
        <v>1320055</v>
      </c>
      <c r="S12" s="500"/>
      <c r="T12" s="500"/>
      <c r="U12" s="500"/>
      <c r="V12" s="501"/>
      <c r="W12" s="438" t="s">
        <v>122</v>
      </c>
      <c r="X12" s="439"/>
      <c r="Y12" s="440"/>
      <c r="Z12" s="447" t="s">
        <v>2</v>
      </c>
      <c r="AA12" s="448"/>
      <c r="AB12" s="448"/>
      <c r="AC12" s="448"/>
      <c r="AD12" s="448"/>
      <c r="AE12" s="448"/>
      <c r="AF12" s="448"/>
      <c r="AG12" s="448"/>
      <c r="AH12" s="449"/>
      <c r="AI12" s="376" t="s">
        <v>123</v>
      </c>
      <c r="AJ12" s="448"/>
      <c r="AK12" s="448"/>
      <c r="AL12" s="448"/>
      <c r="AM12" s="449"/>
      <c r="AN12" s="376" t="s">
        <v>124</v>
      </c>
      <c r="AO12" s="377"/>
      <c r="AP12" s="377"/>
      <c r="AQ12" s="377"/>
      <c r="AR12" s="377"/>
      <c r="AS12" s="511"/>
      <c r="AT12" s="515" t="s">
        <v>125</v>
      </c>
      <c r="AU12" s="516"/>
      <c r="AV12" s="516"/>
      <c r="AW12" s="516"/>
      <c r="AX12" s="516"/>
      <c r="AY12" s="517"/>
      <c r="AZ12" s="393" t="s">
        <v>126</v>
      </c>
      <c r="BA12" s="394"/>
      <c r="BB12" s="394"/>
      <c r="BC12" s="394"/>
      <c r="BD12" s="394"/>
      <c r="BE12" s="394"/>
      <c r="BF12" s="394"/>
      <c r="BG12" s="394"/>
      <c r="BH12" s="394"/>
      <c r="BI12" s="394"/>
      <c r="BJ12" s="394"/>
      <c r="BK12" s="394"/>
      <c r="BL12" s="394"/>
      <c r="BM12" s="395"/>
      <c r="BN12" s="396">
        <v>0</v>
      </c>
      <c r="BO12" s="397"/>
      <c r="BP12" s="397"/>
      <c r="BQ12" s="397"/>
      <c r="BR12" s="397"/>
      <c r="BS12" s="397"/>
      <c r="BT12" s="397"/>
      <c r="BU12" s="398"/>
      <c r="BV12" s="396">
        <v>300000</v>
      </c>
      <c r="BW12" s="397"/>
      <c r="BX12" s="397"/>
      <c r="BY12" s="397"/>
      <c r="BZ12" s="397"/>
      <c r="CA12" s="397"/>
      <c r="CB12" s="397"/>
      <c r="CC12" s="398"/>
      <c r="CD12" s="399" t="s">
        <v>127</v>
      </c>
      <c r="CE12" s="400"/>
      <c r="CF12" s="400"/>
      <c r="CG12" s="400"/>
      <c r="CH12" s="400"/>
      <c r="CI12" s="400"/>
      <c r="CJ12" s="400"/>
      <c r="CK12" s="400"/>
      <c r="CL12" s="400"/>
      <c r="CM12" s="400"/>
      <c r="CN12" s="400"/>
      <c r="CO12" s="400"/>
      <c r="CP12" s="400"/>
      <c r="CQ12" s="400"/>
      <c r="CR12" s="400"/>
      <c r="CS12" s="401"/>
      <c r="CT12" s="481" t="s">
        <v>119</v>
      </c>
      <c r="CU12" s="482"/>
      <c r="CV12" s="482"/>
      <c r="CW12" s="482"/>
      <c r="CX12" s="482"/>
      <c r="CY12" s="482"/>
      <c r="CZ12" s="482"/>
      <c r="DA12" s="483"/>
      <c r="DB12" s="481" t="s">
        <v>119</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128</v>
      </c>
      <c r="N13" s="503"/>
      <c r="O13" s="503"/>
      <c r="P13" s="503"/>
      <c r="Q13" s="504"/>
      <c r="R13" s="505">
        <v>1311244</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129</v>
      </c>
      <c r="BA13" s="509"/>
      <c r="BB13" s="509"/>
      <c r="BC13" s="509"/>
      <c r="BD13" s="509"/>
      <c r="BE13" s="509"/>
      <c r="BF13" s="509"/>
      <c r="BG13" s="509"/>
      <c r="BH13" s="509"/>
      <c r="BI13" s="509"/>
      <c r="BJ13" s="509"/>
      <c r="BK13" s="509"/>
      <c r="BL13" s="509"/>
      <c r="BM13" s="510"/>
      <c r="BN13" s="396">
        <v>12271935</v>
      </c>
      <c r="BO13" s="397"/>
      <c r="BP13" s="397"/>
      <c r="BQ13" s="397"/>
      <c r="BR13" s="397"/>
      <c r="BS13" s="397"/>
      <c r="BT13" s="397"/>
      <c r="BU13" s="398"/>
      <c r="BV13" s="396">
        <v>208448</v>
      </c>
      <c r="BW13" s="397"/>
      <c r="BX13" s="397"/>
      <c r="BY13" s="397"/>
      <c r="BZ13" s="397"/>
      <c r="CA13" s="397"/>
      <c r="CB13" s="397"/>
      <c r="CC13" s="398"/>
      <c r="CD13" s="399" t="s">
        <v>130</v>
      </c>
      <c r="CE13" s="400"/>
      <c r="CF13" s="400"/>
      <c r="CG13" s="400"/>
      <c r="CH13" s="400"/>
      <c r="CI13" s="400"/>
      <c r="CJ13" s="400"/>
      <c r="CK13" s="400"/>
      <c r="CL13" s="400"/>
      <c r="CM13" s="400"/>
      <c r="CN13" s="400"/>
      <c r="CO13" s="400"/>
      <c r="CP13" s="400"/>
      <c r="CQ13" s="400"/>
      <c r="CR13" s="400"/>
      <c r="CS13" s="401"/>
      <c r="CT13" s="432">
        <v>10.1</v>
      </c>
      <c r="CU13" s="433"/>
      <c r="CV13" s="433"/>
      <c r="CW13" s="433"/>
      <c r="CX13" s="433"/>
      <c r="CY13" s="433"/>
      <c r="CZ13" s="433"/>
      <c r="DA13" s="434"/>
      <c r="DB13" s="432">
        <v>10.8</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131</v>
      </c>
      <c r="M14" s="522"/>
      <c r="N14" s="522"/>
      <c r="O14" s="522"/>
      <c r="P14" s="522"/>
      <c r="Q14" s="523"/>
      <c r="R14" s="524">
        <v>1336023</v>
      </c>
      <c r="S14" s="525"/>
      <c r="T14" s="525"/>
      <c r="U14" s="525"/>
      <c r="V14" s="526"/>
      <c r="W14" s="441"/>
      <c r="X14" s="442"/>
      <c r="Y14" s="443"/>
      <c r="Z14" s="475" t="s">
        <v>132</v>
      </c>
      <c r="AA14" s="476"/>
      <c r="AB14" s="476"/>
      <c r="AC14" s="476"/>
      <c r="AD14" s="476"/>
      <c r="AE14" s="476"/>
      <c r="AF14" s="476"/>
      <c r="AG14" s="476"/>
      <c r="AH14" s="477"/>
      <c r="AI14" s="389">
        <v>5349</v>
      </c>
      <c r="AJ14" s="390"/>
      <c r="AK14" s="390"/>
      <c r="AL14" s="390"/>
      <c r="AM14" s="391"/>
      <c r="AN14" s="389">
        <v>17421693</v>
      </c>
      <c r="AO14" s="390"/>
      <c r="AP14" s="390"/>
      <c r="AQ14" s="390"/>
      <c r="AR14" s="390"/>
      <c r="AS14" s="391"/>
      <c r="AT14" s="389">
        <v>3257</v>
      </c>
      <c r="AU14" s="390"/>
      <c r="AV14" s="390"/>
      <c r="AW14" s="390"/>
      <c r="AX14" s="390"/>
      <c r="AY14" s="392"/>
      <c r="AZ14" s="383" t="s">
        <v>133</v>
      </c>
      <c r="BA14" s="384"/>
      <c r="BB14" s="384"/>
      <c r="BC14" s="384"/>
      <c r="BD14" s="384"/>
      <c r="BE14" s="384"/>
      <c r="BF14" s="384"/>
      <c r="BG14" s="384"/>
      <c r="BH14" s="384"/>
      <c r="BI14" s="384"/>
      <c r="BJ14" s="384"/>
      <c r="BK14" s="384"/>
      <c r="BL14" s="384"/>
      <c r="BM14" s="385"/>
      <c r="BN14" s="386">
        <v>105083877</v>
      </c>
      <c r="BO14" s="387"/>
      <c r="BP14" s="387"/>
      <c r="BQ14" s="387"/>
      <c r="BR14" s="387"/>
      <c r="BS14" s="387"/>
      <c r="BT14" s="387"/>
      <c r="BU14" s="388"/>
      <c r="BV14" s="386">
        <v>119368130</v>
      </c>
      <c r="BW14" s="387"/>
      <c r="BX14" s="387"/>
      <c r="BY14" s="387"/>
      <c r="BZ14" s="387"/>
      <c r="CA14" s="387"/>
      <c r="CB14" s="387"/>
      <c r="CC14" s="388"/>
      <c r="CD14" s="484" t="s">
        <v>134</v>
      </c>
      <c r="CE14" s="485"/>
      <c r="CF14" s="485"/>
      <c r="CG14" s="485"/>
      <c r="CH14" s="485"/>
      <c r="CI14" s="485"/>
      <c r="CJ14" s="485"/>
      <c r="CK14" s="485"/>
      <c r="CL14" s="485"/>
      <c r="CM14" s="485"/>
      <c r="CN14" s="485"/>
      <c r="CO14" s="485"/>
      <c r="CP14" s="485"/>
      <c r="CQ14" s="485"/>
      <c r="CR14" s="485"/>
      <c r="CS14" s="486"/>
      <c r="CT14" s="527">
        <v>178.1</v>
      </c>
      <c r="CU14" s="528"/>
      <c r="CV14" s="528"/>
      <c r="CW14" s="528"/>
      <c r="CX14" s="528"/>
      <c r="CY14" s="528"/>
      <c r="CZ14" s="528"/>
      <c r="DA14" s="529"/>
      <c r="DB14" s="527">
        <v>193.2</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135</v>
      </c>
      <c r="N15" s="503"/>
      <c r="O15" s="503"/>
      <c r="P15" s="503"/>
      <c r="Q15" s="504"/>
      <c r="R15" s="524">
        <v>1326228</v>
      </c>
      <c r="S15" s="525"/>
      <c r="T15" s="525"/>
      <c r="U15" s="525"/>
      <c r="V15" s="526"/>
      <c r="W15" s="441"/>
      <c r="X15" s="442"/>
      <c r="Y15" s="443"/>
      <c r="Z15" s="475" t="s">
        <v>136</v>
      </c>
      <c r="AA15" s="476"/>
      <c r="AB15" s="476"/>
      <c r="AC15" s="476"/>
      <c r="AD15" s="476"/>
      <c r="AE15" s="476"/>
      <c r="AF15" s="476"/>
      <c r="AG15" s="476"/>
      <c r="AH15" s="477"/>
      <c r="AI15" s="389" t="s">
        <v>119</v>
      </c>
      <c r="AJ15" s="390"/>
      <c r="AK15" s="390"/>
      <c r="AL15" s="390"/>
      <c r="AM15" s="391"/>
      <c r="AN15" s="389" t="s">
        <v>119</v>
      </c>
      <c r="AO15" s="390"/>
      <c r="AP15" s="390"/>
      <c r="AQ15" s="390"/>
      <c r="AR15" s="390"/>
      <c r="AS15" s="391"/>
      <c r="AT15" s="389" t="s">
        <v>119</v>
      </c>
      <c r="AU15" s="390"/>
      <c r="AV15" s="390"/>
      <c r="AW15" s="390"/>
      <c r="AX15" s="390"/>
      <c r="AY15" s="392"/>
      <c r="AZ15" s="393" t="s">
        <v>137</v>
      </c>
      <c r="BA15" s="394"/>
      <c r="BB15" s="394"/>
      <c r="BC15" s="394"/>
      <c r="BD15" s="394"/>
      <c r="BE15" s="394"/>
      <c r="BF15" s="394"/>
      <c r="BG15" s="394"/>
      <c r="BH15" s="394"/>
      <c r="BI15" s="394"/>
      <c r="BJ15" s="394"/>
      <c r="BK15" s="394"/>
      <c r="BL15" s="394"/>
      <c r="BM15" s="395"/>
      <c r="BN15" s="396">
        <v>345340095</v>
      </c>
      <c r="BO15" s="397"/>
      <c r="BP15" s="397"/>
      <c r="BQ15" s="397"/>
      <c r="BR15" s="397"/>
      <c r="BS15" s="397"/>
      <c r="BT15" s="397"/>
      <c r="BU15" s="398"/>
      <c r="BV15" s="396">
        <v>340907159</v>
      </c>
      <c r="BW15" s="397"/>
      <c r="BX15" s="397"/>
      <c r="BY15" s="397"/>
      <c r="BZ15" s="397"/>
      <c r="CA15" s="397"/>
      <c r="CB15" s="397"/>
      <c r="CC15" s="398"/>
      <c r="CD15" s="530" t="s">
        <v>138</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139</v>
      </c>
      <c r="M16" s="533"/>
      <c r="N16" s="533"/>
      <c r="O16" s="533"/>
      <c r="P16" s="533"/>
      <c r="Q16" s="534"/>
      <c r="R16" s="535" t="s">
        <v>140</v>
      </c>
      <c r="S16" s="536"/>
      <c r="T16" s="536"/>
      <c r="U16" s="536"/>
      <c r="V16" s="537"/>
      <c r="W16" s="441"/>
      <c r="X16" s="442"/>
      <c r="Y16" s="443"/>
      <c r="Z16" s="475" t="s">
        <v>141</v>
      </c>
      <c r="AA16" s="476"/>
      <c r="AB16" s="476"/>
      <c r="AC16" s="476"/>
      <c r="AD16" s="476"/>
      <c r="AE16" s="476"/>
      <c r="AF16" s="476"/>
      <c r="AG16" s="476"/>
      <c r="AH16" s="477"/>
      <c r="AI16" s="389">
        <v>117</v>
      </c>
      <c r="AJ16" s="390"/>
      <c r="AK16" s="390"/>
      <c r="AL16" s="390"/>
      <c r="AM16" s="391"/>
      <c r="AN16" s="389">
        <v>393588</v>
      </c>
      <c r="AO16" s="390"/>
      <c r="AP16" s="390"/>
      <c r="AQ16" s="390"/>
      <c r="AR16" s="390"/>
      <c r="AS16" s="391"/>
      <c r="AT16" s="389">
        <v>3364</v>
      </c>
      <c r="AU16" s="390"/>
      <c r="AV16" s="390"/>
      <c r="AW16" s="390"/>
      <c r="AX16" s="390"/>
      <c r="AY16" s="392"/>
      <c r="AZ16" s="393" t="s">
        <v>142</v>
      </c>
      <c r="BA16" s="394"/>
      <c r="BB16" s="394"/>
      <c r="BC16" s="394"/>
      <c r="BD16" s="394"/>
      <c r="BE16" s="394"/>
      <c r="BF16" s="394"/>
      <c r="BG16" s="394"/>
      <c r="BH16" s="394"/>
      <c r="BI16" s="394"/>
      <c r="BJ16" s="394"/>
      <c r="BK16" s="394"/>
      <c r="BL16" s="394"/>
      <c r="BM16" s="395"/>
      <c r="BN16" s="396">
        <v>128159136</v>
      </c>
      <c r="BO16" s="397"/>
      <c r="BP16" s="397"/>
      <c r="BQ16" s="397"/>
      <c r="BR16" s="397"/>
      <c r="BS16" s="397"/>
      <c r="BT16" s="397"/>
      <c r="BU16" s="398"/>
      <c r="BV16" s="396">
        <v>146680314</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143</v>
      </c>
      <c r="N17" s="541"/>
      <c r="O17" s="541"/>
      <c r="P17" s="541"/>
      <c r="Q17" s="542"/>
      <c r="R17" s="535" t="s">
        <v>144</v>
      </c>
      <c r="S17" s="536"/>
      <c r="T17" s="536"/>
      <c r="U17" s="536"/>
      <c r="V17" s="537"/>
      <c r="W17" s="441"/>
      <c r="X17" s="442"/>
      <c r="Y17" s="443"/>
      <c r="Z17" s="475" t="s">
        <v>145</v>
      </c>
      <c r="AA17" s="476"/>
      <c r="AB17" s="476"/>
      <c r="AC17" s="476"/>
      <c r="AD17" s="476"/>
      <c r="AE17" s="476"/>
      <c r="AF17" s="476"/>
      <c r="AG17" s="476"/>
      <c r="AH17" s="477"/>
      <c r="AI17" s="389">
        <v>3100</v>
      </c>
      <c r="AJ17" s="390"/>
      <c r="AK17" s="390"/>
      <c r="AL17" s="390"/>
      <c r="AM17" s="391"/>
      <c r="AN17" s="389">
        <v>9951000</v>
      </c>
      <c r="AO17" s="390"/>
      <c r="AP17" s="390"/>
      <c r="AQ17" s="390"/>
      <c r="AR17" s="390"/>
      <c r="AS17" s="391"/>
      <c r="AT17" s="389">
        <v>3210</v>
      </c>
      <c r="AU17" s="390"/>
      <c r="AV17" s="390"/>
      <c r="AW17" s="390"/>
      <c r="AX17" s="390"/>
      <c r="AY17" s="392"/>
      <c r="AZ17" s="393" t="s">
        <v>146</v>
      </c>
      <c r="BA17" s="394"/>
      <c r="BB17" s="394"/>
      <c r="BC17" s="394"/>
      <c r="BD17" s="394"/>
      <c r="BE17" s="394"/>
      <c r="BF17" s="394"/>
      <c r="BG17" s="394"/>
      <c r="BH17" s="394"/>
      <c r="BI17" s="394"/>
      <c r="BJ17" s="394"/>
      <c r="BK17" s="394"/>
      <c r="BL17" s="394"/>
      <c r="BM17" s="395"/>
      <c r="BN17" s="396">
        <v>368805882</v>
      </c>
      <c r="BO17" s="397"/>
      <c r="BP17" s="397"/>
      <c r="BQ17" s="397"/>
      <c r="BR17" s="397"/>
      <c r="BS17" s="397"/>
      <c r="BT17" s="397"/>
      <c r="BU17" s="398"/>
      <c r="BV17" s="396">
        <v>375943824</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147</v>
      </c>
      <c r="C18" s="424"/>
      <c r="D18" s="424"/>
      <c r="E18" s="424"/>
      <c r="F18" s="424"/>
      <c r="G18" s="424"/>
      <c r="H18" s="424"/>
      <c r="I18" s="424"/>
      <c r="J18" s="424"/>
      <c r="K18" s="543"/>
      <c r="L18" s="544">
        <v>4131</v>
      </c>
      <c r="M18" s="545"/>
      <c r="N18" s="545"/>
      <c r="O18" s="545"/>
      <c r="P18" s="545"/>
      <c r="Q18" s="545"/>
      <c r="R18" s="545"/>
      <c r="S18" s="545"/>
      <c r="T18" s="545"/>
      <c r="U18" s="545"/>
      <c r="V18" s="545"/>
      <c r="W18" s="441"/>
      <c r="X18" s="442"/>
      <c r="Y18" s="443"/>
      <c r="Z18" s="475" t="s">
        <v>148</v>
      </c>
      <c r="AA18" s="476"/>
      <c r="AB18" s="476"/>
      <c r="AC18" s="476"/>
      <c r="AD18" s="476"/>
      <c r="AE18" s="476"/>
      <c r="AF18" s="476"/>
      <c r="AG18" s="476"/>
      <c r="AH18" s="477"/>
      <c r="AI18" s="389">
        <v>11241</v>
      </c>
      <c r="AJ18" s="390"/>
      <c r="AK18" s="390"/>
      <c r="AL18" s="390"/>
      <c r="AM18" s="391"/>
      <c r="AN18" s="389">
        <v>41853682</v>
      </c>
      <c r="AO18" s="390"/>
      <c r="AP18" s="390"/>
      <c r="AQ18" s="390"/>
      <c r="AR18" s="390"/>
      <c r="AS18" s="391"/>
      <c r="AT18" s="389">
        <v>3723</v>
      </c>
      <c r="AU18" s="390"/>
      <c r="AV18" s="390"/>
      <c r="AW18" s="390"/>
      <c r="AX18" s="390"/>
      <c r="AY18" s="392"/>
      <c r="AZ18" s="508" t="s">
        <v>149</v>
      </c>
      <c r="BA18" s="509"/>
      <c r="BB18" s="509"/>
      <c r="BC18" s="509"/>
      <c r="BD18" s="509"/>
      <c r="BE18" s="509"/>
      <c r="BF18" s="509"/>
      <c r="BG18" s="509"/>
      <c r="BH18" s="509"/>
      <c r="BI18" s="509"/>
      <c r="BJ18" s="509"/>
      <c r="BK18" s="509"/>
      <c r="BL18" s="509"/>
      <c r="BM18" s="510"/>
      <c r="BN18" s="546">
        <v>491442773</v>
      </c>
      <c r="BO18" s="547"/>
      <c r="BP18" s="547"/>
      <c r="BQ18" s="547"/>
      <c r="BR18" s="547"/>
      <c r="BS18" s="547"/>
      <c r="BT18" s="547"/>
      <c r="BU18" s="548"/>
      <c r="BV18" s="546">
        <v>463430144</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150</v>
      </c>
      <c r="C19" s="424"/>
      <c r="D19" s="424"/>
      <c r="E19" s="424"/>
      <c r="F19" s="424"/>
      <c r="G19" s="424"/>
      <c r="H19" s="424"/>
      <c r="I19" s="424"/>
      <c r="J19" s="424"/>
      <c r="K19" s="543"/>
      <c r="L19" s="544">
        <v>320</v>
      </c>
      <c r="M19" s="545"/>
      <c r="N19" s="545"/>
      <c r="O19" s="545"/>
      <c r="P19" s="545"/>
      <c r="Q19" s="545"/>
      <c r="R19" s="545"/>
      <c r="S19" s="545"/>
      <c r="T19" s="545"/>
      <c r="U19" s="545"/>
      <c r="V19" s="545"/>
      <c r="W19" s="441"/>
      <c r="X19" s="442"/>
      <c r="Y19" s="443"/>
      <c r="Z19" s="475" t="s">
        <v>151</v>
      </c>
      <c r="AA19" s="476"/>
      <c r="AB19" s="476"/>
      <c r="AC19" s="476"/>
      <c r="AD19" s="476"/>
      <c r="AE19" s="476"/>
      <c r="AF19" s="476"/>
      <c r="AG19" s="476"/>
      <c r="AH19" s="477"/>
      <c r="AI19" s="389" t="s">
        <v>119</v>
      </c>
      <c r="AJ19" s="390"/>
      <c r="AK19" s="390"/>
      <c r="AL19" s="390"/>
      <c r="AM19" s="391"/>
      <c r="AN19" s="389" t="s">
        <v>119</v>
      </c>
      <c r="AO19" s="390"/>
      <c r="AP19" s="390"/>
      <c r="AQ19" s="390"/>
      <c r="AR19" s="390"/>
      <c r="AS19" s="391"/>
      <c r="AT19" s="389" t="s">
        <v>119</v>
      </c>
      <c r="AU19" s="390"/>
      <c r="AV19" s="390"/>
      <c r="AW19" s="390"/>
      <c r="AX19" s="390"/>
      <c r="AY19" s="392"/>
      <c r="AZ19" s="383" t="s">
        <v>152</v>
      </c>
      <c r="BA19" s="384"/>
      <c r="BB19" s="384"/>
      <c r="BC19" s="384"/>
      <c r="BD19" s="384"/>
      <c r="BE19" s="384"/>
      <c r="BF19" s="384"/>
      <c r="BG19" s="384"/>
      <c r="BH19" s="384"/>
      <c r="BI19" s="384"/>
      <c r="BJ19" s="384"/>
      <c r="BK19" s="384"/>
      <c r="BL19" s="384"/>
      <c r="BM19" s="385"/>
      <c r="BN19" s="386">
        <v>1269995676</v>
      </c>
      <c r="BO19" s="387"/>
      <c r="BP19" s="387"/>
      <c r="BQ19" s="387"/>
      <c r="BR19" s="387"/>
      <c r="BS19" s="387"/>
      <c r="BT19" s="387"/>
      <c r="BU19" s="388"/>
      <c r="BV19" s="386">
        <v>1258448885</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153</v>
      </c>
      <c r="C20" s="424"/>
      <c r="D20" s="424"/>
      <c r="E20" s="424"/>
      <c r="F20" s="424"/>
      <c r="G20" s="424"/>
      <c r="H20" s="424"/>
      <c r="I20" s="424"/>
      <c r="J20" s="424"/>
      <c r="K20" s="543"/>
      <c r="L20" s="544">
        <v>558230</v>
      </c>
      <c r="M20" s="545"/>
      <c r="N20" s="545"/>
      <c r="O20" s="545"/>
      <c r="P20" s="545"/>
      <c r="Q20" s="545"/>
      <c r="R20" s="545"/>
      <c r="S20" s="545"/>
      <c r="T20" s="545"/>
      <c r="U20" s="545"/>
      <c r="V20" s="545"/>
      <c r="W20" s="444"/>
      <c r="X20" s="445"/>
      <c r="Y20" s="446"/>
      <c r="Z20" s="475" t="s">
        <v>154</v>
      </c>
      <c r="AA20" s="476"/>
      <c r="AB20" s="476"/>
      <c r="AC20" s="476"/>
      <c r="AD20" s="476"/>
      <c r="AE20" s="476"/>
      <c r="AF20" s="476"/>
      <c r="AG20" s="476"/>
      <c r="AH20" s="477"/>
      <c r="AI20" s="389">
        <v>19690</v>
      </c>
      <c r="AJ20" s="390"/>
      <c r="AK20" s="390"/>
      <c r="AL20" s="390"/>
      <c r="AM20" s="391"/>
      <c r="AN20" s="389">
        <v>69226375</v>
      </c>
      <c r="AO20" s="390"/>
      <c r="AP20" s="390"/>
      <c r="AQ20" s="390"/>
      <c r="AR20" s="390"/>
      <c r="AS20" s="391"/>
      <c r="AT20" s="389">
        <v>3516</v>
      </c>
      <c r="AU20" s="390"/>
      <c r="AV20" s="390"/>
      <c r="AW20" s="390"/>
      <c r="AX20" s="390"/>
      <c r="AY20" s="392"/>
      <c r="AZ20" s="393" t="s">
        <v>155</v>
      </c>
      <c r="BA20" s="394"/>
      <c r="BB20" s="394"/>
      <c r="BC20" s="394"/>
      <c r="BD20" s="394"/>
      <c r="BE20" s="394"/>
      <c r="BF20" s="394"/>
      <c r="BG20" s="394"/>
      <c r="BH20" s="394"/>
      <c r="BI20" s="394"/>
      <c r="BJ20" s="394"/>
      <c r="BK20" s="394"/>
      <c r="BL20" s="394"/>
      <c r="BM20" s="395"/>
      <c r="BN20" s="396">
        <v>313205687</v>
      </c>
      <c r="BO20" s="397"/>
      <c r="BP20" s="397"/>
      <c r="BQ20" s="397"/>
      <c r="BR20" s="397"/>
      <c r="BS20" s="397"/>
      <c r="BT20" s="397"/>
      <c r="BU20" s="398"/>
      <c r="BV20" s="396">
        <v>307052122</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156</v>
      </c>
      <c r="X21" s="550"/>
      <c r="Y21" s="550"/>
      <c r="Z21" s="550"/>
      <c r="AA21" s="550"/>
      <c r="AB21" s="550"/>
      <c r="AC21" s="550"/>
      <c r="AD21" s="550"/>
      <c r="AE21" s="550"/>
      <c r="AF21" s="550"/>
      <c r="AG21" s="550"/>
      <c r="AH21" s="551"/>
      <c r="AI21" s="552">
        <v>98.2</v>
      </c>
      <c r="AJ21" s="553"/>
      <c r="AK21" s="553"/>
      <c r="AL21" s="553"/>
      <c r="AM21" s="553"/>
      <c r="AN21" s="553"/>
      <c r="AO21" s="553"/>
      <c r="AP21" s="553"/>
      <c r="AQ21" s="553"/>
      <c r="AR21" s="553"/>
      <c r="AS21" s="553"/>
      <c r="AT21" s="553"/>
      <c r="AU21" s="553"/>
      <c r="AV21" s="553"/>
      <c r="AW21" s="553"/>
      <c r="AX21" s="553"/>
      <c r="AY21" s="554"/>
      <c r="AZ21" s="508" t="s">
        <v>157</v>
      </c>
      <c r="BA21" s="509"/>
      <c r="BB21" s="509"/>
      <c r="BC21" s="509"/>
      <c r="BD21" s="509"/>
      <c r="BE21" s="509"/>
      <c r="BF21" s="509"/>
      <c r="BG21" s="509"/>
      <c r="BH21" s="509"/>
      <c r="BI21" s="509"/>
      <c r="BJ21" s="509"/>
      <c r="BK21" s="509"/>
      <c r="BL21" s="509"/>
      <c r="BM21" s="510"/>
      <c r="BN21" s="546">
        <v>841543490</v>
      </c>
      <c r="BO21" s="547"/>
      <c r="BP21" s="547"/>
      <c r="BQ21" s="547"/>
      <c r="BR21" s="547"/>
      <c r="BS21" s="547"/>
      <c r="BT21" s="547"/>
      <c r="BU21" s="548"/>
      <c r="BV21" s="546">
        <v>823112267</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158</v>
      </c>
      <c r="BA22" s="394"/>
      <c r="BB22" s="394"/>
      <c r="BC22" s="394"/>
      <c r="BD22" s="394"/>
      <c r="BE22" s="394"/>
      <c r="BF22" s="394"/>
      <c r="BG22" s="394"/>
      <c r="BH22" s="394"/>
      <c r="BI22" s="394"/>
      <c r="BJ22" s="394"/>
      <c r="BK22" s="394"/>
      <c r="BL22" s="394"/>
      <c r="BM22" s="395"/>
      <c r="BN22" s="396">
        <v>94590027</v>
      </c>
      <c r="BO22" s="397"/>
      <c r="BP22" s="397"/>
      <c r="BQ22" s="397"/>
      <c r="BR22" s="397"/>
      <c r="BS22" s="397"/>
      <c r="BT22" s="397"/>
      <c r="BU22" s="398"/>
      <c r="BV22" s="396">
        <v>87771304</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159</v>
      </c>
      <c r="BA23" s="394"/>
      <c r="BB23" s="394"/>
      <c r="BC23" s="394"/>
      <c r="BD23" s="394"/>
      <c r="BE23" s="394"/>
      <c r="BF23" s="394"/>
      <c r="BG23" s="394"/>
      <c r="BH23" s="394"/>
      <c r="BI23" s="394"/>
      <c r="BJ23" s="394"/>
      <c r="BK23" s="394"/>
      <c r="BL23" s="394"/>
      <c r="BM23" s="395"/>
      <c r="BN23" s="396">
        <v>3279371</v>
      </c>
      <c r="BO23" s="397"/>
      <c r="BP23" s="397"/>
      <c r="BQ23" s="397"/>
      <c r="BR23" s="397"/>
      <c r="BS23" s="397"/>
      <c r="BT23" s="397"/>
      <c r="BU23" s="398"/>
      <c r="BV23" s="396">
        <v>3130716</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160</v>
      </c>
      <c r="BA24" s="394"/>
      <c r="BB24" s="394"/>
      <c r="BC24" s="394"/>
      <c r="BD24" s="394"/>
      <c r="BE24" s="394"/>
      <c r="BF24" s="394"/>
      <c r="BG24" s="394"/>
      <c r="BH24" s="394"/>
      <c r="BI24" s="394"/>
      <c r="BJ24" s="394"/>
      <c r="BK24" s="394"/>
      <c r="BL24" s="394"/>
      <c r="BM24" s="395"/>
      <c r="BN24" s="396">
        <v>3155439</v>
      </c>
      <c r="BO24" s="397"/>
      <c r="BP24" s="397"/>
      <c r="BQ24" s="397"/>
      <c r="BR24" s="397"/>
      <c r="BS24" s="397"/>
      <c r="BT24" s="397"/>
      <c r="BU24" s="398"/>
      <c r="BV24" s="396">
        <v>3169687</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161</v>
      </c>
      <c r="BA25" s="485"/>
      <c r="BB25" s="485"/>
      <c r="BC25" s="485"/>
      <c r="BD25" s="485"/>
      <c r="BE25" s="485"/>
      <c r="BF25" s="485"/>
      <c r="BG25" s="485"/>
      <c r="BH25" s="485"/>
      <c r="BI25" s="485"/>
      <c r="BJ25" s="485"/>
      <c r="BK25" s="485"/>
      <c r="BL25" s="485"/>
      <c r="BM25" s="486"/>
      <c r="BN25" s="546">
        <v>2835439</v>
      </c>
      <c r="BO25" s="547"/>
      <c r="BP25" s="547"/>
      <c r="BQ25" s="547"/>
      <c r="BR25" s="547"/>
      <c r="BS25" s="547"/>
      <c r="BT25" s="547"/>
      <c r="BU25" s="548"/>
      <c r="BV25" s="546">
        <v>2849687</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162</v>
      </c>
      <c r="BA26" s="557"/>
      <c r="BB26" s="557"/>
      <c r="BC26" s="558"/>
      <c r="BD26" s="383" t="s">
        <v>46</v>
      </c>
      <c r="BE26" s="384"/>
      <c r="BF26" s="384"/>
      <c r="BG26" s="384"/>
      <c r="BH26" s="384"/>
      <c r="BI26" s="384"/>
      <c r="BJ26" s="384"/>
      <c r="BK26" s="384"/>
      <c r="BL26" s="384"/>
      <c r="BM26" s="385"/>
      <c r="BN26" s="386">
        <v>20176730</v>
      </c>
      <c r="BO26" s="387"/>
      <c r="BP26" s="387"/>
      <c r="BQ26" s="387"/>
      <c r="BR26" s="387"/>
      <c r="BS26" s="387"/>
      <c r="BT26" s="387"/>
      <c r="BU26" s="388"/>
      <c r="BV26" s="386">
        <v>7687359</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163</v>
      </c>
      <c r="BE27" s="394"/>
      <c r="BF27" s="394"/>
      <c r="BG27" s="394"/>
      <c r="BH27" s="394"/>
      <c r="BI27" s="394"/>
      <c r="BJ27" s="394"/>
      <c r="BK27" s="394"/>
      <c r="BL27" s="394"/>
      <c r="BM27" s="395"/>
      <c r="BN27" s="396">
        <v>19776971</v>
      </c>
      <c r="BO27" s="397"/>
      <c r="BP27" s="397"/>
      <c r="BQ27" s="397"/>
      <c r="BR27" s="397"/>
      <c r="BS27" s="397"/>
      <c r="BT27" s="397"/>
      <c r="BU27" s="398"/>
      <c r="BV27" s="396">
        <v>8465175</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43388338</v>
      </c>
      <c r="BO28" s="547"/>
      <c r="BP28" s="547"/>
      <c r="BQ28" s="547"/>
      <c r="BR28" s="547"/>
      <c r="BS28" s="547"/>
      <c r="BT28" s="547"/>
      <c r="BU28" s="548"/>
      <c r="BV28" s="546">
        <v>44138912</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164</v>
      </c>
      <c r="D30" s="555"/>
      <c r="E30" s="555"/>
      <c r="F30" s="555"/>
      <c r="G30" s="555"/>
      <c r="H30" s="555"/>
      <c r="I30" s="555"/>
      <c r="J30" s="555"/>
      <c r="K30" s="555"/>
      <c r="L30" s="555"/>
      <c r="M30" s="555"/>
      <c r="N30" s="555"/>
      <c r="O30" s="555"/>
      <c r="P30" s="555"/>
      <c r="Q30" s="555"/>
      <c r="R30" s="555"/>
      <c r="S30" s="555"/>
      <c r="U30" s="400" t="s">
        <v>165</v>
      </c>
      <c r="V30" s="400"/>
      <c r="W30" s="400"/>
      <c r="X30" s="400"/>
      <c r="Y30" s="400"/>
      <c r="Z30" s="400"/>
      <c r="AA30" s="400"/>
      <c r="AB30" s="400"/>
      <c r="AC30" s="400"/>
      <c r="AD30" s="400"/>
      <c r="AE30" s="400"/>
      <c r="AF30" s="400"/>
      <c r="AG30" s="400"/>
      <c r="AH30" s="400"/>
      <c r="AI30" s="400"/>
      <c r="AJ30" s="400"/>
      <c r="AK30" s="400"/>
      <c r="AM30" s="400" t="s">
        <v>166</v>
      </c>
      <c r="AN30" s="400"/>
      <c r="AO30" s="400"/>
      <c r="AP30" s="400"/>
      <c r="AQ30" s="400"/>
      <c r="AR30" s="400"/>
      <c r="AS30" s="400"/>
      <c r="AT30" s="400"/>
      <c r="AU30" s="400"/>
      <c r="AV30" s="400"/>
      <c r="AW30" s="400"/>
      <c r="AX30" s="400"/>
      <c r="AY30" s="400"/>
      <c r="AZ30" s="400"/>
      <c r="BA30" s="400"/>
      <c r="BB30" s="400"/>
      <c r="BC30" s="400"/>
      <c r="BE30" s="400" t="s">
        <v>167</v>
      </c>
      <c r="BF30" s="400"/>
      <c r="BG30" s="400"/>
      <c r="BH30" s="400"/>
      <c r="BI30" s="400"/>
      <c r="BJ30" s="400"/>
      <c r="BK30" s="400"/>
      <c r="BL30" s="400"/>
      <c r="BM30" s="400"/>
      <c r="BN30" s="400"/>
      <c r="BO30" s="400"/>
      <c r="BP30" s="400"/>
      <c r="BQ30" s="400"/>
      <c r="BR30" s="400"/>
      <c r="BS30" s="400"/>
      <c r="BT30" s="400"/>
      <c r="BU30" s="400"/>
      <c r="BW30" s="400" t="s">
        <v>168</v>
      </c>
      <c r="BX30" s="400"/>
      <c r="BY30" s="400"/>
      <c r="BZ30" s="400"/>
      <c r="CA30" s="400"/>
      <c r="CB30" s="400"/>
      <c r="CC30" s="400"/>
      <c r="CD30" s="400"/>
      <c r="CE30" s="400"/>
      <c r="CF30" s="400"/>
      <c r="CG30" s="400"/>
      <c r="CH30" s="400"/>
      <c r="CI30" s="400"/>
      <c r="CJ30" s="400"/>
      <c r="CK30" s="400"/>
      <c r="CL30" s="400"/>
      <c r="CM30" s="400"/>
      <c r="CO30" s="400" t="s">
        <v>169</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170</v>
      </c>
      <c r="D31" s="568"/>
      <c r="E31" s="456" t="s">
        <v>171</v>
      </c>
      <c r="F31" s="456"/>
      <c r="G31" s="456"/>
      <c r="H31" s="456"/>
      <c r="I31" s="456"/>
      <c r="J31" s="456"/>
      <c r="K31" s="456"/>
      <c r="L31" s="456"/>
      <c r="M31" s="456"/>
      <c r="N31" s="456"/>
      <c r="O31" s="456"/>
      <c r="P31" s="456"/>
      <c r="Q31" s="456"/>
      <c r="R31" s="456"/>
      <c r="S31" s="456"/>
      <c r="T31" s="173"/>
      <c r="U31" s="568" t="s">
        <v>170</v>
      </c>
      <c r="V31" s="568"/>
      <c r="W31" s="456" t="s">
        <v>171</v>
      </c>
      <c r="X31" s="456"/>
      <c r="Y31" s="456"/>
      <c r="Z31" s="456"/>
      <c r="AA31" s="456"/>
      <c r="AB31" s="456"/>
      <c r="AC31" s="456"/>
      <c r="AD31" s="456"/>
      <c r="AE31" s="456"/>
      <c r="AF31" s="456"/>
      <c r="AG31" s="456"/>
      <c r="AH31" s="456"/>
      <c r="AI31" s="456"/>
      <c r="AJ31" s="456"/>
      <c r="AK31" s="456"/>
      <c r="AL31" s="173"/>
      <c r="AM31" s="568" t="s">
        <v>170</v>
      </c>
      <c r="AN31" s="568"/>
      <c r="AO31" s="456" t="s">
        <v>171</v>
      </c>
      <c r="AP31" s="456"/>
      <c r="AQ31" s="456"/>
      <c r="AR31" s="456"/>
      <c r="AS31" s="456"/>
      <c r="AT31" s="456"/>
      <c r="AU31" s="456"/>
      <c r="AV31" s="456"/>
      <c r="AW31" s="456"/>
      <c r="AX31" s="456"/>
      <c r="AY31" s="456"/>
      <c r="AZ31" s="456"/>
      <c r="BA31" s="456"/>
      <c r="BB31" s="456"/>
      <c r="BC31" s="456"/>
      <c r="BD31" s="159"/>
      <c r="BE31" s="568" t="s">
        <v>170</v>
      </c>
      <c r="BF31" s="568"/>
      <c r="BG31" s="456" t="s">
        <v>171</v>
      </c>
      <c r="BH31" s="456"/>
      <c r="BI31" s="456"/>
      <c r="BJ31" s="456"/>
      <c r="BK31" s="456"/>
      <c r="BL31" s="456"/>
      <c r="BM31" s="456"/>
      <c r="BN31" s="456"/>
      <c r="BO31" s="456"/>
      <c r="BP31" s="456"/>
      <c r="BQ31" s="456"/>
      <c r="BR31" s="456"/>
      <c r="BS31" s="456"/>
      <c r="BT31" s="456"/>
      <c r="BU31" s="456"/>
      <c r="BV31" s="200"/>
      <c r="BW31" s="568" t="s">
        <v>170</v>
      </c>
      <c r="BX31" s="568"/>
      <c r="BY31" s="456" t="s">
        <v>172</v>
      </c>
      <c r="BZ31" s="456"/>
      <c r="CA31" s="456"/>
      <c r="CB31" s="456"/>
      <c r="CC31" s="456"/>
      <c r="CD31" s="456"/>
      <c r="CE31" s="456"/>
      <c r="CF31" s="456"/>
      <c r="CG31" s="456"/>
      <c r="CH31" s="456"/>
      <c r="CI31" s="456"/>
      <c r="CJ31" s="456"/>
      <c r="CK31" s="456"/>
      <c r="CL31" s="456"/>
      <c r="CM31" s="456"/>
      <c r="CN31" s="173"/>
      <c r="CO31" s="568" t="s">
        <v>170</v>
      </c>
      <c r="CP31" s="568"/>
      <c r="CQ31" s="456" t="s">
        <v>173</v>
      </c>
      <c r="CR31" s="456"/>
      <c r="CS31" s="456"/>
      <c r="CT31" s="456"/>
      <c r="CU31" s="456"/>
      <c r="CV31" s="456"/>
      <c r="CW31" s="456"/>
      <c r="CX31" s="456"/>
      <c r="CY31" s="456"/>
      <c r="CZ31" s="456"/>
      <c r="DA31" s="456"/>
      <c r="DB31" s="456"/>
      <c r="DC31" s="456"/>
      <c r="DD31" s="456"/>
      <c r="DE31" s="456"/>
      <c r="DF31" s="173"/>
      <c r="DG31" s="565" t="s">
        <v>174</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国民健康保険特別会計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交通事業会計</v>
      </c>
      <c r="AP32" s="567"/>
      <c r="AQ32" s="567"/>
      <c r="AR32" s="567"/>
      <c r="AS32" s="567"/>
      <c r="AT32" s="567"/>
      <c r="AU32" s="567"/>
      <c r="AV32" s="567"/>
      <c r="AW32" s="567"/>
      <c r="AX32" s="567"/>
      <c r="AY32" s="567"/>
      <c r="AZ32" s="567"/>
      <c r="BA32" s="567"/>
      <c r="BB32" s="567"/>
      <c r="BC32" s="567"/>
      <c r="BD32" s="159"/>
      <c r="BE32" s="566">
        <f>IF(BG32="","",MAX(C32:D41,U32:V41,AM32:AN41)+1)</f>
        <v>14</v>
      </c>
      <c r="BF32" s="566"/>
      <c r="BG32" s="567" t="str">
        <f>IF('各会計、関係団体の財政状況及び健全化判断比率'!B31="","",'各会計、関係団体の財政状況及び健全化判断比率'!B31)</f>
        <v>長崎魚市場特別会計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t="str">
        <f>IF(CQ32="","",MAX(C32:D41,U32:V41,AM32:AN41,BE32:BF41,BW32:BX41)+1)</f>
        <v/>
      </c>
      <c r="CP32" s="566"/>
      <c r="CQ32" s="567" t="str">
        <f>IF('各会計、関係団体の財政状況及び健全化判断比率'!BS7="","",'各会計、関係団体の財政状況及び健全化判断比率'!BS7)</f>
        <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母子父子寡婦福祉資金特別会計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流域下水道事業会計</v>
      </c>
      <c r="AP33" s="567"/>
      <c r="AQ33" s="567"/>
      <c r="AR33" s="567"/>
      <c r="AS33" s="567"/>
      <c r="AT33" s="567"/>
      <c r="AU33" s="567"/>
      <c r="AV33" s="567"/>
      <c r="AW33" s="567"/>
      <c r="AX33" s="567"/>
      <c r="AY33" s="567"/>
      <c r="AZ33" s="567"/>
      <c r="BA33" s="567"/>
      <c r="BB33" s="567"/>
      <c r="BC33" s="567"/>
      <c r="BD33" s="159"/>
      <c r="BE33" s="566">
        <f t="shared" ref="BE33:BE41" si="2">IF(BG33="","",BE32+1)</f>
        <v>15</v>
      </c>
      <c r="BF33" s="566"/>
      <c r="BG33" s="567" t="str">
        <f>IF('各会計、関係団体の財政状況及び健全化判断比率'!B32="","",'各会計、関係団体の財政状況及び健全化判断比率'!B32)</f>
        <v>港湾施設整備特別会計</v>
      </c>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t="str">
        <f t="shared" ref="CO33:CO41" si="4">IF(CQ33="","",CO32+1)</f>
        <v/>
      </c>
      <c r="CP33" s="566"/>
      <c r="CQ33" s="567" t="str">
        <f>IF('各会計、関係団体の財政状況及び健全化判断比率'!BS8="","",'各会計、関係団体の財政状況及び健全化判断比率'!BS8)</f>
        <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農業改良資金特別会計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t="str">
        <f t="shared" si="1"/>
        <v/>
      </c>
      <c r="AN34" s="566"/>
      <c r="AO34" s="567"/>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t="str">
        <f t="shared" si="4"/>
        <v/>
      </c>
      <c r="CP34" s="566"/>
      <c r="CQ34" s="567" t="str">
        <f>IF('各会計、関係団体の財政状況及び健全化判断比率'!BS9="","",'各会計、関係団体の財政状況及び健全化判断比率'!BS9)</f>
        <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県営林特別会計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t="str">
        <f t="shared" si="1"/>
        <v/>
      </c>
      <c r="AN35" s="566"/>
      <c r="AO35" s="567"/>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t="str">
        <f t="shared" si="4"/>
        <v/>
      </c>
      <c r="CP35" s="566"/>
      <c r="CQ35" s="567" t="str">
        <f>IF('各会計、関係団体の財政状況及び健全化判断比率'!BS10="","",'各会計、関係団体の財政状況及び健全化判断比率'!BS10)</f>
        <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小規模企業者等設備導入資金特別会計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t="str">
        <f t="shared" si="4"/>
        <v/>
      </c>
      <c r="CP36" s="566"/>
      <c r="CQ36" s="567" t="str">
        <f>IF('各会計、関係団体の財政状況及び健全化判断比率'!BS11="","",'各会計、関係団体の財政状況及び健全化判断比率'!BS11)</f>
        <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用地特別会計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t="str">
        <f t="shared" si="4"/>
        <v/>
      </c>
      <c r="CP37" s="566"/>
      <c r="CQ37" s="567" t="str">
        <f>IF('各会計、関係団体の財政状況及び健全化判断比率'!BS12="","",'各会計、関係団体の財政状況及び健全化判断比率'!BS12)</f>
        <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林業改善資金特別会計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t="str">
        <f t="shared" si="4"/>
        <v/>
      </c>
      <c r="CP38" s="566"/>
      <c r="CQ38" s="567" t="str">
        <f>IF('各会計、関係団体の財政状況及び健全化判断比率'!BS13="","",'各会計、関係団体の財政状況及び健全化判断比率'!BS13)</f>
        <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庁用管理特別会計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t="str">
        <f t="shared" si="4"/>
        <v/>
      </c>
      <c r="CP39" s="566"/>
      <c r="CQ39" s="567" t="str">
        <f>IF('各会計、関係団体の財政状況及び健全化判断比率'!BS14="","",'各会計、関係団体の財政状況及び健全化判断比率'!BS14)</f>
        <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沿岸漁業改善資金特別会計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t="str">
        <f t="shared" si="4"/>
        <v/>
      </c>
      <c r="CP40" s="566"/>
      <c r="CQ40" s="567" t="str">
        <f>IF('各会計、関係団体の財政状況及び健全化判断比率'!BS15="","",'各会計、関係団体の財政状況及び健全化判断比率'!BS15)</f>
        <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公債管理特別会計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t="str">
        <f t="shared" si="4"/>
        <v/>
      </c>
      <c r="CP41" s="566"/>
      <c r="CQ41" s="567" t="str">
        <f>IF('各会計、関係団体の財政状況及び健全化判断比率'!BS16="","",'各会計、関係団体の財政状況及び健全化判断比率'!BS16)</f>
        <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175</v>
      </c>
      <c r="E44" s="570" t="s">
        <v>176</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177</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178</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179</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180</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181</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561</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Normal="10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534</v>
      </c>
      <c r="G33" s="17" t="s">
        <v>535</v>
      </c>
      <c r="H33" s="17" t="s">
        <v>536</v>
      </c>
      <c r="I33" s="17" t="s">
        <v>537</v>
      </c>
      <c r="J33" s="18" t="s">
        <v>538</v>
      </c>
      <c r="K33" s="10"/>
      <c r="L33" s="10"/>
      <c r="M33" s="10"/>
      <c r="N33" s="10"/>
      <c r="O33" s="10"/>
      <c r="P33" s="10"/>
    </row>
    <row r="34" spans="1:16" ht="39" customHeight="1" x14ac:dyDescent="0.2">
      <c r="A34" s="10"/>
      <c r="B34" s="19"/>
      <c r="C34" s="1133" t="s">
        <v>540</v>
      </c>
      <c r="D34" s="1133"/>
      <c r="E34" s="1134"/>
      <c r="F34" s="20">
        <v>1.1100000000000001</v>
      </c>
      <c r="G34" s="21">
        <v>1.2</v>
      </c>
      <c r="H34" s="21">
        <v>0.98</v>
      </c>
      <c r="I34" s="21">
        <v>0.95</v>
      </c>
      <c r="J34" s="22">
        <v>1.36</v>
      </c>
      <c r="K34" s="10"/>
      <c r="L34" s="10"/>
      <c r="M34" s="10"/>
      <c r="N34" s="10"/>
      <c r="O34" s="10"/>
      <c r="P34" s="10"/>
    </row>
    <row r="35" spans="1:16" ht="39" customHeight="1" x14ac:dyDescent="0.2">
      <c r="A35" s="10"/>
      <c r="B35" s="23"/>
      <c r="C35" s="1127" t="s">
        <v>541</v>
      </c>
      <c r="D35" s="1128"/>
      <c r="E35" s="1129"/>
      <c r="F35" s="24" t="s">
        <v>494</v>
      </c>
      <c r="G35" s="25">
        <v>0.49</v>
      </c>
      <c r="H35" s="25">
        <v>0.85</v>
      </c>
      <c r="I35" s="25">
        <v>1.91</v>
      </c>
      <c r="J35" s="26">
        <v>1.28</v>
      </c>
      <c r="K35" s="10"/>
      <c r="L35" s="10"/>
      <c r="M35" s="10"/>
      <c r="N35" s="10"/>
      <c r="O35" s="10"/>
      <c r="P35" s="10"/>
    </row>
    <row r="36" spans="1:16" ht="39" customHeight="1" x14ac:dyDescent="0.2">
      <c r="A36" s="10"/>
      <c r="B36" s="23"/>
      <c r="C36" s="1127" t="s">
        <v>542</v>
      </c>
      <c r="D36" s="1128"/>
      <c r="E36" s="1129"/>
      <c r="F36" s="24">
        <v>0.23</v>
      </c>
      <c r="G36" s="25">
        <v>0.15</v>
      </c>
      <c r="H36" s="25">
        <v>0.24</v>
      </c>
      <c r="I36" s="25">
        <v>0.25</v>
      </c>
      <c r="J36" s="26">
        <v>0.18</v>
      </c>
      <c r="K36" s="10"/>
      <c r="L36" s="10"/>
      <c r="M36" s="10"/>
      <c r="N36" s="10"/>
      <c r="O36" s="10"/>
      <c r="P36" s="10"/>
    </row>
    <row r="37" spans="1:16" ht="39" customHeight="1" x14ac:dyDescent="0.2">
      <c r="A37" s="10"/>
      <c r="B37" s="23"/>
      <c r="C37" s="1127" t="s">
        <v>543</v>
      </c>
      <c r="D37" s="1128"/>
      <c r="E37" s="1129"/>
      <c r="F37" s="24" t="s">
        <v>494</v>
      </c>
      <c r="G37" s="25" t="s">
        <v>494</v>
      </c>
      <c r="H37" s="25" t="s">
        <v>494</v>
      </c>
      <c r="I37" s="25">
        <v>0.06</v>
      </c>
      <c r="J37" s="26">
        <v>0.09</v>
      </c>
      <c r="K37" s="10"/>
      <c r="L37" s="10"/>
      <c r="M37" s="10"/>
      <c r="N37" s="10"/>
      <c r="O37" s="10"/>
      <c r="P37" s="10"/>
    </row>
    <row r="38" spans="1:16" ht="39" customHeight="1" x14ac:dyDescent="0.2">
      <c r="A38" s="10"/>
      <c r="B38" s="23"/>
      <c r="C38" s="1127" t="s">
        <v>544</v>
      </c>
      <c r="D38" s="1128"/>
      <c r="E38" s="1129"/>
      <c r="F38" s="24">
        <v>0.01</v>
      </c>
      <c r="G38" s="25">
        <v>0</v>
      </c>
      <c r="H38" s="25">
        <v>0</v>
      </c>
      <c r="I38" s="25">
        <v>0</v>
      </c>
      <c r="J38" s="26">
        <v>0</v>
      </c>
      <c r="K38" s="10"/>
      <c r="L38" s="10"/>
      <c r="M38" s="10"/>
      <c r="N38" s="10"/>
      <c r="O38" s="10"/>
      <c r="P38" s="10"/>
    </row>
    <row r="39" spans="1:16" ht="39" customHeight="1" x14ac:dyDescent="0.2">
      <c r="A39" s="10"/>
      <c r="B39" s="23"/>
      <c r="C39" s="1127" t="s">
        <v>545</v>
      </c>
      <c r="D39" s="1128"/>
      <c r="E39" s="1129"/>
      <c r="F39" s="24">
        <v>0</v>
      </c>
      <c r="G39" s="25">
        <v>0</v>
      </c>
      <c r="H39" s="25">
        <v>0</v>
      </c>
      <c r="I39" s="25">
        <v>0</v>
      </c>
      <c r="J39" s="26">
        <v>0</v>
      </c>
      <c r="K39" s="10"/>
      <c r="L39" s="10"/>
      <c r="M39" s="10"/>
      <c r="N39" s="10"/>
      <c r="O39" s="10"/>
      <c r="P39" s="10"/>
    </row>
    <row r="40" spans="1:16" ht="39" customHeight="1" x14ac:dyDescent="0.2">
      <c r="A40" s="10"/>
      <c r="B40" s="23"/>
      <c r="C40" s="1127" t="s">
        <v>546</v>
      </c>
      <c r="D40" s="1128"/>
      <c r="E40" s="1129"/>
      <c r="F40" s="24">
        <v>0</v>
      </c>
      <c r="G40" s="25">
        <v>0</v>
      </c>
      <c r="H40" s="25">
        <v>0</v>
      </c>
      <c r="I40" s="25">
        <v>0</v>
      </c>
      <c r="J40" s="26">
        <v>0</v>
      </c>
      <c r="K40" s="10"/>
      <c r="L40" s="10"/>
      <c r="M40" s="10"/>
      <c r="N40" s="10"/>
      <c r="O40" s="10"/>
      <c r="P40" s="10"/>
    </row>
    <row r="41" spans="1:16" ht="39" customHeight="1" x14ac:dyDescent="0.2">
      <c r="A41" s="10"/>
      <c r="B41" s="23"/>
      <c r="C41" s="1127" t="s">
        <v>547</v>
      </c>
      <c r="D41" s="1128"/>
      <c r="E41" s="1129"/>
      <c r="F41" s="24">
        <v>0</v>
      </c>
      <c r="G41" s="25">
        <v>0</v>
      </c>
      <c r="H41" s="25">
        <v>0</v>
      </c>
      <c r="I41" s="25">
        <v>0</v>
      </c>
      <c r="J41" s="26">
        <v>0</v>
      </c>
      <c r="K41" s="10"/>
      <c r="L41" s="10"/>
      <c r="M41" s="10"/>
      <c r="N41" s="10"/>
      <c r="O41" s="10"/>
      <c r="P41" s="10"/>
    </row>
    <row r="42" spans="1:16" ht="39" customHeight="1" x14ac:dyDescent="0.2">
      <c r="A42" s="10"/>
      <c r="B42" s="27"/>
      <c r="C42" s="1127" t="s">
        <v>548</v>
      </c>
      <c r="D42" s="1128"/>
      <c r="E42" s="1129"/>
      <c r="F42" s="24" t="s">
        <v>494</v>
      </c>
      <c r="G42" s="25" t="s">
        <v>494</v>
      </c>
      <c r="H42" s="25" t="s">
        <v>494</v>
      </c>
      <c r="I42" s="25" t="s">
        <v>494</v>
      </c>
      <c r="J42" s="26" t="s">
        <v>494</v>
      </c>
      <c r="K42" s="10"/>
      <c r="L42" s="10"/>
      <c r="M42" s="10"/>
      <c r="N42" s="10"/>
      <c r="O42" s="10"/>
      <c r="P42" s="10"/>
    </row>
    <row r="43" spans="1:16" ht="39" customHeight="1" thickBot="1" x14ac:dyDescent="0.25">
      <c r="A43" s="10"/>
      <c r="B43" s="28"/>
      <c r="C43" s="1130" t="s">
        <v>549</v>
      </c>
      <c r="D43" s="1131"/>
      <c r="E43" s="1132"/>
      <c r="F43" s="29">
        <v>1.8</v>
      </c>
      <c r="G43" s="30">
        <v>1.37</v>
      </c>
      <c r="H43" s="30">
        <v>1.31</v>
      </c>
      <c r="I43" s="30">
        <v>1.02</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c7dMEGrK3zbJsE6u4DGoQ+lhzVE2OLtD+kUn7FQvDeUEmqYQU7rcyItkChoWcZyBKzJVOz+M+HwlA5qqlmjVxA==" saltValue="8MTXsq5u4qp0eFP69nESa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Normal="10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534</v>
      </c>
      <c r="L44" s="44" t="s">
        <v>535</v>
      </c>
      <c r="M44" s="44" t="s">
        <v>536</v>
      </c>
      <c r="N44" s="44" t="s">
        <v>537</v>
      </c>
      <c r="O44" s="45" t="s">
        <v>538</v>
      </c>
      <c r="P44" s="36"/>
      <c r="Q44" s="36"/>
      <c r="R44" s="36"/>
      <c r="S44" s="36"/>
      <c r="T44" s="36"/>
      <c r="U44" s="36"/>
    </row>
    <row r="45" spans="1:21" ht="30.75" customHeight="1" x14ac:dyDescent="0.2">
      <c r="A45" s="36"/>
      <c r="B45" s="1135" t="s">
        <v>11</v>
      </c>
      <c r="C45" s="1136"/>
      <c r="D45" s="46"/>
      <c r="E45" s="1141" t="s">
        <v>12</v>
      </c>
      <c r="F45" s="1141"/>
      <c r="G45" s="1141"/>
      <c r="H45" s="1141"/>
      <c r="I45" s="1141"/>
      <c r="J45" s="1142"/>
      <c r="K45" s="47">
        <v>102844</v>
      </c>
      <c r="L45" s="48">
        <v>102663</v>
      </c>
      <c r="M45" s="48">
        <v>94798</v>
      </c>
      <c r="N45" s="48">
        <v>95163</v>
      </c>
      <c r="O45" s="49">
        <v>90398</v>
      </c>
      <c r="P45" s="36"/>
      <c r="Q45" s="36"/>
      <c r="R45" s="36"/>
      <c r="S45" s="36"/>
      <c r="T45" s="36"/>
      <c r="U45" s="36"/>
    </row>
    <row r="46" spans="1:21" ht="30.75" customHeight="1" x14ac:dyDescent="0.2">
      <c r="A46" s="36"/>
      <c r="B46" s="1137"/>
      <c r="C46" s="1138"/>
      <c r="D46" s="50"/>
      <c r="E46" s="1143" t="s">
        <v>13</v>
      </c>
      <c r="F46" s="1143"/>
      <c r="G46" s="1143"/>
      <c r="H46" s="1143"/>
      <c r="I46" s="1143"/>
      <c r="J46" s="1144"/>
      <c r="K46" s="51" t="s">
        <v>494</v>
      </c>
      <c r="L46" s="52" t="s">
        <v>494</v>
      </c>
      <c r="M46" s="52" t="s">
        <v>494</v>
      </c>
      <c r="N46" s="52" t="s">
        <v>494</v>
      </c>
      <c r="O46" s="53" t="s">
        <v>494</v>
      </c>
      <c r="P46" s="36"/>
      <c r="Q46" s="36"/>
      <c r="R46" s="36"/>
      <c r="S46" s="36"/>
      <c r="T46" s="36"/>
      <c r="U46" s="36"/>
    </row>
    <row r="47" spans="1:21" ht="30.75" customHeight="1" x14ac:dyDescent="0.2">
      <c r="A47" s="36"/>
      <c r="B47" s="1137"/>
      <c r="C47" s="1138"/>
      <c r="D47" s="50"/>
      <c r="E47" s="1143" t="s">
        <v>14</v>
      </c>
      <c r="F47" s="1143"/>
      <c r="G47" s="1143"/>
      <c r="H47" s="1143"/>
      <c r="I47" s="1143"/>
      <c r="J47" s="1144"/>
      <c r="K47" s="51">
        <v>2000</v>
      </c>
      <c r="L47" s="52">
        <v>2667</v>
      </c>
      <c r="M47" s="52">
        <v>3333</v>
      </c>
      <c r="N47" s="52">
        <v>4000</v>
      </c>
      <c r="O47" s="53">
        <v>4667</v>
      </c>
      <c r="P47" s="36"/>
      <c r="Q47" s="36"/>
      <c r="R47" s="36"/>
      <c r="S47" s="36"/>
      <c r="T47" s="36"/>
      <c r="U47" s="36"/>
    </row>
    <row r="48" spans="1:21" ht="30.75" customHeight="1" x14ac:dyDescent="0.2">
      <c r="A48" s="36"/>
      <c r="B48" s="1137"/>
      <c r="C48" s="1138"/>
      <c r="D48" s="50"/>
      <c r="E48" s="1143" t="s">
        <v>15</v>
      </c>
      <c r="F48" s="1143"/>
      <c r="G48" s="1143"/>
      <c r="H48" s="1143"/>
      <c r="I48" s="1143"/>
      <c r="J48" s="1144"/>
      <c r="K48" s="51">
        <v>571</v>
      </c>
      <c r="L48" s="52">
        <v>656</v>
      </c>
      <c r="M48" s="52">
        <v>331</v>
      </c>
      <c r="N48" s="52">
        <v>551</v>
      </c>
      <c r="O48" s="53">
        <v>429</v>
      </c>
      <c r="P48" s="36"/>
      <c r="Q48" s="36"/>
      <c r="R48" s="36"/>
      <c r="S48" s="36"/>
      <c r="T48" s="36"/>
      <c r="U48" s="36"/>
    </row>
    <row r="49" spans="1:21" ht="30.75" customHeight="1" x14ac:dyDescent="0.2">
      <c r="A49" s="36"/>
      <c r="B49" s="1137"/>
      <c r="C49" s="1138"/>
      <c r="D49" s="50"/>
      <c r="E49" s="1143" t="s">
        <v>16</v>
      </c>
      <c r="F49" s="1143"/>
      <c r="G49" s="1143"/>
      <c r="H49" s="1143"/>
      <c r="I49" s="1143"/>
      <c r="J49" s="1144"/>
      <c r="K49" s="51">
        <v>807</v>
      </c>
      <c r="L49" s="52">
        <v>877</v>
      </c>
      <c r="M49" s="52">
        <v>858</v>
      </c>
      <c r="N49" s="52">
        <v>843</v>
      </c>
      <c r="O49" s="53">
        <v>817</v>
      </c>
      <c r="P49" s="36"/>
      <c r="Q49" s="36"/>
      <c r="R49" s="36"/>
      <c r="S49" s="36"/>
      <c r="T49" s="36"/>
      <c r="U49" s="36"/>
    </row>
    <row r="50" spans="1:21" ht="30.75" customHeight="1" x14ac:dyDescent="0.2">
      <c r="A50" s="36"/>
      <c r="B50" s="1137"/>
      <c r="C50" s="1138"/>
      <c r="D50" s="50"/>
      <c r="E50" s="1143" t="s">
        <v>17</v>
      </c>
      <c r="F50" s="1143"/>
      <c r="G50" s="1143"/>
      <c r="H50" s="1143"/>
      <c r="I50" s="1143"/>
      <c r="J50" s="1144"/>
      <c r="K50" s="51">
        <v>405</v>
      </c>
      <c r="L50" s="52">
        <v>371</v>
      </c>
      <c r="M50" s="52">
        <v>303</v>
      </c>
      <c r="N50" s="52">
        <v>222</v>
      </c>
      <c r="O50" s="53">
        <v>239</v>
      </c>
      <c r="P50" s="36"/>
      <c r="Q50" s="36"/>
      <c r="R50" s="36"/>
      <c r="S50" s="36"/>
      <c r="T50" s="36"/>
      <c r="U50" s="36"/>
    </row>
    <row r="51" spans="1:21" ht="30.75" customHeight="1" x14ac:dyDescent="0.2">
      <c r="A51" s="36"/>
      <c r="B51" s="1139"/>
      <c r="C51" s="1140"/>
      <c r="D51" s="54"/>
      <c r="E51" s="1143" t="s">
        <v>18</v>
      </c>
      <c r="F51" s="1143"/>
      <c r="G51" s="1143"/>
      <c r="H51" s="1143"/>
      <c r="I51" s="1143"/>
      <c r="J51" s="1144"/>
      <c r="K51" s="51" t="s">
        <v>494</v>
      </c>
      <c r="L51" s="52" t="s">
        <v>494</v>
      </c>
      <c r="M51" s="52" t="s">
        <v>494</v>
      </c>
      <c r="N51" s="52" t="s">
        <v>494</v>
      </c>
      <c r="O51" s="53" t="s">
        <v>494</v>
      </c>
      <c r="P51" s="36"/>
      <c r="Q51" s="36"/>
      <c r="R51" s="36"/>
      <c r="S51" s="36"/>
      <c r="T51" s="36"/>
      <c r="U51" s="36"/>
    </row>
    <row r="52" spans="1:21" ht="30.75" customHeight="1" x14ac:dyDescent="0.2">
      <c r="A52" s="36"/>
      <c r="B52" s="1145" t="s">
        <v>19</v>
      </c>
      <c r="C52" s="1146"/>
      <c r="D52" s="54"/>
      <c r="E52" s="1143" t="s">
        <v>20</v>
      </c>
      <c r="F52" s="1143"/>
      <c r="G52" s="1143"/>
      <c r="H52" s="1143"/>
      <c r="I52" s="1143"/>
      <c r="J52" s="1144"/>
      <c r="K52" s="51">
        <v>68573</v>
      </c>
      <c r="L52" s="52">
        <v>68276</v>
      </c>
      <c r="M52" s="52">
        <v>68004</v>
      </c>
      <c r="N52" s="52">
        <v>65902</v>
      </c>
      <c r="O52" s="53">
        <v>62551</v>
      </c>
      <c r="P52" s="36"/>
      <c r="Q52" s="36"/>
      <c r="R52" s="36"/>
      <c r="S52" s="36"/>
      <c r="T52" s="36"/>
      <c r="U52" s="36"/>
    </row>
    <row r="53" spans="1:21" ht="30.75" customHeight="1" thickBot="1" x14ac:dyDescent="0.25">
      <c r="A53" s="36"/>
      <c r="B53" s="1147" t="s">
        <v>21</v>
      </c>
      <c r="C53" s="1148"/>
      <c r="D53" s="55"/>
      <c r="E53" s="1149" t="s">
        <v>22</v>
      </c>
      <c r="F53" s="1149"/>
      <c r="G53" s="1149"/>
      <c r="H53" s="1149"/>
      <c r="I53" s="1149"/>
      <c r="J53" s="1150"/>
      <c r="K53" s="56">
        <v>38054</v>
      </c>
      <c r="L53" s="57">
        <v>38958</v>
      </c>
      <c r="M53" s="57">
        <v>31619</v>
      </c>
      <c r="N53" s="57">
        <v>34877</v>
      </c>
      <c r="O53" s="58">
        <v>33999</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550</v>
      </c>
      <c r="P54" s="36"/>
      <c r="Q54" s="36"/>
      <c r="R54" s="36"/>
      <c r="S54" s="36"/>
      <c r="T54" s="36"/>
      <c r="U54" s="36"/>
    </row>
    <row r="55" spans="1:21" ht="30.75" customHeight="1" thickBot="1" x14ac:dyDescent="0.3">
      <c r="A55" s="36"/>
      <c r="B55" s="61"/>
      <c r="C55" s="62"/>
      <c r="D55" s="62"/>
      <c r="E55" s="63"/>
      <c r="F55" s="63"/>
      <c r="G55" s="63"/>
      <c r="H55" s="63"/>
      <c r="I55" s="63"/>
      <c r="J55" s="64" t="s">
        <v>3</v>
      </c>
      <c r="K55" s="65" t="s">
        <v>551</v>
      </c>
      <c r="L55" s="66" t="s">
        <v>552</v>
      </c>
      <c r="M55" s="66" t="s">
        <v>553</v>
      </c>
      <c r="N55" s="66" t="s">
        <v>554</v>
      </c>
      <c r="O55" s="67" t="s">
        <v>555</v>
      </c>
      <c r="P55" s="36"/>
      <c r="Q55" s="36"/>
      <c r="R55" s="36"/>
      <c r="S55" s="36"/>
      <c r="T55" s="36"/>
      <c r="U55" s="36"/>
    </row>
    <row r="56" spans="1:21" ht="30.75" customHeight="1" x14ac:dyDescent="0.2">
      <c r="A56" s="36"/>
      <c r="B56" s="1151" t="s">
        <v>24</v>
      </c>
      <c r="C56" s="1152"/>
      <c r="D56" s="1155" t="s">
        <v>25</v>
      </c>
      <c r="E56" s="1156"/>
      <c r="F56" s="1156"/>
      <c r="G56" s="1156"/>
      <c r="H56" s="1156"/>
      <c r="I56" s="1156"/>
      <c r="J56" s="1157"/>
      <c r="K56" s="68">
        <v>5000</v>
      </c>
      <c r="L56" s="69">
        <v>7000</v>
      </c>
      <c r="M56" s="69">
        <v>9667</v>
      </c>
      <c r="N56" s="69">
        <v>13000</v>
      </c>
      <c r="O56" s="70">
        <v>16997</v>
      </c>
      <c r="P56" s="36"/>
      <c r="Q56" s="36"/>
      <c r="R56" s="36"/>
      <c r="S56" s="36"/>
      <c r="T56" s="36"/>
      <c r="U56" s="36"/>
    </row>
    <row r="57" spans="1:21" ht="30.75" customHeight="1" thickBot="1" x14ac:dyDescent="0.25">
      <c r="A57" s="36"/>
      <c r="B57" s="1153"/>
      <c r="C57" s="1154"/>
      <c r="D57" s="1158" t="s">
        <v>26</v>
      </c>
      <c r="E57" s="1159"/>
      <c r="F57" s="1159"/>
      <c r="G57" s="1159"/>
      <c r="H57" s="1159"/>
      <c r="I57" s="1159"/>
      <c r="J57" s="1160"/>
      <c r="K57" s="71">
        <v>5000</v>
      </c>
      <c r="L57" s="72">
        <v>7000</v>
      </c>
      <c r="M57" s="72">
        <v>9667</v>
      </c>
      <c r="N57" s="72">
        <v>13000</v>
      </c>
      <c r="O57" s="73">
        <v>16997</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0qzkOlc2MtDoU5k9m2Reqtot3BOQHg+Ars9CeRgFHSXqRvSDZkciqKtyD85XPQgZFA9KYRd7gahaNK9g73dVlg==" saltValue="deLd3yP+vKXPClVQXvMTJ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Normal="10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534</v>
      </c>
      <c r="J40" s="364" t="s">
        <v>535</v>
      </c>
      <c r="K40" s="364" t="s">
        <v>536</v>
      </c>
      <c r="L40" s="364" t="s">
        <v>537</v>
      </c>
      <c r="M40" s="365" t="s">
        <v>538</v>
      </c>
    </row>
    <row r="41" spans="2:13" ht="27.75" customHeight="1" x14ac:dyDescent="0.2">
      <c r="B41" s="1161" t="s">
        <v>29</v>
      </c>
      <c r="C41" s="1162"/>
      <c r="D41" s="84"/>
      <c r="E41" s="1167" t="s">
        <v>30</v>
      </c>
      <c r="F41" s="1167"/>
      <c r="G41" s="1167"/>
      <c r="H41" s="1168"/>
      <c r="I41" s="366">
        <v>1251342</v>
      </c>
      <c r="J41" s="367">
        <v>1251039</v>
      </c>
      <c r="K41" s="367">
        <v>1262643</v>
      </c>
      <c r="L41" s="367">
        <v>1274634</v>
      </c>
      <c r="M41" s="368">
        <v>1286342</v>
      </c>
    </row>
    <row r="42" spans="2:13" ht="27.75" customHeight="1" x14ac:dyDescent="0.2">
      <c r="B42" s="1163"/>
      <c r="C42" s="1164"/>
      <c r="D42" s="85"/>
      <c r="E42" s="1169" t="s">
        <v>31</v>
      </c>
      <c r="F42" s="1169"/>
      <c r="G42" s="1169"/>
      <c r="H42" s="1170"/>
      <c r="I42" s="369">
        <v>752</v>
      </c>
      <c r="J42" s="370">
        <v>386</v>
      </c>
      <c r="K42" s="370">
        <v>164</v>
      </c>
      <c r="L42" s="370">
        <v>52</v>
      </c>
      <c r="M42" s="371">
        <v>14</v>
      </c>
    </row>
    <row r="43" spans="2:13" ht="27.75" customHeight="1" x14ac:dyDescent="0.2">
      <c r="B43" s="1163"/>
      <c r="C43" s="1164"/>
      <c r="D43" s="85"/>
      <c r="E43" s="1169" t="s">
        <v>32</v>
      </c>
      <c r="F43" s="1169"/>
      <c r="G43" s="1169"/>
      <c r="H43" s="1170"/>
      <c r="I43" s="369">
        <v>3614</v>
      </c>
      <c r="J43" s="370">
        <v>4080</v>
      </c>
      <c r="K43" s="370">
        <v>4703</v>
      </c>
      <c r="L43" s="370">
        <v>4458</v>
      </c>
      <c r="M43" s="371">
        <v>3799</v>
      </c>
    </row>
    <row r="44" spans="2:13" ht="27.75" customHeight="1" x14ac:dyDescent="0.2">
      <c r="B44" s="1163"/>
      <c r="C44" s="1164"/>
      <c r="D44" s="85"/>
      <c r="E44" s="1169" t="s">
        <v>33</v>
      </c>
      <c r="F44" s="1169"/>
      <c r="G44" s="1169"/>
      <c r="H44" s="1170"/>
      <c r="I44" s="369">
        <v>7607</v>
      </c>
      <c r="J44" s="370">
        <v>7132</v>
      </c>
      <c r="K44" s="370">
        <v>6631</v>
      </c>
      <c r="L44" s="370">
        <v>6065</v>
      </c>
      <c r="M44" s="371">
        <v>6128</v>
      </c>
    </row>
    <row r="45" spans="2:13" ht="27.75" customHeight="1" x14ac:dyDescent="0.2">
      <c r="B45" s="1163"/>
      <c r="C45" s="1164"/>
      <c r="D45" s="85"/>
      <c r="E45" s="1169" t="s">
        <v>34</v>
      </c>
      <c r="F45" s="1169"/>
      <c r="G45" s="1169"/>
      <c r="H45" s="1170"/>
      <c r="I45" s="369">
        <v>171851</v>
      </c>
      <c r="J45" s="370">
        <v>168919</v>
      </c>
      <c r="K45" s="370">
        <v>165054</v>
      </c>
      <c r="L45" s="370">
        <v>160238</v>
      </c>
      <c r="M45" s="371">
        <v>156586</v>
      </c>
    </row>
    <row r="46" spans="2:13" ht="27.75" customHeight="1" x14ac:dyDescent="0.2">
      <c r="B46" s="1163"/>
      <c r="C46" s="1164"/>
      <c r="D46" s="86"/>
      <c r="E46" s="1171" t="s">
        <v>35</v>
      </c>
      <c r="F46" s="1171"/>
      <c r="G46" s="1171"/>
      <c r="H46" s="1172"/>
      <c r="I46" s="369">
        <v>2147</v>
      </c>
      <c r="J46" s="370">
        <v>1989</v>
      </c>
      <c r="K46" s="370">
        <v>1851</v>
      </c>
      <c r="L46" s="370">
        <v>1724</v>
      </c>
      <c r="M46" s="371">
        <v>1977</v>
      </c>
    </row>
    <row r="47" spans="2:13" ht="27.75" customHeight="1" x14ac:dyDescent="0.2">
      <c r="B47" s="1163"/>
      <c r="C47" s="1164"/>
      <c r="D47" s="87"/>
      <c r="E47" s="1173" t="s">
        <v>36</v>
      </c>
      <c r="F47" s="1174"/>
      <c r="G47" s="1174"/>
      <c r="H47" s="1175"/>
      <c r="I47" s="369" t="s">
        <v>494</v>
      </c>
      <c r="J47" s="370" t="s">
        <v>494</v>
      </c>
      <c r="K47" s="370" t="s">
        <v>494</v>
      </c>
      <c r="L47" s="370" t="s">
        <v>494</v>
      </c>
      <c r="M47" s="371" t="s">
        <v>494</v>
      </c>
    </row>
    <row r="48" spans="2:13" ht="27.75" customHeight="1" x14ac:dyDescent="0.2">
      <c r="B48" s="1163"/>
      <c r="C48" s="1164"/>
      <c r="D48" s="85"/>
      <c r="E48" s="1169" t="s">
        <v>37</v>
      </c>
      <c r="F48" s="1169"/>
      <c r="G48" s="1169"/>
      <c r="H48" s="1170"/>
      <c r="I48" s="369" t="s">
        <v>494</v>
      </c>
      <c r="J48" s="370" t="s">
        <v>494</v>
      </c>
      <c r="K48" s="370" t="s">
        <v>494</v>
      </c>
      <c r="L48" s="370" t="s">
        <v>494</v>
      </c>
      <c r="M48" s="371" t="s">
        <v>494</v>
      </c>
    </row>
    <row r="49" spans="2:13" ht="27.75" customHeight="1" x14ac:dyDescent="0.2">
      <c r="B49" s="1165"/>
      <c r="C49" s="1166"/>
      <c r="D49" s="85"/>
      <c r="E49" s="1169" t="s">
        <v>38</v>
      </c>
      <c r="F49" s="1169"/>
      <c r="G49" s="1169"/>
      <c r="H49" s="1170"/>
      <c r="I49" s="369" t="s">
        <v>494</v>
      </c>
      <c r="J49" s="370" t="s">
        <v>494</v>
      </c>
      <c r="K49" s="370" t="s">
        <v>494</v>
      </c>
      <c r="L49" s="370" t="s">
        <v>494</v>
      </c>
      <c r="M49" s="371" t="s">
        <v>494</v>
      </c>
    </row>
    <row r="50" spans="2:13" ht="27.75" customHeight="1" x14ac:dyDescent="0.2">
      <c r="B50" s="1176" t="s">
        <v>39</v>
      </c>
      <c r="C50" s="1177"/>
      <c r="D50" s="88"/>
      <c r="E50" s="1169" t="s">
        <v>40</v>
      </c>
      <c r="F50" s="1169"/>
      <c r="G50" s="1169"/>
      <c r="H50" s="1170"/>
      <c r="I50" s="369">
        <v>47304</v>
      </c>
      <c r="J50" s="370">
        <v>48466</v>
      </c>
      <c r="K50" s="370">
        <v>50915</v>
      </c>
      <c r="L50" s="370">
        <v>56103</v>
      </c>
      <c r="M50" s="371">
        <v>81198</v>
      </c>
    </row>
    <row r="51" spans="2:13" ht="27.75" customHeight="1" x14ac:dyDescent="0.2">
      <c r="B51" s="1163"/>
      <c r="C51" s="1164"/>
      <c r="D51" s="85"/>
      <c r="E51" s="1169" t="s">
        <v>41</v>
      </c>
      <c r="F51" s="1169"/>
      <c r="G51" s="1169"/>
      <c r="H51" s="1170"/>
      <c r="I51" s="369">
        <v>9158</v>
      </c>
      <c r="J51" s="370">
        <v>8828</v>
      </c>
      <c r="K51" s="370">
        <v>8275</v>
      </c>
      <c r="L51" s="370">
        <v>7748</v>
      </c>
      <c r="M51" s="371">
        <v>7665</v>
      </c>
    </row>
    <row r="52" spans="2:13" ht="27.75" customHeight="1" x14ac:dyDescent="0.2">
      <c r="B52" s="1165"/>
      <c r="C52" s="1166"/>
      <c r="D52" s="85"/>
      <c r="E52" s="1169" t="s">
        <v>42</v>
      </c>
      <c r="F52" s="1169"/>
      <c r="G52" s="1169"/>
      <c r="H52" s="1170"/>
      <c r="I52" s="369">
        <v>755980</v>
      </c>
      <c r="J52" s="370">
        <v>745750</v>
      </c>
      <c r="K52" s="370">
        <v>745514</v>
      </c>
      <c r="L52" s="370">
        <v>751450</v>
      </c>
      <c r="M52" s="371">
        <v>753953</v>
      </c>
    </row>
    <row r="53" spans="2:13" ht="27.75" customHeight="1" thickBot="1" x14ac:dyDescent="0.25">
      <c r="B53" s="1178" t="s">
        <v>43</v>
      </c>
      <c r="C53" s="1179"/>
      <c r="D53" s="89"/>
      <c r="E53" s="1180" t="s">
        <v>44</v>
      </c>
      <c r="F53" s="1180"/>
      <c r="G53" s="1180"/>
      <c r="H53" s="1181"/>
      <c r="I53" s="372">
        <v>624870</v>
      </c>
      <c r="J53" s="373">
        <v>630502</v>
      </c>
      <c r="K53" s="373">
        <v>636341</v>
      </c>
      <c r="L53" s="373">
        <v>631871</v>
      </c>
      <c r="M53" s="374">
        <v>612030</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lfdc1H3xJrveAbcVpN7ziCHH2E29DAiyf8+vlbu88K0PHBqz47Olw79/NSyuHbQkYV5SY05CCBhg3otop9T0nA==" saltValue="Jb8Skl3BH1Nr51HKtlUQnQ=="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76"/>
  <sheetViews>
    <sheetView showGridLines="0" zoomScaleNormal="10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536</v>
      </c>
      <c r="G54" s="97" t="s">
        <v>537</v>
      </c>
      <c r="H54" s="98" t="s">
        <v>538</v>
      </c>
    </row>
    <row r="55" spans="2:8" ht="52.5" customHeight="1" x14ac:dyDescent="0.2">
      <c r="B55" s="99"/>
      <c r="C55" s="1190" t="s">
        <v>46</v>
      </c>
      <c r="D55" s="1190"/>
      <c r="E55" s="1191"/>
      <c r="F55" s="100">
        <v>7518</v>
      </c>
      <c r="G55" s="100">
        <v>7687</v>
      </c>
      <c r="H55" s="101">
        <v>20177</v>
      </c>
    </row>
    <row r="56" spans="2:8" ht="52.5" customHeight="1" x14ac:dyDescent="0.2">
      <c r="B56" s="102"/>
      <c r="C56" s="1192" t="s">
        <v>47</v>
      </c>
      <c r="D56" s="1192"/>
      <c r="E56" s="1193"/>
      <c r="F56" s="103">
        <v>6924</v>
      </c>
      <c r="G56" s="103">
        <v>8465</v>
      </c>
      <c r="H56" s="104">
        <v>19777</v>
      </c>
    </row>
    <row r="57" spans="2:8" ht="53.25" customHeight="1" x14ac:dyDescent="0.2">
      <c r="B57" s="102"/>
      <c r="C57" s="1194" t="s">
        <v>48</v>
      </c>
      <c r="D57" s="1194"/>
      <c r="E57" s="1195"/>
      <c r="F57" s="105">
        <v>39720</v>
      </c>
      <c r="G57" s="105">
        <v>44139</v>
      </c>
      <c r="H57" s="106">
        <v>43388</v>
      </c>
    </row>
    <row r="58" spans="2:8" ht="45.75" customHeight="1" x14ac:dyDescent="0.2">
      <c r="B58" s="107"/>
      <c r="C58" s="1182" t="s">
        <v>556</v>
      </c>
      <c r="D58" s="1183"/>
      <c r="E58" s="1184"/>
      <c r="F58" s="108">
        <v>10087</v>
      </c>
      <c r="G58" s="108">
        <v>10087</v>
      </c>
      <c r="H58" s="109">
        <v>10087</v>
      </c>
    </row>
    <row r="59" spans="2:8" ht="45.75" customHeight="1" x14ac:dyDescent="0.2">
      <c r="B59" s="107"/>
      <c r="C59" s="1182" t="s">
        <v>558</v>
      </c>
      <c r="D59" s="1183"/>
      <c r="E59" s="1184"/>
      <c r="F59" s="108">
        <v>6985</v>
      </c>
      <c r="G59" s="108">
        <v>6287</v>
      </c>
      <c r="H59" s="109">
        <v>6288</v>
      </c>
    </row>
    <row r="60" spans="2:8" ht="45.75" customHeight="1" x14ac:dyDescent="0.2">
      <c r="B60" s="107"/>
      <c r="C60" s="1182" t="s">
        <v>557</v>
      </c>
      <c r="D60" s="1183"/>
      <c r="E60" s="1184"/>
      <c r="F60" s="108">
        <v>3046</v>
      </c>
      <c r="G60" s="108">
        <v>3617</v>
      </c>
      <c r="H60" s="109">
        <v>4203</v>
      </c>
    </row>
    <row r="61" spans="2:8" ht="45.75" customHeight="1" x14ac:dyDescent="0.2">
      <c r="B61" s="107"/>
      <c r="C61" s="1182" t="s">
        <v>559</v>
      </c>
      <c r="D61" s="1183"/>
      <c r="E61" s="1184"/>
      <c r="F61" s="108">
        <v>979</v>
      </c>
      <c r="G61" s="108">
        <v>4756</v>
      </c>
      <c r="H61" s="109">
        <v>3769</v>
      </c>
    </row>
    <row r="62" spans="2:8" ht="45.75" customHeight="1" thickBot="1" x14ac:dyDescent="0.25">
      <c r="B62" s="110"/>
      <c r="C62" s="1185" t="s">
        <v>560</v>
      </c>
      <c r="D62" s="1186"/>
      <c r="E62" s="1187"/>
      <c r="F62" s="111">
        <v>3003</v>
      </c>
      <c r="G62" s="111">
        <v>3044</v>
      </c>
      <c r="H62" s="112">
        <v>3044</v>
      </c>
    </row>
    <row r="63" spans="2:8" ht="52.5" customHeight="1" thickBot="1" x14ac:dyDescent="0.25">
      <c r="B63" s="113"/>
      <c r="C63" s="1188" t="s">
        <v>49</v>
      </c>
      <c r="D63" s="1188"/>
      <c r="E63" s="1189"/>
      <c r="F63" s="114">
        <v>54161</v>
      </c>
      <c r="G63" s="114">
        <v>60291</v>
      </c>
      <c r="H63" s="115">
        <v>83342</v>
      </c>
    </row>
    <row r="64" spans="2:8" ht="13" x14ac:dyDescent="0.2"/>
    <row r="65" ht="13.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sheetData>
  <sheetProtection algorithmName="SHA-512" hashValue="JWe7kFN5cbiRnHPjtoankc75FkpSBUGLmypDCtaeD7s9wvNx4ynUVFZtDe1GbdCdcpsX0T2hUtBvf7VSzDvgGw==" saltValue="3qOE64/WHa0AcdOJ+6X5k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D3C9-21A9-40D6-9532-6BB4D5AB13FC}">
  <sheetPr>
    <pageSetUpPr fitToPage="1"/>
  </sheetPr>
  <dimension ref="A1:DE85"/>
  <sheetViews>
    <sheetView showGridLines="0" tabSelected="1" zoomScale="70" zoomScaleNormal="70" zoomScaleSheetLayoutView="55" workbookViewId="0">
      <selection activeCell="BQ112" sqref="BQ112"/>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572</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568</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571</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566</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534</v>
      </c>
      <c r="BQ50" s="1205"/>
      <c r="BR50" s="1205"/>
      <c r="BS50" s="1205"/>
      <c r="BT50" s="1205"/>
      <c r="BU50" s="1205"/>
      <c r="BV50" s="1205"/>
      <c r="BW50" s="1205"/>
      <c r="BX50" s="1205" t="s">
        <v>535</v>
      </c>
      <c r="BY50" s="1205"/>
      <c r="BZ50" s="1205"/>
      <c r="CA50" s="1205"/>
      <c r="CB50" s="1205"/>
      <c r="CC50" s="1205"/>
      <c r="CD50" s="1205"/>
      <c r="CE50" s="1205"/>
      <c r="CF50" s="1205" t="s">
        <v>536</v>
      </c>
      <c r="CG50" s="1205"/>
      <c r="CH50" s="1205"/>
      <c r="CI50" s="1205"/>
      <c r="CJ50" s="1205"/>
      <c r="CK50" s="1205"/>
      <c r="CL50" s="1205"/>
      <c r="CM50" s="1205"/>
      <c r="CN50" s="1205" t="s">
        <v>537</v>
      </c>
      <c r="CO50" s="1205"/>
      <c r="CP50" s="1205"/>
      <c r="CQ50" s="1205"/>
      <c r="CR50" s="1205"/>
      <c r="CS50" s="1205"/>
      <c r="CT50" s="1205"/>
      <c r="CU50" s="1205"/>
      <c r="CV50" s="1205" t="s">
        <v>538</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565</v>
      </c>
      <c r="AO51" s="1204"/>
      <c r="AP51" s="1204"/>
      <c r="AQ51" s="1204"/>
      <c r="AR51" s="1204"/>
      <c r="AS51" s="1204"/>
      <c r="AT51" s="1204"/>
      <c r="AU51" s="1204"/>
      <c r="AV51" s="1204"/>
      <c r="AW51" s="1204"/>
      <c r="AX51" s="1204"/>
      <c r="AY51" s="1204"/>
      <c r="AZ51" s="1204"/>
      <c r="BA51" s="1204"/>
      <c r="BB51" s="1204" t="s">
        <v>563</v>
      </c>
      <c r="BC51" s="1204"/>
      <c r="BD51" s="1204"/>
      <c r="BE51" s="1204"/>
      <c r="BF51" s="1204"/>
      <c r="BG51" s="1204"/>
      <c r="BH51" s="1204"/>
      <c r="BI51" s="1204"/>
      <c r="BJ51" s="1204"/>
      <c r="BK51" s="1204"/>
      <c r="BL51" s="1204"/>
      <c r="BM51" s="1204"/>
      <c r="BN51" s="1204"/>
      <c r="BO51" s="1204"/>
      <c r="BP51" s="1203">
        <v>193.9</v>
      </c>
      <c r="BQ51" s="1203"/>
      <c r="BR51" s="1203"/>
      <c r="BS51" s="1203"/>
      <c r="BT51" s="1203"/>
      <c r="BU51" s="1203"/>
      <c r="BV51" s="1203"/>
      <c r="BW51" s="1203"/>
      <c r="BX51" s="1203">
        <v>196.8</v>
      </c>
      <c r="BY51" s="1203"/>
      <c r="BZ51" s="1203"/>
      <c r="CA51" s="1203"/>
      <c r="CB51" s="1203"/>
      <c r="CC51" s="1203"/>
      <c r="CD51" s="1203"/>
      <c r="CE51" s="1203"/>
      <c r="CF51" s="1203">
        <v>198.3</v>
      </c>
      <c r="CG51" s="1203"/>
      <c r="CH51" s="1203"/>
      <c r="CI51" s="1203"/>
      <c r="CJ51" s="1203"/>
      <c r="CK51" s="1203"/>
      <c r="CL51" s="1203"/>
      <c r="CM51" s="1203"/>
      <c r="CN51" s="1203">
        <v>193.2</v>
      </c>
      <c r="CO51" s="1203"/>
      <c r="CP51" s="1203"/>
      <c r="CQ51" s="1203"/>
      <c r="CR51" s="1203"/>
      <c r="CS51" s="1203"/>
      <c r="CT51" s="1203"/>
      <c r="CU51" s="1203"/>
      <c r="CV51" s="1203">
        <v>178.1</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570</v>
      </c>
      <c r="BC53" s="1204"/>
      <c r="BD53" s="1204"/>
      <c r="BE53" s="1204"/>
      <c r="BF53" s="1204"/>
      <c r="BG53" s="1204"/>
      <c r="BH53" s="1204"/>
      <c r="BI53" s="1204"/>
      <c r="BJ53" s="1204"/>
      <c r="BK53" s="1204"/>
      <c r="BL53" s="1204"/>
      <c r="BM53" s="1204"/>
      <c r="BN53" s="1204"/>
      <c r="BO53" s="1204"/>
      <c r="BP53" s="1203">
        <v>53.6</v>
      </c>
      <c r="BQ53" s="1203"/>
      <c r="BR53" s="1203"/>
      <c r="BS53" s="1203"/>
      <c r="BT53" s="1203"/>
      <c r="BU53" s="1203"/>
      <c r="BV53" s="1203"/>
      <c r="BW53" s="1203"/>
      <c r="BX53" s="1203">
        <v>55.4</v>
      </c>
      <c r="BY53" s="1203"/>
      <c r="BZ53" s="1203"/>
      <c r="CA53" s="1203"/>
      <c r="CB53" s="1203"/>
      <c r="CC53" s="1203"/>
      <c r="CD53" s="1203"/>
      <c r="CE53" s="1203"/>
      <c r="CF53" s="1203">
        <v>57</v>
      </c>
      <c r="CG53" s="1203"/>
      <c r="CH53" s="1203"/>
      <c r="CI53" s="1203"/>
      <c r="CJ53" s="1203"/>
      <c r="CK53" s="1203"/>
      <c r="CL53" s="1203"/>
      <c r="CM53" s="1203"/>
      <c r="CN53" s="1203">
        <v>58.7</v>
      </c>
      <c r="CO53" s="1203"/>
      <c r="CP53" s="1203"/>
      <c r="CQ53" s="1203"/>
      <c r="CR53" s="1203"/>
      <c r="CS53" s="1203"/>
      <c r="CT53" s="1203"/>
      <c r="CU53" s="1203"/>
      <c r="CV53" s="1203">
        <v>59.3</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564</v>
      </c>
      <c r="AO55" s="1205"/>
      <c r="AP55" s="1205"/>
      <c r="AQ55" s="1205"/>
      <c r="AR55" s="1205"/>
      <c r="AS55" s="1205"/>
      <c r="AT55" s="1205"/>
      <c r="AU55" s="1205"/>
      <c r="AV55" s="1205"/>
      <c r="AW55" s="1205"/>
      <c r="AX55" s="1205"/>
      <c r="AY55" s="1205"/>
      <c r="AZ55" s="1205"/>
      <c r="BA55" s="1205"/>
      <c r="BB55" s="1204" t="s">
        <v>563</v>
      </c>
      <c r="BC55" s="1204"/>
      <c r="BD55" s="1204"/>
      <c r="BE55" s="1204"/>
      <c r="BF55" s="1204"/>
      <c r="BG55" s="1204"/>
      <c r="BH55" s="1204"/>
      <c r="BI55" s="1204"/>
      <c r="BJ55" s="1204"/>
      <c r="BK55" s="1204"/>
      <c r="BL55" s="1204"/>
      <c r="BM55" s="1204"/>
      <c r="BN55" s="1204"/>
      <c r="BO55" s="1204"/>
      <c r="BP55" s="1203">
        <v>173</v>
      </c>
      <c r="BQ55" s="1203"/>
      <c r="BR55" s="1203"/>
      <c r="BS55" s="1203"/>
      <c r="BT55" s="1203"/>
      <c r="BU55" s="1203"/>
      <c r="BV55" s="1203"/>
      <c r="BW55" s="1203"/>
      <c r="BX55" s="1203">
        <v>171.9</v>
      </c>
      <c r="BY55" s="1203"/>
      <c r="BZ55" s="1203"/>
      <c r="CA55" s="1203"/>
      <c r="CB55" s="1203"/>
      <c r="CC55" s="1203"/>
      <c r="CD55" s="1203"/>
      <c r="CE55" s="1203"/>
      <c r="CF55" s="1203">
        <v>173</v>
      </c>
      <c r="CG55" s="1203"/>
      <c r="CH55" s="1203"/>
      <c r="CI55" s="1203"/>
      <c r="CJ55" s="1203"/>
      <c r="CK55" s="1203"/>
      <c r="CL55" s="1203"/>
      <c r="CM55" s="1203"/>
      <c r="CN55" s="1203">
        <v>168.2</v>
      </c>
      <c r="CO55" s="1203"/>
      <c r="CP55" s="1203"/>
      <c r="CQ55" s="1203"/>
      <c r="CR55" s="1203"/>
      <c r="CS55" s="1203"/>
      <c r="CT55" s="1203"/>
      <c r="CU55" s="1203"/>
      <c r="CV55" s="1203">
        <v>155.1</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570</v>
      </c>
      <c r="BC57" s="1204"/>
      <c r="BD57" s="1204"/>
      <c r="BE57" s="1204"/>
      <c r="BF57" s="1204"/>
      <c r="BG57" s="1204"/>
      <c r="BH57" s="1204"/>
      <c r="BI57" s="1204"/>
      <c r="BJ57" s="1204"/>
      <c r="BK57" s="1204"/>
      <c r="BL57" s="1204"/>
      <c r="BM57" s="1204"/>
      <c r="BN57" s="1204"/>
      <c r="BO57" s="1204"/>
      <c r="BP57" s="1203">
        <v>53.7</v>
      </c>
      <c r="BQ57" s="1203"/>
      <c r="BR57" s="1203"/>
      <c r="BS57" s="1203"/>
      <c r="BT57" s="1203"/>
      <c r="BU57" s="1203"/>
      <c r="BV57" s="1203"/>
      <c r="BW57" s="1203"/>
      <c r="BX57" s="1203">
        <v>55.8</v>
      </c>
      <c r="BY57" s="1203"/>
      <c r="BZ57" s="1203"/>
      <c r="CA57" s="1203"/>
      <c r="CB57" s="1203"/>
      <c r="CC57" s="1203"/>
      <c r="CD57" s="1203"/>
      <c r="CE57" s="1203"/>
      <c r="CF57" s="1203">
        <v>57.1</v>
      </c>
      <c r="CG57" s="1203"/>
      <c r="CH57" s="1203"/>
      <c r="CI57" s="1203"/>
      <c r="CJ57" s="1203"/>
      <c r="CK57" s="1203"/>
      <c r="CL57" s="1203"/>
      <c r="CM57" s="1203"/>
      <c r="CN57" s="1203">
        <v>58.4</v>
      </c>
      <c r="CO57" s="1203"/>
      <c r="CP57" s="1203"/>
      <c r="CQ57" s="1203"/>
      <c r="CR57" s="1203"/>
      <c r="CS57" s="1203"/>
      <c r="CT57" s="1203"/>
      <c r="CU57" s="1203"/>
      <c r="CV57" s="1203">
        <v>58.7</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569</v>
      </c>
    </row>
    <row r="64" spans="1:109" ht="13" x14ac:dyDescent="0.2">
      <c r="B64" s="1197"/>
      <c r="G64" s="1233"/>
      <c r="I64" s="1235"/>
      <c r="J64" s="1235"/>
      <c r="K64" s="1235"/>
      <c r="L64" s="1235"/>
      <c r="M64" s="1235"/>
      <c r="N64" s="1234"/>
      <c r="AM64" s="1233"/>
      <c r="AN64" s="1233" t="s">
        <v>568</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567</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566</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534</v>
      </c>
      <c r="BQ72" s="1205"/>
      <c r="BR72" s="1205"/>
      <c r="BS72" s="1205"/>
      <c r="BT72" s="1205"/>
      <c r="BU72" s="1205"/>
      <c r="BV72" s="1205"/>
      <c r="BW72" s="1205"/>
      <c r="BX72" s="1205" t="s">
        <v>535</v>
      </c>
      <c r="BY72" s="1205"/>
      <c r="BZ72" s="1205"/>
      <c r="CA72" s="1205"/>
      <c r="CB72" s="1205"/>
      <c r="CC72" s="1205"/>
      <c r="CD72" s="1205"/>
      <c r="CE72" s="1205"/>
      <c r="CF72" s="1205" t="s">
        <v>536</v>
      </c>
      <c r="CG72" s="1205"/>
      <c r="CH72" s="1205"/>
      <c r="CI72" s="1205"/>
      <c r="CJ72" s="1205"/>
      <c r="CK72" s="1205"/>
      <c r="CL72" s="1205"/>
      <c r="CM72" s="1205"/>
      <c r="CN72" s="1205" t="s">
        <v>537</v>
      </c>
      <c r="CO72" s="1205"/>
      <c r="CP72" s="1205"/>
      <c r="CQ72" s="1205"/>
      <c r="CR72" s="1205"/>
      <c r="CS72" s="1205"/>
      <c r="CT72" s="1205"/>
      <c r="CU72" s="1205"/>
      <c r="CV72" s="1205" t="s">
        <v>538</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565</v>
      </c>
      <c r="AO73" s="1204"/>
      <c r="AP73" s="1204"/>
      <c r="AQ73" s="1204"/>
      <c r="AR73" s="1204"/>
      <c r="AS73" s="1204"/>
      <c r="AT73" s="1204"/>
      <c r="AU73" s="1204"/>
      <c r="AV73" s="1204"/>
      <c r="AW73" s="1204"/>
      <c r="AX73" s="1204"/>
      <c r="AY73" s="1204"/>
      <c r="AZ73" s="1204"/>
      <c r="BA73" s="1204"/>
      <c r="BB73" s="1204" t="s">
        <v>563</v>
      </c>
      <c r="BC73" s="1204"/>
      <c r="BD73" s="1204"/>
      <c r="BE73" s="1204"/>
      <c r="BF73" s="1204"/>
      <c r="BG73" s="1204"/>
      <c r="BH73" s="1204"/>
      <c r="BI73" s="1204"/>
      <c r="BJ73" s="1204"/>
      <c r="BK73" s="1204"/>
      <c r="BL73" s="1204"/>
      <c r="BM73" s="1204"/>
      <c r="BN73" s="1204"/>
      <c r="BO73" s="1204"/>
      <c r="BP73" s="1203">
        <v>193.9</v>
      </c>
      <c r="BQ73" s="1203"/>
      <c r="BR73" s="1203"/>
      <c r="BS73" s="1203"/>
      <c r="BT73" s="1203"/>
      <c r="BU73" s="1203"/>
      <c r="BV73" s="1203"/>
      <c r="BW73" s="1203"/>
      <c r="BX73" s="1203">
        <v>196.8</v>
      </c>
      <c r="BY73" s="1203"/>
      <c r="BZ73" s="1203"/>
      <c r="CA73" s="1203"/>
      <c r="CB73" s="1203"/>
      <c r="CC73" s="1203"/>
      <c r="CD73" s="1203"/>
      <c r="CE73" s="1203"/>
      <c r="CF73" s="1203">
        <v>198.3</v>
      </c>
      <c r="CG73" s="1203"/>
      <c r="CH73" s="1203"/>
      <c r="CI73" s="1203"/>
      <c r="CJ73" s="1203"/>
      <c r="CK73" s="1203"/>
      <c r="CL73" s="1203"/>
      <c r="CM73" s="1203"/>
      <c r="CN73" s="1203">
        <v>193.2</v>
      </c>
      <c r="CO73" s="1203"/>
      <c r="CP73" s="1203"/>
      <c r="CQ73" s="1203"/>
      <c r="CR73" s="1203"/>
      <c r="CS73" s="1203"/>
      <c r="CT73" s="1203"/>
      <c r="CU73" s="1203"/>
      <c r="CV73" s="1203">
        <v>178.1</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562</v>
      </c>
      <c r="BC75" s="1204"/>
      <c r="BD75" s="1204"/>
      <c r="BE75" s="1204"/>
      <c r="BF75" s="1204"/>
      <c r="BG75" s="1204"/>
      <c r="BH75" s="1204"/>
      <c r="BI75" s="1204"/>
      <c r="BJ75" s="1204"/>
      <c r="BK75" s="1204"/>
      <c r="BL75" s="1204"/>
      <c r="BM75" s="1204"/>
      <c r="BN75" s="1204"/>
      <c r="BO75" s="1204"/>
      <c r="BP75" s="1203">
        <v>12.3</v>
      </c>
      <c r="BQ75" s="1203"/>
      <c r="BR75" s="1203"/>
      <c r="BS75" s="1203"/>
      <c r="BT75" s="1203"/>
      <c r="BU75" s="1203"/>
      <c r="BV75" s="1203"/>
      <c r="BW75" s="1203"/>
      <c r="BX75" s="1203">
        <v>11.9</v>
      </c>
      <c r="BY75" s="1203"/>
      <c r="BZ75" s="1203"/>
      <c r="CA75" s="1203"/>
      <c r="CB75" s="1203"/>
      <c r="CC75" s="1203"/>
      <c r="CD75" s="1203"/>
      <c r="CE75" s="1203"/>
      <c r="CF75" s="1203">
        <v>11.2</v>
      </c>
      <c r="CG75" s="1203"/>
      <c r="CH75" s="1203"/>
      <c r="CI75" s="1203"/>
      <c r="CJ75" s="1203"/>
      <c r="CK75" s="1203"/>
      <c r="CL75" s="1203"/>
      <c r="CM75" s="1203"/>
      <c r="CN75" s="1203">
        <v>10.8</v>
      </c>
      <c r="CO75" s="1203"/>
      <c r="CP75" s="1203"/>
      <c r="CQ75" s="1203"/>
      <c r="CR75" s="1203"/>
      <c r="CS75" s="1203"/>
      <c r="CT75" s="1203"/>
      <c r="CU75" s="1203"/>
      <c r="CV75" s="1203">
        <v>10.1</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564</v>
      </c>
      <c r="AO77" s="1205"/>
      <c r="AP77" s="1205"/>
      <c r="AQ77" s="1205"/>
      <c r="AR77" s="1205"/>
      <c r="AS77" s="1205"/>
      <c r="AT77" s="1205"/>
      <c r="AU77" s="1205"/>
      <c r="AV77" s="1205"/>
      <c r="AW77" s="1205"/>
      <c r="AX77" s="1205"/>
      <c r="AY77" s="1205"/>
      <c r="AZ77" s="1205"/>
      <c r="BA77" s="1205"/>
      <c r="BB77" s="1204" t="s">
        <v>563</v>
      </c>
      <c r="BC77" s="1204"/>
      <c r="BD77" s="1204"/>
      <c r="BE77" s="1204"/>
      <c r="BF77" s="1204"/>
      <c r="BG77" s="1204"/>
      <c r="BH77" s="1204"/>
      <c r="BI77" s="1204"/>
      <c r="BJ77" s="1204"/>
      <c r="BK77" s="1204"/>
      <c r="BL77" s="1204"/>
      <c r="BM77" s="1204"/>
      <c r="BN77" s="1204"/>
      <c r="BO77" s="1204"/>
      <c r="BP77" s="1203">
        <v>173</v>
      </c>
      <c r="BQ77" s="1203"/>
      <c r="BR77" s="1203"/>
      <c r="BS77" s="1203"/>
      <c r="BT77" s="1203"/>
      <c r="BU77" s="1203"/>
      <c r="BV77" s="1203"/>
      <c r="BW77" s="1203"/>
      <c r="BX77" s="1203">
        <v>171.9</v>
      </c>
      <c r="BY77" s="1203"/>
      <c r="BZ77" s="1203"/>
      <c r="CA77" s="1203"/>
      <c r="CB77" s="1203"/>
      <c r="CC77" s="1203"/>
      <c r="CD77" s="1203"/>
      <c r="CE77" s="1203"/>
      <c r="CF77" s="1203">
        <v>173</v>
      </c>
      <c r="CG77" s="1203"/>
      <c r="CH77" s="1203"/>
      <c r="CI77" s="1203"/>
      <c r="CJ77" s="1203"/>
      <c r="CK77" s="1203"/>
      <c r="CL77" s="1203"/>
      <c r="CM77" s="1203"/>
      <c r="CN77" s="1203">
        <v>168.2</v>
      </c>
      <c r="CO77" s="1203"/>
      <c r="CP77" s="1203"/>
      <c r="CQ77" s="1203"/>
      <c r="CR77" s="1203"/>
      <c r="CS77" s="1203"/>
      <c r="CT77" s="1203"/>
      <c r="CU77" s="1203"/>
      <c r="CV77" s="1203">
        <v>155.1</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562</v>
      </c>
      <c r="BC79" s="1204"/>
      <c r="BD79" s="1204"/>
      <c r="BE79" s="1204"/>
      <c r="BF79" s="1204"/>
      <c r="BG79" s="1204"/>
      <c r="BH79" s="1204"/>
      <c r="BI79" s="1204"/>
      <c r="BJ79" s="1204"/>
      <c r="BK79" s="1204"/>
      <c r="BL79" s="1204"/>
      <c r="BM79" s="1204"/>
      <c r="BN79" s="1204"/>
      <c r="BO79" s="1204"/>
      <c r="BP79" s="1203">
        <v>12.2</v>
      </c>
      <c r="BQ79" s="1203"/>
      <c r="BR79" s="1203"/>
      <c r="BS79" s="1203"/>
      <c r="BT79" s="1203"/>
      <c r="BU79" s="1203"/>
      <c r="BV79" s="1203"/>
      <c r="BW79" s="1203"/>
      <c r="BX79" s="1203">
        <v>11.7</v>
      </c>
      <c r="BY79" s="1203"/>
      <c r="BZ79" s="1203"/>
      <c r="CA79" s="1203"/>
      <c r="CB79" s="1203"/>
      <c r="CC79" s="1203"/>
      <c r="CD79" s="1203"/>
      <c r="CE79" s="1203"/>
      <c r="CF79" s="1203">
        <v>11.1</v>
      </c>
      <c r="CG79" s="1203"/>
      <c r="CH79" s="1203"/>
      <c r="CI79" s="1203"/>
      <c r="CJ79" s="1203"/>
      <c r="CK79" s="1203"/>
      <c r="CL79" s="1203"/>
      <c r="CM79" s="1203"/>
      <c r="CN79" s="1203">
        <v>10.7</v>
      </c>
      <c r="CO79" s="1203"/>
      <c r="CP79" s="1203"/>
      <c r="CQ79" s="1203"/>
      <c r="CR79" s="1203"/>
      <c r="CS79" s="1203"/>
      <c r="CT79" s="1203"/>
      <c r="CU79" s="1203"/>
      <c r="CV79" s="1203">
        <v>10.7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lya+d1OodR5klHC3Si/ooleK5+duEwAoPOOQTLSl921cM17HoLwc225iGDMzuainE3o6L9cldDzavZuvR0c/1A==" saltValue="faMWxJ6PD6K8u9MDfSrKJg=="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B26F-92A1-4D5E-9EDD-430CF9247577}">
  <sheetPr>
    <pageSetUpPr fitToPage="1"/>
  </sheetPr>
  <dimension ref="A1:DR125"/>
  <sheetViews>
    <sheetView showGridLines="0" zoomScale="85" zoomScaleNormal="85" zoomScaleSheetLayoutView="55" workbookViewId="0">
      <selection activeCell="BQ112" sqref="BQ112"/>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VulOLI6yMSe6yWLRjbYkmeyp3NSjz9mkNp/ku5zeFdJXp/b9GcZ0Otd2Cz7XNIHpnXnzaSwCbXklxEQ8avY1g==" saltValue="yFQk5BAPYQLS3pbL/XqUmQ=="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5E32B-BF6A-4B65-8D91-B33075744DEE}">
  <sheetPr>
    <pageSetUpPr fitToPage="1"/>
  </sheetPr>
  <dimension ref="A1:DR125"/>
  <sheetViews>
    <sheetView showGridLines="0" topLeftCell="A76" zoomScale="85" zoomScaleNormal="85" zoomScaleSheetLayoutView="55" workbookViewId="0">
      <selection activeCell="BQ112" sqref="BQ112"/>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bjGa+idSc5q/u9DO25U73DegAiXxkS26RfD/YJ7T5KrCNJdaloXB+Q+5Ohhkma8dCxyCDNcZtNebawiqWViLBw==" saltValue="yVzHCn0rtsBqAr0N11JmIQ=="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525</v>
      </c>
      <c r="B3" s="131"/>
      <c r="C3" s="132"/>
      <c r="D3" s="133">
        <v>116322</v>
      </c>
      <c r="E3" s="134"/>
      <c r="F3" s="135">
        <v>108224</v>
      </c>
      <c r="G3" s="136"/>
      <c r="H3" s="137"/>
    </row>
    <row r="4" spans="1:8" x14ac:dyDescent="0.2">
      <c r="A4" s="138"/>
      <c r="B4" s="139"/>
      <c r="C4" s="140"/>
      <c r="D4" s="141">
        <v>44466</v>
      </c>
      <c r="E4" s="142"/>
      <c r="F4" s="143">
        <v>27358</v>
      </c>
      <c r="G4" s="144"/>
      <c r="H4" s="145"/>
    </row>
    <row r="5" spans="1:8" x14ac:dyDescent="0.2">
      <c r="A5" s="126" t="s">
        <v>527</v>
      </c>
      <c r="B5" s="131"/>
      <c r="C5" s="132"/>
      <c r="D5" s="133">
        <v>104924</v>
      </c>
      <c r="E5" s="134"/>
      <c r="F5" s="135">
        <v>105585</v>
      </c>
      <c r="G5" s="136"/>
      <c r="H5" s="137"/>
    </row>
    <row r="6" spans="1:8" x14ac:dyDescent="0.2">
      <c r="A6" s="138"/>
      <c r="B6" s="139"/>
      <c r="C6" s="140"/>
      <c r="D6" s="141">
        <v>32768</v>
      </c>
      <c r="E6" s="142"/>
      <c r="F6" s="143">
        <v>26225</v>
      </c>
      <c r="G6" s="144"/>
      <c r="H6" s="145"/>
    </row>
    <row r="7" spans="1:8" x14ac:dyDescent="0.2">
      <c r="A7" s="126" t="s">
        <v>528</v>
      </c>
      <c r="B7" s="131"/>
      <c r="C7" s="132"/>
      <c r="D7" s="133">
        <v>117556</v>
      </c>
      <c r="E7" s="134"/>
      <c r="F7" s="135">
        <v>111577</v>
      </c>
      <c r="G7" s="136"/>
      <c r="H7" s="137"/>
    </row>
    <row r="8" spans="1:8" x14ac:dyDescent="0.2">
      <c r="A8" s="138"/>
      <c r="B8" s="139"/>
      <c r="C8" s="140"/>
      <c r="D8" s="141">
        <v>30804</v>
      </c>
      <c r="E8" s="142"/>
      <c r="F8" s="143">
        <v>26257</v>
      </c>
      <c r="G8" s="144"/>
      <c r="H8" s="145"/>
    </row>
    <row r="9" spans="1:8" x14ac:dyDescent="0.2">
      <c r="A9" s="126" t="s">
        <v>529</v>
      </c>
      <c r="B9" s="131"/>
      <c r="C9" s="132"/>
      <c r="D9" s="133">
        <v>115656</v>
      </c>
      <c r="E9" s="134"/>
      <c r="F9" s="135">
        <v>122371</v>
      </c>
      <c r="G9" s="136"/>
      <c r="H9" s="137"/>
    </row>
    <row r="10" spans="1:8" x14ac:dyDescent="0.2">
      <c r="A10" s="138"/>
      <c r="B10" s="139"/>
      <c r="C10" s="140"/>
      <c r="D10" s="141">
        <v>31690</v>
      </c>
      <c r="E10" s="142"/>
      <c r="F10" s="143">
        <v>28038</v>
      </c>
      <c r="G10" s="144"/>
      <c r="H10" s="145"/>
    </row>
    <row r="11" spans="1:8" x14ac:dyDescent="0.2">
      <c r="A11" s="126" t="s">
        <v>530</v>
      </c>
      <c r="B11" s="131"/>
      <c r="C11" s="132"/>
      <c r="D11" s="133">
        <v>125365</v>
      </c>
      <c r="E11" s="134"/>
      <c r="F11" s="135">
        <v>125393</v>
      </c>
      <c r="G11" s="136"/>
      <c r="H11" s="137"/>
    </row>
    <row r="12" spans="1:8" x14ac:dyDescent="0.2">
      <c r="A12" s="138"/>
      <c r="B12" s="139"/>
      <c r="C12" s="146"/>
      <c r="D12" s="141">
        <v>29339</v>
      </c>
      <c r="E12" s="142"/>
      <c r="F12" s="143">
        <v>28054</v>
      </c>
      <c r="G12" s="144"/>
      <c r="H12" s="145"/>
    </row>
    <row r="13" spans="1:8" x14ac:dyDescent="0.2">
      <c r="A13" s="126"/>
      <c r="B13" s="131"/>
      <c r="C13" s="147"/>
      <c r="D13" s="148">
        <v>115965</v>
      </c>
      <c r="E13" s="149"/>
      <c r="F13" s="150">
        <v>114630</v>
      </c>
      <c r="G13" s="151"/>
      <c r="H13" s="137"/>
    </row>
    <row r="14" spans="1:8" x14ac:dyDescent="0.2">
      <c r="A14" s="138"/>
      <c r="B14" s="139"/>
      <c r="C14" s="140"/>
      <c r="D14" s="141">
        <v>33813</v>
      </c>
      <c r="E14" s="142"/>
      <c r="F14" s="143">
        <v>27186</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0.23</v>
      </c>
      <c r="C19" s="152">
        <f>ROUND(VALUE(SUBSTITUTE(実質収支比率等に係る経年分析!G$48,"▲","-")),2)</f>
        <v>0.16</v>
      </c>
      <c r="D19" s="152">
        <f>ROUND(VALUE(SUBSTITUTE(実質収支比率等に係る経年分析!H$48,"▲","-")),2)</f>
        <v>0.24</v>
      </c>
      <c r="E19" s="152">
        <f>ROUND(VALUE(SUBSTITUTE(実質収支比率等に係る経年分析!I$48,"▲","-")),2)</f>
        <v>0.25</v>
      </c>
      <c r="F19" s="152">
        <f>ROUND(VALUE(SUBSTITUTE(実質収支比率等に係る経年分析!J$48,"▲","-")),2)</f>
        <v>0.19</v>
      </c>
    </row>
    <row r="20" spans="1:11" x14ac:dyDescent="0.2">
      <c r="A20" s="152" t="s">
        <v>54</v>
      </c>
      <c r="B20" s="152">
        <f>ROUND(VALUE(SUBSTITUTE(実質収支比率等に係る経年分析!F$47,"▲","-")),2)</f>
        <v>1.88</v>
      </c>
      <c r="C20" s="152">
        <f>ROUND(VALUE(SUBSTITUTE(実質収支比率等に係る経年分析!G$47,"▲","-")),2)</f>
        <v>1.88</v>
      </c>
      <c r="D20" s="152">
        <f>ROUND(VALUE(SUBSTITUTE(実質収支比率等に係る経年分析!H$47,"▲","-")),2)</f>
        <v>1.96</v>
      </c>
      <c r="E20" s="152">
        <f>ROUND(VALUE(SUBSTITUTE(実質収支比率等に係る経年分析!I$47,"▲","-")),2)</f>
        <v>1.98</v>
      </c>
      <c r="F20" s="152">
        <f>ROUND(VALUE(SUBSTITUTE(実質収支比率等に係る経年分析!J$47,"▲","-")),2)</f>
        <v>5.03</v>
      </c>
    </row>
    <row r="21" spans="1:11" x14ac:dyDescent="0.2">
      <c r="A21" s="152" t="s">
        <v>55</v>
      </c>
      <c r="B21" s="152">
        <f>IF(ISNUMBER(VALUE(SUBSTITUTE(実質収支比率等に係る経年分析!F$49,"▲","-"))),ROUND(VALUE(SUBSTITUTE(実質収支比率等に係る経年分析!F$49,"▲","-")),2),NA())</f>
        <v>0.05</v>
      </c>
      <c r="C21" s="152">
        <f>IF(ISNUMBER(VALUE(SUBSTITUTE(実質収支比率等に係る経年分析!G$49,"▲","-"))),ROUND(VALUE(SUBSTITUTE(実質収支比率等に係る経年分析!G$49,"▲","-")),2),NA())</f>
        <v>-0.09</v>
      </c>
      <c r="D21" s="152">
        <f>IF(ISNUMBER(VALUE(SUBSTITUTE(実質収支比率等に係る経年分析!H$49,"▲","-"))),ROUND(VALUE(SUBSTITUTE(実質収支比率等に係る経年分析!H$49,"▲","-")),2),NA())</f>
        <v>0.16</v>
      </c>
      <c r="E21" s="152">
        <f>IF(ISNUMBER(VALUE(SUBSTITUTE(実質収支比率等に係る経年分析!I$49,"▲","-"))),ROUND(VALUE(SUBSTITUTE(実質収支比率等に係る経年分析!I$49,"▲","-")),2),NA())</f>
        <v>0.05</v>
      </c>
      <c r="F21" s="152">
        <f>IF(ISNUMBER(VALUE(SUBSTITUTE(実質収支比率等に係る経年分析!J$49,"▲","-"))),ROUND(VALUE(SUBSTITUTE(実質収支比率等に係る経年分析!J$49,"▲","-")),2),NA())</f>
        <v>3.06</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1.8</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1.37</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1.31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1.02</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県営林特別会計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長崎魚市場特別会計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用地特別会計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2">
      <c r="A32" s="153" t="str">
        <f>IF(連結実質赤字比率に係る赤字・黒字の構成分析!C$38="",NA(),連結実質赤字比率に係る赤字・黒字の構成分析!C$38)</f>
        <v>庁用管理特別会計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v>
      </c>
    </row>
    <row r="33" spans="1:16" x14ac:dyDescent="0.2">
      <c r="A33" s="153" t="str">
        <f>IF(連結実質赤字比率に係る赤字・黒字の構成分析!C$37="",NA(),連結実質赤字比率に係る赤字・黒字の構成分析!C$37)</f>
        <v>流域下水道事業会計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#VALUE!</v>
      </c>
      <c r="G33" s="153" t="e">
        <f>IF(ROUND(VALUE(SUBSTITUTE(連結実質赤字比率に係る赤字・黒字の構成分析!H$37,"▲", "-")), 2) &gt;= 0, ABS(ROUND(VALUE(SUBSTITUTE(連結実質赤字比率に係る赤字・黒字の構成分析!H$37,"▲", "-")), 2)), NA())</f>
        <v>#VALUE!</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0.06</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0.09</v>
      </c>
    </row>
    <row r="34" spans="1:16" x14ac:dyDescent="0.2">
      <c r="A34" s="153" t="str">
        <f>IF(連結実質赤字比率に係る赤字・黒字の構成分析!C$36="",NA(),連結実質赤字比率に係る赤字・黒字の構成分析!C$36)</f>
        <v>一般会計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0.23</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0.15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0.24</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0.25</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0.18</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0.49</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0.85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1.91</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1.28</v>
      </c>
    </row>
    <row r="36" spans="1:16" x14ac:dyDescent="0.2">
      <c r="A36" s="153" t="str">
        <f>IF(連結実質赤字比率に係る赤字・黒字の構成分析!C$34="",NA(),連結実質赤字比率に係る赤字・黒字の構成分析!C$34)</f>
        <v>港湾施設整備特別会計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1.1100000000000001</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0.98</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0.95</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1.36</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68573</v>
      </c>
      <c r="E42" s="154"/>
      <c r="F42" s="154"/>
      <c r="G42" s="154">
        <f>'実質公債費比率（分子）の構造'!L$52</f>
        <v>68276</v>
      </c>
      <c r="H42" s="154"/>
      <c r="I42" s="154"/>
      <c r="J42" s="154">
        <f>'実質公債費比率（分子）の構造'!M$52</f>
        <v>68004</v>
      </c>
      <c r="K42" s="154"/>
      <c r="L42" s="154"/>
      <c r="M42" s="154">
        <f>'実質公債費比率（分子）の構造'!N$52</f>
        <v>65902</v>
      </c>
      <c r="N42" s="154"/>
      <c r="O42" s="154"/>
      <c r="P42" s="154">
        <f>'実質公債費比率（分子）の構造'!O$52</f>
        <v>62551</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405</v>
      </c>
      <c r="C44" s="154"/>
      <c r="D44" s="154"/>
      <c r="E44" s="154">
        <f>'実質公債費比率（分子）の構造'!L$50</f>
        <v>371</v>
      </c>
      <c r="F44" s="154"/>
      <c r="G44" s="154"/>
      <c r="H44" s="154">
        <f>'実質公債費比率（分子）の構造'!M$50</f>
        <v>303</v>
      </c>
      <c r="I44" s="154"/>
      <c r="J44" s="154"/>
      <c r="K44" s="154">
        <f>'実質公債費比率（分子）の構造'!N$50</f>
        <v>222</v>
      </c>
      <c r="L44" s="154"/>
      <c r="M44" s="154"/>
      <c r="N44" s="154">
        <f>'実質公債費比率（分子）の構造'!O$50</f>
        <v>239</v>
      </c>
      <c r="O44" s="154"/>
      <c r="P44" s="154"/>
    </row>
    <row r="45" spans="1:16" x14ac:dyDescent="0.2">
      <c r="A45" s="154" t="s">
        <v>65</v>
      </c>
      <c r="B45" s="154">
        <f>'実質公債費比率（分子）の構造'!K$49</f>
        <v>807</v>
      </c>
      <c r="C45" s="154"/>
      <c r="D45" s="154"/>
      <c r="E45" s="154">
        <f>'実質公債費比率（分子）の構造'!L$49</f>
        <v>877</v>
      </c>
      <c r="F45" s="154"/>
      <c r="G45" s="154"/>
      <c r="H45" s="154">
        <f>'実質公債費比率（分子）の構造'!M$49</f>
        <v>858</v>
      </c>
      <c r="I45" s="154"/>
      <c r="J45" s="154"/>
      <c r="K45" s="154">
        <f>'実質公債費比率（分子）の構造'!N$49</f>
        <v>843</v>
      </c>
      <c r="L45" s="154"/>
      <c r="M45" s="154"/>
      <c r="N45" s="154">
        <f>'実質公債費比率（分子）の構造'!O$49</f>
        <v>817</v>
      </c>
      <c r="O45" s="154"/>
      <c r="P45" s="154"/>
    </row>
    <row r="46" spans="1:16" x14ac:dyDescent="0.2">
      <c r="A46" s="154" t="s">
        <v>66</v>
      </c>
      <c r="B46" s="154">
        <f>'実質公債費比率（分子）の構造'!K$48</f>
        <v>571</v>
      </c>
      <c r="C46" s="154"/>
      <c r="D46" s="154"/>
      <c r="E46" s="154">
        <f>'実質公債費比率（分子）の構造'!L$48</f>
        <v>656</v>
      </c>
      <c r="F46" s="154"/>
      <c r="G46" s="154"/>
      <c r="H46" s="154">
        <f>'実質公債費比率（分子）の構造'!M$48</f>
        <v>331</v>
      </c>
      <c r="I46" s="154"/>
      <c r="J46" s="154"/>
      <c r="K46" s="154">
        <f>'実質公債費比率（分子）の構造'!N$48</f>
        <v>551</v>
      </c>
      <c r="L46" s="154"/>
      <c r="M46" s="154"/>
      <c r="N46" s="154">
        <f>'実質公債費比率（分子）の構造'!O$48</f>
        <v>429</v>
      </c>
      <c r="O46" s="154"/>
      <c r="P46" s="154"/>
    </row>
    <row r="47" spans="1:16" x14ac:dyDescent="0.2">
      <c r="A47" s="154" t="s">
        <v>14</v>
      </c>
      <c r="B47" s="154">
        <f>'実質公債費比率（分子）の構造'!K$47</f>
        <v>2000</v>
      </c>
      <c r="C47" s="154"/>
      <c r="D47" s="154"/>
      <c r="E47" s="154">
        <f>'実質公債費比率（分子）の構造'!L$47</f>
        <v>2667</v>
      </c>
      <c r="F47" s="154"/>
      <c r="G47" s="154"/>
      <c r="H47" s="154">
        <f>'実質公債費比率（分子）の構造'!M$47</f>
        <v>3333</v>
      </c>
      <c r="I47" s="154"/>
      <c r="J47" s="154"/>
      <c r="K47" s="154">
        <f>'実質公債費比率（分子）の構造'!N$47</f>
        <v>4000</v>
      </c>
      <c r="L47" s="154"/>
      <c r="M47" s="154"/>
      <c r="N47" s="154">
        <f>'実質公債費比率（分子）の構造'!O$47</f>
        <v>4667</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102844</v>
      </c>
      <c r="C49" s="154"/>
      <c r="D49" s="154"/>
      <c r="E49" s="154">
        <f>'実質公債費比率（分子）の構造'!L$45</f>
        <v>102663</v>
      </c>
      <c r="F49" s="154"/>
      <c r="G49" s="154"/>
      <c r="H49" s="154">
        <f>'実質公債費比率（分子）の構造'!M$45</f>
        <v>94798</v>
      </c>
      <c r="I49" s="154"/>
      <c r="J49" s="154"/>
      <c r="K49" s="154">
        <f>'実質公債費比率（分子）の構造'!N$45</f>
        <v>95163</v>
      </c>
      <c r="L49" s="154"/>
      <c r="M49" s="154"/>
      <c r="N49" s="154">
        <f>'実質公債費比率（分子）の構造'!O$45</f>
        <v>90398</v>
      </c>
      <c r="O49" s="154"/>
      <c r="P49" s="154"/>
    </row>
    <row r="50" spans="1:16" x14ac:dyDescent="0.2">
      <c r="A50" s="154" t="s">
        <v>69</v>
      </c>
      <c r="B50" s="154" t="e">
        <f>NA()</f>
        <v>#N/A</v>
      </c>
      <c r="C50" s="154">
        <f>IF(ISNUMBER('実質公債費比率（分子）の構造'!K$53),'実質公債費比率（分子）の構造'!K$53,NA())</f>
        <v>38054</v>
      </c>
      <c r="D50" s="154" t="e">
        <f>NA()</f>
        <v>#N/A</v>
      </c>
      <c r="E50" s="154" t="e">
        <f>NA()</f>
        <v>#N/A</v>
      </c>
      <c r="F50" s="154">
        <f>IF(ISNUMBER('実質公債費比率（分子）の構造'!L$53),'実質公債費比率（分子）の構造'!L$53,NA())</f>
        <v>38958</v>
      </c>
      <c r="G50" s="154" t="e">
        <f>NA()</f>
        <v>#N/A</v>
      </c>
      <c r="H50" s="154" t="e">
        <f>NA()</f>
        <v>#N/A</v>
      </c>
      <c r="I50" s="154">
        <f>IF(ISNUMBER('実質公債費比率（分子）の構造'!M$53),'実質公債費比率（分子）の構造'!M$53,NA())</f>
        <v>31619</v>
      </c>
      <c r="J50" s="154" t="e">
        <f>NA()</f>
        <v>#N/A</v>
      </c>
      <c r="K50" s="154" t="e">
        <f>NA()</f>
        <v>#N/A</v>
      </c>
      <c r="L50" s="154">
        <f>IF(ISNUMBER('実質公債費比率（分子）の構造'!N$53),'実質公債費比率（分子）の構造'!N$53,NA())</f>
        <v>34877</v>
      </c>
      <c r="M50" s="154" t="e">
        <f>NA()</f>
        <v>#N/A</v>
      </c>
      <c r="N50" s="154" t="e">
        <f>NA()</f>
        <v>#N/A</v>
      </c>
      <c r="O50" s="154">
        <f>IF(ISNUMBER('実質公債費比率（分子）の構造'!O$53),'実質公債費比率（分子）の構造'!O$53,NA())</f>
        <v>33999</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755980</v>
      </c>
      <c r="E56" s="153"/>
      <c r="F56" s="153"/>
      <c r="G56" s="153">
        <f>'将来負担比率（分子）の構造'!J$52</f>
        <v>745750</v>
      </c>
      <c r="H56" s="153"/>
      <c r="I56" s="153"/>
      <c r="J56" s="153">
        <f>'将来負担比率（分子）の構造'!K$52</f>
        <v>745514</v>
      </c>
      <c r="K56" s="153"/>
      <c r="L56" s="153"/>
      <c r="M56" s="153">
        <f>'将来負担比率（分子）の構造'!L$52</f>
        <v>751450</v>
      </c>
      <c r="N56" s="153"/>
      <c r="O56" s="153"/>
      <c r="P56" s="153">
        <f>'将来負担比率（分子）の構造'!M$52</f>
        <v>753953</v>
      </c>
    </row>
    <row r="57" spans="1:16" x14ac:dyDescent="0.2">
      <c r="A57" s="153" t="s">
        <v>41</v>
      </c>
      <c r="B57" s="153"/>
      <c r="C57" s="153"/>
      <c r="D57" s="153">
        <f>'将来負担比率（分子）の構造'!I$51</f>
        <v>9158</v>
      </c>
      <c r="E57" s="153"/>
      <c r="F57" s="153"/>
      <c r="G57" s="153">
        <f>'将来負担比率（分子）の構造'!J$51</f>
        <v>8828</v>
      </c>
      <c r="H57" s="153"/>
      <c r="I57" s="153"/>
      <c r="J57" s="153">
        <f>'将来負担比率（分子）の構造'!K$51</f>
        <v>8275</v>
      </c>
      <c r="K57" s="153"/>
      <c r="L57" s="153"/>
      <c r="M57" s="153">
        <f>'将来負担比率（分子）の構造'!L$51</f>
        <v>7748</v>
      </c>
      <c r="N57" s="153"/>
      <c r="O57" s="153"/>
      <c r="P57" s="153">
        <f>'将来負担比率（分子）の構造'!M$51</f>
        <v>7665</v>
      </c>
    </row>
    <row r="58" spans="1:16" x14ac:dyDescent="0.2">
      <c r="A58" s="153" t="s">
        <v>40</v>
      </c>
      <c r="B58" s="153"/>
      <c r="C58" s="153"/>
      <c r="D58" s="153">
        <f>'将来負担比率（分子）の構造'!I$50</f>
        <v>47304</v>
      </c>
      <c r="E58" s="153"/>
      <c r="F58" s="153"/>
      <c r="G58" s="153">
        <f>'将来負担比率（分子）の構造'!J$50</f>
        <v>48466</v>
      </c>
      <c r="H58" s="153"/>
      <c r="I58" s="153"/>
      <c r="J58" s="153">
        <f>'将来負担比率（分子）の構造'!K$50</f>
        <v>50915</v>
      </c>
      <c r="K58" s="153"/>
      <c r="L58" s="153"/>
      <c r="M58" s="153">
        <f>'将来負担比率（分子）の構造'!L$50</f>
        <v>56103</v>
      </c>
      <c r="N58" s="153"/>
      <c r="O58" s="153"/>
      <c r="P58" s="153">
        <f>'将来負担比率（分子）の構造'!M$50</f>
        <v>81198</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2147</v>
      </c>
      <c r="C61" s="153"/>
      <c r="D61" s="153"/>
      <c r="E61" s="153">
        <f>'将来負担比率（分子）の構造'!J$46</f>
        <v>1989</v>
      </c>
      <c r="F61" s="153"/>
      <c r="G61" s="153"/>
      <c r="H61" s="153">
        <f>'将来負担比率（分子）の構造'!K$46</f>
        <v>1851</v>
      </c>
      <c r="I61" s="153"/>
      <c r="J61" s="153"/>
      <c r="K61" s="153">
        <f>'将来負担比率（分子）の構造'!L$46</f>
        <v>1724</v>
      </c>
      <c r="L61" s="153"/>
      <c r="M61" s="153"/>
      <c r="N61" s="153">
        <f>'将来負担比率（分子）の構造'!M$46</f>
        <v>1977</v>
      </c>
      <c r="O61" s="153"/>
      <c r="P61" s="153"/>
    </row>
    <row r="62" spans="1:16" x14ac:dyDescent="0.2">
      <c r="A62" s="153" t="s">
        <v>34</v>
      </c>
      <c r="B62" s="153">
        <f>'将来負担比率（分子）の構造'!I$45</f>
        <v>171851</v>
      </c>
      <c r="C62" s="153"/>
      <c r="D62" s="153"/>
      <c r="E62" s="153">
        <f>'将来負担比率（分子）の構造'!J$45</f>
        <v>168919</v>
      </c>
      <c r="F62" s="153"/>
      <c r="G62" s="153"/>
      <c r="H62" s="153">
        <f>'将来負担比率（分子）の構造'!K$45</f>
        <v>165054</v>
      </c>
      <c r="I62" s="153"/>
      <c r="J62" s="153"/>
      <c r="K62" s="153">
        <f>'将来負担比率（分子）の構造'!L$45</f>
        <v>160238</v>
      </c>
      <c r="L62" s="153"/>
      <c r="M62" s="153"/>
      <c r="N62" s="153">
        <f>'将来負担比率（分子）の構造'!M$45</f>
        <v>156586</v>
      </c>
      <c r="O62" s="153"/>
      <c r="P62" s="153"/>
    </row>
    <row r="63" spans="1:16" x14ac:dyDescent="0.2">
      <c r="A63" s="153" t="s">
        <v>33</v>
      </c>
      <c r="B63" s="153">
        <f>'将来負担比率（分子）の構造'!I$44</f>
        <v>7607</v>
      </c>
      <c r="C63" s="153"/>
      <c r="D63" s="153"/>
      <c r="E63" s="153">
        <f>'将来負担比率（分子）の構造'!J$44</f>
        <v>7132</v>
      </c>
      <c r="F63" s="153"/>
      <c r="G63" s="153"/>
      <c r="H63" s="153">
        <f>'将来負担比率（分子）の構造'!K$44</f>
        <v>6631</v>
      </c>
      <c r="I63" s="153"/>
      <c r="J63" s="153"/>
      <c r="K63" s="153">
        <f>'将来負担比率（分子）の構造'!L$44</f>
        <v>6065</v>
      </c>
      <c r="L63" s="153"/>
      <c r="M63" s="153"/>
      <c r="N63" s="153">
        <f>'将来負担比率（分子）の構造'!M$44</f>
        <v>6128</v>
      </c>
      <c r="O63" s="153"/>
      <c r="P63" s="153"/>
    </row>
    <row r="64" spans="1:16" x14ac:dyDescent="0.2">
      <c r="A64" s="153" t="s">
        <v>32</v>
      </c>
      <c r="B64" s="153">
        <f>'将来負担比率（分子）の構造'!I$43</f>
        <v>3614</v>
      </c>
      <c r="C64" s="153"/>
      <c r="D64" s="153"/>
      <c r="E64" s="153">
        <f>'将来負担比率（分子）の構造'!J$43</f>
        <v>4080</v>
      </c>
      <c r="F64" s="153"/>
      <c r="G64" s="153"/>
      <c r="H64" s="153">
        <f>'将来負担比率（分子）の構造'!K$43</f>
        <v>4703</v>
      </c>
      <c r="I64" s="153"/>
      <c r="J64" s="153"/>
      <c r="K64" s="153">
        <f>'将来負担比率（分子）の構造'!L$43</f>
        <v>4458</v>
      </c>
      <c r="L64" s="153"/>
      <c r="M64" s="153"/>
      <c r="N64" s="153">
        <f>'将来負担比率（分子）の構造'!M$43</f>
        <v>3799</v>
      </c>
      <c r="O64" s="153"/>
      <c r="P64" s="153"/>
    </row>
    <row r="65" spans="1:16" x14ac:dyDescent="0.2">
      <c r="A65" s="153" t="s">
        <v>31</v>
      </c>
      <c r="B65" s="153">
        <f>'将来負担比率（分子）の構造'!I$42</f>
        <v>752</v>
      </c>
      <c r="C65" s="153"/>
      <c r="D65" s="153"/>
      <c r="E65" s="153">
        <f>'将来負担比率（分子）の構造'!J$42</f>
        <v>386</v>
      </c>
      <c r="F65" s="153"/>
      <c r="G65" s="153"/>
      <c r="H65" s="153">
        <f>'将来負担比率（分子）の構造'!K$42</f>
        <v>164</v>
      </c>
      <c r="I65" s="153"/>
      <c r="J65" s="153"/>
      <c r="K65" s="153">
        <f>'将来負担比率（分子）の構造'!L$42</f>
        <v>52</v>
      </c>
      <c r="L65" s="153"/>
      <c r="M65" s="153"/>
      <c r="N65" s="153">
        <f>'将来負担比率（分子）の構造'!M$42</f>
        <v>14</v>
      </c>
      <c r="O65" s="153"/>
      <c r="P65" s="153"/>
    </row>
    <row r="66" spans="1:16" x14ac:dyDescent="0.2">
      <c r="A66" s="153" t="s">
        <v>30</v>
      </c>
      <c r="B66" s="153">
        <f>'将来負担比率（分子）の構造'!I$41</f>
        <v>1251342</v>
      </c>
      <c r="C66" s="153"/>
      <c r="D66" s="153"/>
      <c r="E66" s="153">
        <f>'将来負担比率（分子）の構造'!J$41</f>
        <v>1251039</v>
      </c>
      <c r="F66" s="153"/>
      <c r="G66" s="153"/>
      <c r="H66" s="153">
        <f>'将来負担比率（分子）の構造'!K$41</f>
        <v>1262643</v>
      </c>
      <c r="I66" s="153"/>
      <c r="J66" s="153"/>
      <c r="K66" s="153">
        <f>'将来負担比率（分子）の構造'!L$41</f>
        <v>1274634</v>
      </c>
      <c r="L66" s="153"/>
      <c r="M66" s="153"/>
      <c r="N66" s="153">
        <f>'将来負担比率（分子）の構造'!M$41</f>
        <v>1286342</v>
      </c>
      <c r="O66" s="153"/>
      <c r="P66" s="153"/>
    </row>
    <row r="67" spans="1:16" x14ac:dyDescent="0.2">
      <c r="A67" s="153" t="s">
        <v>73</v>
      </c>
      <c r="B67" s="153" t="e">
        <f>NA()</f>
        <v>#N/A</v>
      </c>
      <c r="C67" s="153">
        <f>IF(ISNUMBER('将来負担比率（分子）の構造'!I$53), IF('将来負担比率（分子）の構造'!I$53 &lt; 0, 0, '将来負担比率（分子）の構造'!I$53), NA())</f>
        <v>624870</v>
      </c>
      <c r="D67" s="153" t="e">
        <f>NA()</f>
        <v>#N/A</v>
      </c>
      <c r="E67" s="153" t="e">
        <f>NA()</f>
        <v>#N/A</v>
      </c>
      <c r="F67" s="153">
        <f>IF(ISNUMBER('将来負担比率（分子）の構造'!J$53), IF('将来負担比率（分子）の構造'!J$53 &lt; 0, 0, '将来負担比率（分子）の構造'!J$53), NA())</f>
        <v>630502</v>
      </c>
      <c r="G67" s="153" t="e">
        <f>NA()</f>
        <v>#N/A</v>
      </c>
      <c r="H67" s="153" t="e">
        <f>NA()</f>
        <v>#N/A</v>
      </c>
      <c r="I67" s="153">
        <f>IF(ISNUMBER('将来負担比率（分子）の構造'!K$53), IF('将来負担比率（分子）の構造'!K$53 &lt; 0, 0, '将来負担比率（分子）の構造'!K$53), NA())</f>
        <v>636341</v>
      </c>
      <c r="J67" s="153" t="e">
        <f>NA()</f>
        <v>#N/A</v>
      </c>
      <c r="K67" s="153" t="e">
        <f>NA()</f>
        <v>#N/A</v>
      </c>
      <c r="L67" s="153">
        <f>IF(ISNUMBER('将来負担比率（分子）の構造'!L$53), IF('将来負担比率（分子）の構造'!L$53 &lt; 0, 0, '将来負担比率（分子）の構造'!L$53), NA())</f>
        <v>631871</v>
      </c>
      <c r="M67" s="153" t="e">
        <f>NA()</f>
        <v>#N/A</v>
      </c>
      <c r="N67" s="153" t="e">
        <f>NA()</f>
        <v>#N/A</v>
      </c>
      <c r="O67" s="153">
        <f>IF(ISNUMBER('将来負担比率（分子）の構造'!M$53), IF('将来負担比率（分子）の構造'!M$53 &lt; 0, 0, '将来負担比率（分子）の構造'!M$53), NA())</f>
        <v>612030</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7518</v>
      </c>
      <c r="C72" s="157">
        <f>基金残高に係る経年分析!G55</f>
        <v>7687</v>
      </c>
      <c r="D72" s="157">
        <f>基金残高に係る経年分析!H55</f>
        <v>20177</v>
      </c>
    </row>
    <row r="73" spans="1:16" x14ac:dyDescent="0.2">
      <c r="A73" s="156" t="s">
        <v>76</v>
      </c>
      <c r="B73" s="157">
        <f>基金残高に係る経年分析!F56</f>
        <v>6924</v>
      </c>
      <c r="C73" s="157">
        <f>基金残高に係る経年分析!G56</f>
        <v>8465</v>
      </c>
      <c r="D73" s="157">
        <f>基金残高に係る経年分析!H56</f>
        <v>19777</v>
      </c>
    </row>
    <row r="74" spans="1:16" x14ac:dyDescent="0.2">
      <c r="A74" s="156" t="s">
        <v>77</v>
      </c>
      <c r="B74" s="157">
        <f>基金残高に係る経年分析!F57</f>
        <v>39720</v>
      </c>
      <c r="C74" s="157">
        <f>基金残高に係る経年分析!G57</f>
        <v>44139</v>
      </c>
      <c r="D74" s="157">
        <f>基金残高に係る経年分析!H57</f>
        <v>43388</v>
      </c>
    </row>
  </sheetData>
  <sheetProtection algorithmName="SHA-512" hashValue="Yv9vM3bTw4ni9JzBHzQaPqdTBEVH8ZkLJV5GWa+2u8zeVWOQ75rYNAt355yI159e3uBx5JrdKAzMDeSmNG7alg==" saltValue="cFQcsCGAZpPiw+J+WBQ/y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182</v>
      </c>
      <c r="DD1" s="572"/>
      <c r="DE1" s="572"/>
      <c r="DF1" s="572"/>
      <c r="DG1" s="572"/>
      <c r="DH1" s="572"/>
      <c r="DI1" s="573"/>
      <c r="DK1" s="571" t="s">
        <v>183</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184</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185</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186</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187</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188</v>
      </c>
      <c r="S4" s="575"/>
      <c r="T4" s="575"/>
      <c r="U4" s="575"/>
      <c r="V4" s="575"/>
      <c r="W4" s="575"/>
      <c r="X4" s="575"/>
      <c r="Y4" s="576"/>
      <c r="Z4" s="574" t="s">
        <v>189</v>
      </c>
      <c r="AA4" s="575"/>
      <c r="AB4" s="575"/>
      <c r="AC4" s="576"/>
      <c r="AD4" s="574" t="s">
        <v>190</v>
      </c>
      <c r="AE4" s="575"/>
      <c r="AF4" s="575"/>
      <c r="AG4" s="575"/>
      <c r="AH4" s="575"/>
      <c r="AI4" s="575"/>
      <c r="AJ4" s="575"/>
      <c r="AK4" s="576"/>
      <c r="AL4" s="574" t="s">
        <v>189</v>
      </c>
      <c r="AM4" s="575"/>
      <c r="AN4" s="575"/>
      <c r="AO4" s="576"/>
      <c r="AP4" s="577" t="s">
        <v>191</v>
      </c>
      <c r="AQ4" s="577"/>
      <c r="AR4" s="577"/>
      <c r="AS4" s="577"/>
      <c r="AT4" s="577"/>
      <c r="AU4" s="577"/>
      <c r="AV4" s="577"/>
      <c r="AW4" s="577"/>
      <c r="AX4" s="577"/>
      <c r="AY4" s="577"/>
      <c r="AZ4" s="577"/>
      <c r="BA4" s="577"/>
      <c r="BB4" s="577"/>
      <c r="BC4" s="577"/>
      <c r="BD4" s="577" t="s">
        <v>192</v>
      </c>
      <c r="BE4" s="577"/>
      <c r="BF4" s="577"/>
      <c r="BG4" s="577"/>
      <c r="BH4" s="577"/>
      <c r="BI4" s="577"/>
      <c r="BJ4" s="577"/>
      <c r="BK4" s="577"/>
      <c r="BL4" s="577" t="s">
        <v>189</v>
      </c>
      <c r="BM4" s="577"/>
      <c r="BN4" s="577"/>
      <c r="BO4" s="577"/>
      <c r="BP4" s="577" t="s">
        <v>193</v>
      </c>
      <c r="BQ4" s="577"/>
      <c r="BR4" s="577"/>
      <c r="BS4" s="577"/>
      <c r="BT4" s="577"/>
      <c r="BU4" s="577"/>
      <c r="BV4" s="577"/>
      <c r="BW4" s="577"/>
      <c r="BY4" s="574" t="s">
        <v>194</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195</v>
      </c>
      <c r="C5" s="579"/>
      <c r="D5" s="579"/>
      <c r="E5" s="579"/>
      <c r="F5" s="579"/>
      <c r="G5" s="579"/>
      <c r="H5" s="579"/>
      <c r="I5" s="579"/>
      <c r="J5" s="579"/>
      <c r="K5" s="579"/>
      <c r="L5" s="579"/>
      <c r="M5" s="579"/>
      <c r="N5" s="579"/>
      <c r="O5" s="579"/>
      <c r="P5" s="579"/>
      <c r="Q5" s="580"/>
      <c r="R5" s="581">
        <v>161409950</v>
      </c>
      <c r="S5" s="582"/>
      <c r="T5" s="582"/>
      <c r="U5" s="582"/>
      <c r="V5" s="582"/>
      <c r="W5" s="582"/>
      <c r="X5" s="582"/>
      <c r="Y5" s="583"/>
      <c r="Z5" s="584">
        <v>19.3</v>
      </c>
      <c r="AA5" s="584"/>
      <c r="AB5" s="584"/>
      <c r="AC5" s="584"/>
      <c r="AD5" s="585">
        <v>124412661</v>
      </c>
      <c r="AE5" s="585"/>
      <c r="AF5" s="585"/>
      <c r="AG5" s="585"/>
      <c r="AH5" s="585"/>
      <c r="AI5" s="585"/>
      <c r="AJ5" s="585"/>
      <c r="AK5" s="585"/>
      <c r="AL5" s="586">
        <v>31.9</v>
      </c>
      <c r="AM5" s="587"/>
      <c r="AN5" s="587"/>
      <c r="AO5" s="588"/>
      <c r="AP5" s="578" t="s">
        <v>196</v>
      </c>
      <c r="AQ5" s="579"/>
      <c r="AR5" s="579"/>
      <c r="AS5" s="579"/>
      <c r="AT5" s="579"/>
      <c r="AU5" s="579"/>
      <c r="AV5" s="579"/>
      <c r="AW5" s="579"/>
      <c r="AX5" s="579"/>
      <c r="AY5" s="579"/>
      <c r="AZ5" s="579"/>
      <c r="BA5" s="579"/>
      <c r="BB5" s="579"/>
      <c r="BC5" s="580"/>
      <c r="BD5" s="592">
        <v>161297011</v>
      </c>
      <c r="BE5" s="593"/>
      <c r="BF5" s="593"/>
      <c r="BG5" s="593"/>
      <c r="BH5" s="593"/>
      <c r="BI5" s="593"/>
      <c r="BJ5" s="593"/>
      <c r="BK5" s="594"/>
      <c r="BL5" s="595">
        <v>99.9</v>
      </c>
      <c r="BM5" s="595"/>
      <c r="BN5" s="595"/>
      <c r="BO5" s="595"/>
      <c r="BP5" s="596">
        <v>745122</v>
      </c>
      <c r="BQ5" s="596"/>
      <c r="BR5" s="596"/>
      <c r="BS5" s="596"/>
      <c r="BT5" s="596"/>
      <c r="BU5" s="596"/>
      <c r="BV5" s="596"/>
      <c r="BW5" s="600"/>
      <c r="BY5" s="574" t="s">
        <v>191</v>
      </c>
      <c r="BZ5" s="575"/>
      <c r="CA5" s="575"/>
      <c r="CB5" s="575"/>
      <c r="CC5" s="575"/>
      <c r="CD5" s="575"/>
      <c r="CE5" s="575"/>
      <c r="CF5" s="575"/>
      <c r="CG5" s="575"/>
      <c r="CH5" s="575"/>
      <c r="CI5" s="575"/>
      <c r="CJ5" s="575"/>
      <c r="CK5" s="575"/>
      <c r="CL5" s="576"/>
      <c r="CM5" s="574" t="s">
        <v>197</v>
      </c>
      <c r="CN5" s="575"/>
      <c r="CO5" s="575"/>
      <c r="CP5" s="575"/>
      <c r="CQ5" s="575"/>
      <c r="CR5" s="575"/>
      <c r="CS5" s="575"/>
      <c r="CT5" s="576"/>
      <c r="CU5" s="574" t="s">
        <v>189</v>
      </c>
      <c r="CV5" s="575"/>
      <c r="CW5" s="575"/>
      <c r="CX5" s="576"/>
      <c r="CY5" s="574" t="s">
        <v>198</v>
      </c>
      <c r="CZ5" s="575"/>
      <c r="DA5" s="575"/>
      <c r="DB5" s="575"/>
      <c r="DC5" s="575"/>
      <c r="DD5" s="575"/>
      <c r="DE5" s="575"/>
      <c r="DF5" s="575"/>
      <c r="DG5" s="575"/>
      <c r="DH5" s="575"/>
      <c r="DI5" s="575"/>
      <c r="DJ5" s="575"/>
      <c r="DK5" s="576"/>
      <c r="DL5" s="574" t="s">
        <v>199</v>
      </c>
      <c r="DM5" s="575"/>
      <c r="DN5" s="575"/>
      <c r="DO5" s="575"/>
      <c r="DP5" s="575"/>
      <c r="DQ5" s="575"/>
      <c r="DR5" s="575"/>
      <c r="DS5" s="575"/>
      <c r="DT5" s="575"/>
      <c r="DU5" s="575"/>
      <c r="DV5" s="575"/>
      <c r="DW5" s="575"/>
      <c r="DX5" s="576"/>
    </row>
    <row r="6" spans="2:138" ht="11.25" customHeight="1" x14ac:dyDescent="0.2">
      <c r="B6" s="589" t="s">
        <v>200</v>
      </c>
      <c r="C6" s="590"/>
      <c r="D6" s="590"/>
      <c r="E6" s="590"/>
      <c r="F6" s="590"/>
      <c r="G6" s="590"/>
      <c r="H6" s="590"/>
      <c r="I6" s="590"/>
      <c r="J6" s="590"/>
      <c r="K6" s="590"/>
      <c r="L6" s="590"/>
      <c r="M6" s="590"/>
      <c r="N6" s="590"/>
      <c r="O6" s="590"/>
      <c r="P6" s="590"/>
      <c r="Q6" s="591"/>
      <c r="R6" s="592">
        <v>23543007</v>
      </c>
      <c r="S6" s="593"/>
      <c r="T6" s="593"/>
      <c r="U6" s="593"/>
      <c r="V6" s="593"/>
      <c r="W6" s="593"/>
      <c r="X6" s="593"/>
      <c r="Y6" s="594"/>
      <c r="Z6" s="595">
        <v>2.8</v>
      </c>
      <c r="AA6" s="595"/>
      <c r="AB6" s="595"/>
      <c r="AC6" s="595"/>
      <c r="AD6" s="596">
        <v>23543007</v>
      </c>
      <c r="AE6" s="596"/>
      <c r="AF6" s="596"/>
      <c r="AG6" s="596"/>
      <c r="AH6" s="596"/>
      <c r="AI6" s="596"/>
      <c r="AJ6" s="596"/>
      <c r="AK6" s="596"/>
      <c r="AL6" s="597">
        <v>6</v>
      </c>
      <c r="AM6" s="598"/>
      <c r="AN6" s="598"/>
      <c r="AO6" s="599"/>
      <c r="AP6" s="589" t="s">
        <v>201</v>
      </c>
      <c r="AQ6" s="590"/>
      <c r="AR6" s="590"/>
      <c r="AS6" s="590"/>
      <c r="AT6" s="590"/>
      <c r="AU6" s="590"/>
      <c r="AV6" s="590"/>
      <c r="AW6" s="590"/>
      <c r="AX6" s="590"/>
      <c r="AY6" s="590"/>
      <c r="AZ6" s="590"/>
      <c r="BA6" s="590"/>
      <c r="BB6" s="590"/>
      <c r="BC6" s="591"/>
      <c r="BD6" s="592">
        <v>161297011</v>
      </c>
      <c r="BE6" s="593"/>
      <c r="BF6" s="593"/>
      <c r="BG6" s="593"/>
      <c r="BH6" s="593"/>
      <c r="BI6" s="593"/>
      <c r="BJ6" s="593"/>
      <c r="BK6" s="594"/>
      <c r="BL6" s="595">
        <v>99.9</v>
      </c>
      <c r="BM6" s="595"/>
      <c r="BN6" s="595"/>
      <c r="BO6" s="595"/>
      <c r="BP6" s="596">
        <v>745122</v>
      </c>
      <c r="BQ6" s="596"/>
      <c r="BR6" s="596"/>
      <c r="BS6" s="596"/>
      <c r="BT6" s="596"/>
      <c r="BU6" s="596"/>
      <c r="BV6" s="596"/>
      <c r="BW6" s="600"/>
      <c r="BY6" s="578" t="s">
        <v>202</v>
      </c>
      <c r="BZ6" s="579"/>
      <c r="CA6" s="579"/>
      <c r="CB6" s="579"/>
      <c r="CC6" s="579"/>
      <c r="CD6" s="579"/>
      <c r="CE6" s="579"/>
      <c r="CF6" s="579"/>
      <c r="CG6" s="579"/>
      <c r="CH6" s="579"/>
      <c r="CI6" s="579"/>
      <c r="CJ6" s="579"/>
      <c r="CK6" s="579"/>
      <c r="CL6" s="580"/>
      <c r="CM6" s="592">
        <v>1167645</v>
      </c>
      <c r="CN6" s="593"/>
      <c r="CO6" s="593"/>
      <c r="CP6" s="593"/>
      <c r="CQ6" s="593"/>
      <c r="CR6" s="593"/>
      <c r="CS6" s="593"/>
      <c r="CT6" s="594"/>
      <c r="CU6" s="595">
        <v>0.1</v>
      </c>
      <c r="CV6" s="595"/>
      <c r="CW6" s="595"/>
      <c r="CX6" s="595"/>
      <c r="CY6" s="601">
        <v>5409</v>
      </c>
      <c r="CZ6" s="593"/>
      <c r="DA6" s="593"/>
      <c r="DB6" s="593"/>
      <c r="DC6" s="593"/>
      <c r="DD6" s="593"/>
      <c r="DE6" s="593"/>
      <c r="DF6" s="593"/>
      <c r="DG6" s="593"/>
      <c r="DH6" s="593"/>
      <c r="DI6" s="593"/>
      <c r="DJ6" s="593"/>
      <c r="DK6" s="594"/>
      <c r="DL6" s="601">
        <v>1166935</v>
      </c>
      <c r="DM6" s="593"/>
      <c r="DN6" s="593"/>
      <c r="DO6" s="593"/>
      <c r="DP6" s="593"/>
      <c r="DQ6" s="593"/>
      <c r="DR6" s="593"/>
      <c r="DS6" s="593"/>
      <c r="DT6" s="593"/>
      <c r="DU6" s="593"/>
      <c r="DV6" s="593"/>
      <c r="DW6" s="593"/>
      <c r="DX6" s="602"/>
    </row>
    <row r="7" spans="2:138" ht="11.25" customHeight="1" x14ac:dyDescent="0.2">
      <c r="B7" s="589" t="s">
        <v>203</v>
      </c>
      <c r="C7" s="590"/>
      <c r="D7" s="590"/>
      <c r="E7" s="590"/>
      <c r="F7" s="590"/>
      <c r="G7" s="590"/>
      <c r="H7" s="590"/>
      <c r="I7" s="590"/>
      <c r="J7" s="590"/>
      <c r="K7" s="590"/>
      <c r="L7" s="590"/>
      <c r="M7" s="590"/>
      <c r="N7" s="590"/>
      <c r="O7" s="590"/>
      <c r="P7" s="590"/>
      <c r="Q7" s="591"/>
      <c r="R7" s="592">
        <v>1742062</v>
      </c>
      <c r="S7" s="593"/>
      <c r="T7" s="593"/>
      <c r="U7" s="593"/>
      <c r="V7" s="593"/>
      <c r="W7" s="593"/>
      <c r="X7" s="593"/>
      <c r="Y7" s="594"/>
      <c r="Z7" s="595">
        <v>0.2</v>
      </c>
      <c r="AA7" s="595"/>
      <c r="AB7" s="595"/>
      <c r="AC7" s="595"/>
      <c r="AD7" s="596">
        <v>1742062</v>
      </c>
      <c r="AE7" s="596"/>
      <c r="AF7" s="596"/>
      <c r="AG7" s="596"/>
      <c r="AH7" s="596"/>
      <c r="AI7" s="596"/>
      <c r="AJ7" s="596"/>
      <c r="AK7" s="596"/>
      <c r="AL7" s="597">
        <v>0.4</v>
      </c>
      <c r="AM7" s="598"/>
      <c r="AN7" s="598"/>
      <c r="AO7" s="599"/>
      <c r="AP7" s="589" t="s">
        <v>204</v>
      </c>
      <c r="AQ7" s="590"/>
      <c r="AR7" s="590"/>
      <c r="AS7" s="590"/>
      <c r="AT7" s="590"/>
      <c r="AU7" s="590"/>
      <c r="AV7" s="590"/>
      <c r="AW7" s="590"/>
      <c r="AX7" s="590"/>
      <c r="AY7" s="590"/>
      <c r="AZ7" s="590"/>
      <c r="BA7" s="590"/>
      <c r="BB7" s="590"/>
      <c r="BC7" s="591"/>
      <c r="BD7" s="592">
        <v>43116003</v>
      </c>
      <c r="BE7" s="593"/>
      <c r="BF7" s="593"/>
      <c r="BG7" s="593"/>
      <c r="BH7" s="593"/>
      <c r="BI7" s="593"/>
      <c r="BJ7" s="593"/>
      <c r="BK7" s="594"/>
      <c r="BL7" s="595">
        <v>26.7</v>
      </c>
      <c r="BM7" s="595"/>
      <c r="BN7" s="595"/>
      <c r="BO7" s="595"/>
      <c r="BP7" s="596">
        <v>745122</v>
      </c>
      <c r="BQ7" s="596"/>
      <c r="BR7" s="596"/>
      <c r="BS7" s="596"/>
      <c r="BT7" s="596"/>
      <c r="BU7" s="596"/>
      <c r="BV7" s="596"/>
      <c r="BW7" s="600"/>
      <c r="BY7" s="589" t="s">
        <v>205</v>
      </c>
      <c r="BZ7" s="590"/>
      <c r="CA7" s="590"/>
      <c r="CB7" s="590"/>
      <c r="CC7" s="590"/>
      <c r="CD7" s="590"/>
      <c r="CE7" s="590"/>
      <c r="CF7" s="590"/>
      <c r="CG7" s="590"/>
      <c r="CH7" s="590"/>
      <c r="CI7" s="590"/>
      <c r="CJ7" s="590"/>
      <c r="CK7" s="590"/>
      <c r="CL7" s="591"/>
      <c r="CM7" s="592">
        <v>60802529</v>
      </c>
      <c r="CN7" s="593"/>
      <c r="CO7" s="593"/>
      <c r="CP7" s="593"/>
      <c r="CQ7" s="593"/>
      <c r="CR7" s="593"/>
      <c r="CS7" s="593"/>
      <c r="CT7" s="594"/>
      <c r="CU7" s="595">
        <v>7.5</v>
      </c>
      <c r="CV7" s="595"/>
      <c r="CW7" s="595"/>
      <c r="CX7" s="595"/>
      <c r="CY7" s="601">
        <v>12211529</v>
      </c>
      <c r="CZ7" s="593"/>
      <c r="DA7" s="593"/>
      <c r="DB7" s="593"/>
      <c r="DC7" s="593"/>
      <c r="DD7" s="593"/>
      <c r="DE7" s="593"/>
      <c r="DF7" s="593"/>
      <c r="DG7" s="593"/>
      <c r="DH7" s="593"/>
      <c r="DI7" s="593"/>
      <c r="DJ7" s="593"/>
      <c r="DK7" s="594"/>
      <c r="DL7" s="601">
        <v>47456920</v>
      </c>
      <c r="DM7" s="593"/>
      <c r="DN7" s="593"/>
      <c r="DO7" s="593"/>
      <c r="DP7" s="593"/>
      <c r="DQ7" s="593"/>
      <c r="DR7" s="593"/>
      <c r="DS7" s="593"/>
      <c r="DT7" s="593"/>
      <c r="DU7" s="593"/>
      <c r="DV7" s="593"/>
      <c r="DW7" s="593"/>
      <c r="DX7" s="602"/>
    </row>
    <row r="8" spans="2:138" ht="11.25" customHeight="1" x14ac:dyDescent="0.2">
      <c r="B8" s="589" t="s">
        <v>206</v>
      </c>
      <c r="C8" s="590"/>
      <c r="D8" s="590"/>
      <c r="E8" s="590"/>
      <c r="F8" s="590"/>
      <c r="G8" s="590"/>
      <c r="H8" s="590"/>
      <c r="I8" s="590"/>
      <c r="J8" s="590"/>
      <c r="K8" s="590"/>
      <c r="L8" s="590"/>
      <c r="M8" s="590"/>
      <c r="N8" s="590"/>
      <c r="O8" s="590"/>
      <c r="P8" s="590"/>
      <c r="Q8" s="591"/>
      <c r="R8" s="592" t="s">
        <v>207</v>
      </c>
      <c r="S8" s="593"/>
      <c r="T8" s="593"/>
      <c r="U8" s="593"/>
      <c r="V8" s="593"/>
      <c r="W8" s="593"/>
      <c r="X8" s="593"/>
      <c r="Y8" s="594"/>
      <c r="Z8" s="595" t="s">
        <v>119</v>
      </c>
      <c r="AA8" s="595"/>
      <c r="AB8" s="595"/>
      <c r="AC8" s="595"/>
      <c r="AD8" s="596" t="s">
        <v>119</v>
      </c>
      <c r="AE8" s="596"/>
      <c r="AF8" s="596"/>
      <c r="AG8" s="596"/>
      <c r="AH8" s="596"/>
      <c r="AI8" s="596"/>
      <c r="AJ8" s="596"/>
      <c r="AK8" s="596"/>
      <c r="AL8" s="597" t="s">
        <v>207</v>
      </c>
      <c r="AM8" s="598"/>
      <c r="AN8" s="598"/>
      <c r="AO8" s="599"/>
      <c r="AP8" s="589" t="s">
        <v>208</v>
      </c>
      <c r="AQ8" s="590"/>
      <c r="AR8" s="590"/>
      <c r="AS8" s="590"/>
      <c r="AT8" s="590"/>
      <c r="AU8" s="590"/>
      <c r="AV8" s="590"/>
      <c r="AW8" s="590"/>
      <c r="AX8" s="590"/>
      <c r="AY8" s="590"/>
      <c r="AZ8" s="590"/>
      <c r="BA8" s="590"/>
      <c r="BB8" s="590"/>
      <c r="BC8" s="591"/>
      <c r="BD8" s="592">
        <v>1256766</v>
      </c>
      <c r="BE8" s="593"/>
      <c r="BF8" s="593"/>
      <c r="BG8" s="593"/>
      <c r="BH8" s="593"/>
      <c r="BI8" s="593"/>
      <c r="BJ8" s="593"/>
      <c r="BK8" s="594"/>
      <c r="BL8" s="595">
        <v>0.8</v>
      </c>
      <c r="BM8" s="595"/>
      <c r="BN8" s="595"/>
      <c r="BO8" s="595"/>
      <c r="BP8" s="596">
        <v>323366</v>
      </c>
      <c r="BQ8" s="596"/>
      <c r="BR8" s="596"/>
      <c r="BS8" s="596"/>
      <c r="BT8" s="596"/>
      <c r="BU8" s="596"/>
      <c r="BV8" s="596"/>
      <c r="BW8" s="600"/>
      <c r="BY8" s="589" t="s">
        <v>209</v>
      </c>
      <c r="BZ8" s="590"/>
      <c r="CA8" s="590"/>
      <c r="CB8" s="590"/>
      <c r="CC8" s="590"/>
      <c r="CD8" s="590"/>
      <c r="CE8" s="590"/>
      <c r="CF8" s="590"/>
      <c r="CG8" s="590"/>
      <c r="CH8" s="590"/>
      <c r="CI8" s="590"/>
      <c r="CJ8" s="590"/>
      <c r="CK8" s="590"/>
      <c r="CL8" s="591"/>
      <c r="CM8" s="592">
        <v>117490579</v>
      </c>
      <c r="CN8" s="593"/>
      <c r="CO8" s="593"/>
      <c r="CP8" s="593"/>
      <c r="CQ8" s="593"/>
      <c r="CR8" s="593"/>
      <c r="CS8" s="593"/>
      <c r="CT8" s="594"/>
      <c r="CU8" s="597">
        <v>14.5</v>
      </c>
      <c r="CV8" s="598"/>
      <c r="CW8" s="598"/>
      <c r="CX8" s="603"/>
      <c r="CY8" s="601">
        <v>1188392</v>
      </c>
      <c r="CZ8" s="593"/>
      <c r="DA8" s="593"/>
      <c r="DB8" s="593"/>
      <c r="DC8" s="593"/>
      <c r="DD8" s="593"/>
      <c r="DE8" s="593"/>
      <c r="DF8" s="593"/>
      <c r="DG8" s="593"/>
      <c r="DH8" s="593"/>
      <c r="DI8" s="593"/>
      <c r="DJ8" s="593"/>
      <c r="DK8" s="594"/>
      <c r="DL8" s="601">
        <v>97504769</v>
      </c>
      <c r="DM8" s="593"/>
      <c r="DN8" s="593"/>
      <c r="DO8" s="593"/>
      <c r="DP8" s="593"/>
      <c r="DQ8" s="593"/>
      <c r="DR8" s="593"/>
      <c r="DS8" s="593"/>
      <c r="DT8" s="593"/>
      <c r="DU8" s="593"/>
      <c r="DV8" s="593"/>
      <c r="DW8" s="593"/>
      <c r="DX8" s="602"/>
    </row>
    <row r="9" spans="2:138" ht="11.25" customHeight="1" x14ac:dyDescent="0.2">
      <c r="B9" s="589" t="s">
        <v>210</v>
      </c>
      <c r="C9" s="590"/>
      <c r="D9" s="590"/>
      <c r="E9" s="590"/>
      <c r="F9" s="590"/>
      <c r="G9" s="590"/>
      <c r="H9" s="590"/>
      <c r="I9" s="590"/>
      <c r="J9" s="590"/>
      <c r="K9" s="590"/>
      <c r="L9" s="590"/>
      <c r="M9" s="590"/>
      <c r="N9" s="590"/>
      <c r="O9" s="590"/>
      <c r="P9" s="590"/>
      <c r="Q9" s="591"/>
      <c r="R9" s="592" t="s">
        <v>119</v>
      </c>
      <c r="S9" s="593"/>
      <c r="T9" s="593"/>
      <c r="U9" s="593"/>
      <c r="V9" s="593"/>
      <c r="W9" s="593"/>
      <c r="X9" s="593"/>
      <c r="Y9" s="594"/>
      <c r="Z9" s="595" t="s">
        <v>119</v>
      </c>
      <c r="AA9" s="595"/>
      <c r="AB9" s="595"/>
      <c r="AC9" s="595"/>
      <c r="AD9" s="596" t="s">
        <v>119</v>
      </c>
      <c r="AE9" s="596"/>
      <c r="AF9" s="596"/>
      <c r="AG9" s="596"/>
      <c r="AH9" s="596"/>
      <c r="AI9" s="596"/>
      <c r="AJ9" s="596"/>
      <c r="AK9" s="596"/>
      <c r="AL9" s="597" t="s">
        <v>119</v>
      </c>
      <c r="AM9" s="598"/>
      <c r="AN9" s="598"/>
      <c r="AO9" s="599"/>
      <c r="AP9" s="589" t="s">
        <v>211</v>
      </c>
      <c r="AQ9" s="590"/>
      <c r="AR9" s="590"/>
      <c r="AS9" s="590"/>
      <c r="AT9" s="590"/>
      <c r="AU9" s="590"/>
      <c r="AV9" s="590"/>
      <c r="AW9" s="590"/>
      <c r="AX9" s="590"/>
      <c r="AY9" s="590"/>
      <c r="AZ9" s="590"/>
      <c r="BA9" s="590"/>
      <c r="BB9" s="590"/>
      <c r="BC9" s="591"/>
      <c r="BD9" s="592">
        <v>36612087</v>
      </c>
      <c r="BE9" s="593"/>
      <c r="BF9" s="593"/>
      <c r="BG9" s="593"/>
      <c r="BH9" s="593"/>
      <c r="BI9" s="593"/>
      <c r="BJ9" s="593"/>
      <c r="BK9" s="594"/>
      <c r="BL9" s="595">
        <v>22.7</v>
      </c>
      <c r="BM9" s="595"/>
      <c r="BN9" s="595"/>
      <c r="BO9" s="595"/>
      <c r="BP9" s="596" t="s">
        <v>207</v>
      </c>
      <c r="BQ9" s="596"/>
      <c r="BR9" s="596"/>
      <c r="BS9" s="596"/>
      <c r="BT9" s="596"/>
      <c r="BU9" s="596"/>
      <c r="BV9" s="596"/>
      <c r="BW9" s="600"/>
      <c r="BY9" s="589" t="s">
        <v>212</v>
      </c>
      <c r="BZ9" s="590"/>
      <c r="CA9" s="590"/>
      <c r="CB9" s="590"/>
      <c r="CC9" s="590"/>
      <c r="CD9" s="590"/>
      <c r="CE9" s="590"/>
      <c r="CF9" s="590"/>
      <c r="CG9" s="590"/>
      <c r="CH9" s="590"/>
      <c r="CI9" s="590"/>
      <c r="CJ9" s="590"/>
      <c r="CK9" s="590"/>
      <c r="CL9" s="591"/>
      <c r="CM9" s="592">
        <v>61213862</v>
      </c>
      <c r="CN9" s="593"/>
      <c r="CO9" s="593"/>
      <c r="CP9" s="593"/>
      <c r="CQ9" s="593"/>
      <c r="CR9" s="593"/>
      <c r="CS9" s="593"/>
      <c r="CT9" s="594"/>
      <c r="CU9" s="597">
        <v>7.6</v>
      </c>
      <c r="CV9" s="598"/>
      <c r="CW9" s="598"/>
      <c r="CX9" s="603"/>
      <c r="CY9" s="601">
        <v>610754</v>
      </c>
      <c r="CZ9" s="593"/>
      <c r="DA9" s="593"/>
      <c r="DB9" s="593"/>
      <c r="DC9" s="593"/>
      <c r="DD9" s="593"/>
      <c r="DE9" s="593"/>
      <c r="DF9" s="593"/>
      <c r="DG9" s="593"/>
      <c r="DH9" s="593"/>
      <c r="DI9" s="593"/>
      <c r="DJ9" s="593"/>
      <c r="DK9" s="594"/>
      <c r="DL9" s="601">
        <v>13159497</v>
      </c>
      <c r="DM9" s="593"/>
      <c r="DN9" s="593"/>
      <c r="DO9" s="593"/>
      <c r="DP9" s="593"/>
      <c r="DQ9" s="593"/>
      <c r="DR9" s="593"/>
      <c r="DS9" s="593"/>
      <c r="DT9" s="593"/>
      <c r="DU9" s="593"/>
      <c r="DV9" s="593"/>
      <c r="DW9" s="593"/>
      <c r="DX9" s="602"/>
    </row>
    <row r="10" spans="2:138" ht="11.25" customHeight="1" x14ac:dyDescent="0.2">
      <c r="B10" s="589" t="s">
        <v>213</v>
      </c>
      <c r="C10" s="590"/>
      <c r="D10" s="590"/>
      <c r="E10" s="590"/>
      <c r="F10" s="590"/>
      <c r="G10" s="590"/>
      <c r="H10" s="590"/>
      <c r="I10" s="590"/>
      <c r="J10" s="590"/>
      <c r="K10" s="590"/>
      <c r="L10" s="590"/>
      <c r="M10" s="590"/>
      <c r="N10" s="590"/>
      <c r="O10" s="590"/>
      <c r="P10" s="590"/>
      <c r="Q10" s="591"/>
      <c r="R10" s="592">
        <v>58513</v>
      </c>
      <c r="S10" s="593"/>
      <c r="T10" s="593"/>
      <c r="U10" s="593"/>
      <c r="V10" s="593"/>
      <c r="W10" s="593"/>
      <c r="X10" s="593"/>
      <c r="Y10" s="594"/>
      <c r="Z10" s="595">
        <v>0</v>
      </c>
      <c r="AA10" s="595"/>
      <c r="AB10" s="595"/>
      <c r="AC10" s="595"/>
      <c r="AD10" s="596">
        <v>58513</v>
      </c>
      <c r="AE10" s="596"/>
      <c r="AF10" s="596"/>
      <c r="AG10" s="596"/>
      <c r="AH10" s="596"/>
      <c r="AI10" s="596"/>
      <c r="AJ10" s="596"/>
      <c r="AK10" s="596"/>
      <c r="AL10" s="597">
        <v>0</v>
      </c>
      <c r="AM10" s="598"/>
      <c r="AN10" s="598"/>
      <c r="AO10" s="599"/>
      <c r="AP10" s="589" t="s">
        <v>214</v>
      </c>
      <c r="AQ10" s="590"/>
      <c r="AR10" s="590"/>
      <c r="AS10" s="590"/>
      <c r="AT10" s="590"/>
      <c r="AU10" s="590"/>
      <c r="AV10" s="590"/>
      <c r="AW10" s="590"/>
      <c r="AX10" s="590"/>
      <c r="AY10" s="590"/>
      <c r="AZ10" s="590"/>
      <c r="BA10" s="590"/>
      <c r="BB10" s="590"/>
      <c r="BC10" s="591"/>
      <c r="BD10" s="592">
        <v>1375456</v>
      </c>
      <c r="BE10" s="593"/>
      <c r="BF10" s="593"/>
      <c r="BG10" s="593"/>
      <c r="BH10" s="593"/>
      <c r="BI10" s="593"/>
      <c r="BJ10" s="593"/>
      <c r="BK10" s="594"/>
      <c r="BL10" s="595">
        <v>0.9</v>
      </c>
      <c r="BM10" s="595"/>
      <c r="BN10" s="595"/>
      <c r="BO10" s="595"/>
      <c r="BP10" s="596">
        <v>64963</v>
      </c>
      <c r="BQ10" s="596"/>
      <c r="BR10" s="596"/>
      <c r="BS10" s="596"/>
      <c r="BT10" s="596"/>
      <c r="BU10" s="596"/>
      <c r="BV10" s="596"/>
      <c r="BW10" s="600"/>
      <c r="BY10" s="589" t="s">
        <v>215</v>
      </c>
      <c r="BZ10" s="590"/>
      <c r="CA10" s="590"/>
      <c r="CB10" s="590"/>
      <c r="CC10" s="590"/>
      <c r="CD10" s="590"/>
      <c r="CE10" s="590"/>
      <c r="CF10" s="590"/>
      <c r="CG10" s="590"/>
      <c r="CH10" s="590"/>
      <c r="CI10" s="590"/>
      <c r="CJ10" s="590"/>
      <c r="CK10" s="590"/>
      <c r="CL10" s="591"/>
      <c r="CM10" s="592">
        <v>2621141</v>
      </c>
      <c r="CN10" s="593"/>
      <c r="CO10" s="593"/>
      <c r="CP10" s="593"/>
      <c r="CQ10" s="593"/>
      <c r="CR10" s="593"/>
      <c r="CS10" s="593"/>
      <c r="CT10" s="594"/>
      <c r="CU10" s="597">
        <v>0.3</v>
      </c>
      <c r="CV10" s="598"/>
      <c r="CW10" s="598"/>
      <c r="CX10" s="603"/>
      <c r="CY10" s="601">
        <v>139383</v>
      </c>
      <c r="CZ10" s="593"/>
      <c r="DA10" s="593"/>
      <c r="DB10" s="593"/>
      <c r="DC10" s="593"/>
      <c r="DD10" s="593"/>
      <c r="DE10" s="593"/>
      <c r="DF10" s="593"/>
      <c r="DG10" s="593"/>
      <c r="DH10" s="593"/>
      <c r="DI10" s="593"/>
      <c r="DJ10" s="593"/>
      <c r="DK10" s="594"/>
      <c r="DL10" s="601">
        <v>1703978</v>
      </c>
      <c r="DM10" s="593"/>
      <c r="DN10" s="593"/>
      <c r="DO10" s="593"/>
      <c r="DP10" s="593"/>
      <c r="DQ10" s="593"/>
      <c r="DR10" s="593"/>
      <c r="DS10" s="593"/>
      <c r="DT10" s="593"/>
      <c r="DU10" s="593"/>
      <c r="DV10" s="593"/>
      <c r="DW10" s="593"/>
      <c r="DX10" s="602"/>
    </row>
    <row r="11" spans="2:138" ht="11.25" customHeight="1" x14ac:dyDescent="0.2">
      <c r="B11" s="589" t="s">
        <v>216</v>
      </c>
      <c r="C11" s="590"/>
      <c r="D11" s="590"/>
      <c r="E11" s="590"/>
      <c r="F11" s="590"/>
      <c r="G11" s="590"/>
      <c r="H11" s="590"/>
      <c r="I11" s="590"/>
      <c r="J11" s="590"/>
      <c r="K11" s="590"/>
      <c r="L11" s="590"/>
      <c r="M11" s="590"/>
      <c r="N11" s="590"/>
      <c r="O11" s="590"/>
      <c r="P11" s="590"/>
      <c r="Q11" s="591"/>
      <c r="R11" s="592">
        <v>87674</v>
      </c>
      <c r="S11" s="593"/>
      <c r="T11" s="593"/>
      <c r="U11" s="593"/>
      <c r="V11" s="593"/>
      <c r="W11" s="593"/>
      <c r="X11" s="593"/>
      <c r="Y11" s="594"/>
      <c r="Z11" s="595">
        <v>0</v>
      </c>
      <c r="AA11" s="595"/>
      <c r="AB11" s="595"/>
      <c r="AC11" s="595"/>
      <c r="AD11" s="596">
        <v>87674</v>
      </c>
      <c r="AE11" s="596"/>
      <c r="AF11" s="596"/>
      <c r="AG11" s="596"/>
      <c r="AH11" s="596"/>
      <c r="AI11" s="596"/>
      <c r="AJ11" s="596"/>
      <c r="AK11" s="596"/>
      <c r="AL11" s="597">
        <v>0</v>
      </c>
      <c r="AM11" s="598"/>
      <c r="AN11" s="598"/>
      <c r="AO11" s="599"/>
      <c r="AP11" s="589" t="s">
        <v>217</v>
      </c>
      <c r="AQ11" s="590"/>
      <c r="AR11" s="590"/>
      <c r="AS11" s="590"/>
      <c r="AT11" s="590"/>
      <c r="AU11" s="590"/>
      <c r="AV11" s="590"/>
      <c r="AW11" s="590"/>
      <c r="AX11" s="590"/>
      <c r="AY11" s="590"/>
      <c r="AZ11" s="590"/>
      <c r="BA11" s="590"/>
      <c r="BB11" s="590"/>
      <c r="BC11" s="591"/>
      <c r="BD11" s="592">
        <v>1458469</v>
      </c>
      <c r="BE11" s="593"/>
      <c r="BF11" s="593"/>
      <c r="BG11" s="593"/>
      <c r="BH11" s="593"/>
      <c r="BI11" s="593"/>
      <c r="BJ11" s="593"/>
      <c r="BK11" s="594"/>
      <c r="BL11" s="595">
        <v>0.9</v>
      </c>
      <c r="BM11" s="595"/>
      <c r="BN11" s="595"/>
      <c r="BO11" s="595"/>
      <c r="BP11" s="596">
        <v>356793</v>
      </c>
      <c r="BQ11" s="596"/>
      <c r="BR11" s="596"/>
      <c r="BS11" s="596"/>
      <c r="BT11" s="596"/>
      <c r="BU11" s="596"/>
      <c r="BV11" s="596"/>
      <c r="BW11" s="600"/>
      <c r="BY11" s="589" t="s">
        <v>218</v>
      </c>
      <c r="BZ11" s="590"/>
      <c r="CA11" s="590"/>
      <c r="CB11" s="590"/>
      <c r="CC11" s="590"/>
      <c r="CD11" s="590"/>
      <c r="CE11" s="590"/>
      <c r="CF11" s="590"/>
      <c r="CG11" s="590"/>
      <c r="CH11" s="590"/>
      <c r="CI11" s="590"/>
      <c r="CJ11" s="590"/>
      <c r="CK11" s="590"/>
      <c r="CL11" s="591"/>
      <c r="CM11" s="592">
        <v>58140121</v>
      </c>
      <c r="CN11" s="593"/>
      <c r="CO11" s="593"/>
      <c r="CP11" s="593"/>
      <c r="CQ11" s="593"/>
      <c r="CR11" s="593"/>
      <c r="CS11" s="593"/>
      <c r="CT11" s="594"/>
      <c r="CU11" s="597">
        <v>7.2</v>
      </c>
      <c r="CV11" s="598"/>
      <c r="CW11" s="598"/>
      <c r="CX11" s="603"/>
      <c r="CY11" s="601">
        <v>39701656</v>
      </c>
      <c r="CZ11" s="593"/>
      <c r="DA11" s="593"/>
      <c r="DB11" s="593"/>
      <c r="DC11" s="593"/>
      <c r="DD11" s="593"/>
      <c r="DE11" s="593"/>
      <c r="DF11" s="593"/>
      <c r="DG11" s="593"/>
      <c r="DH11" s="593"/>
      <c r="DI11" s="593"/>
      <c r="DJ11" s="593"/>
      <c r="DK11" s="594"/>
      <c r="DL11" s="601">
        <v>15055601</v>
      </c>
      <c r="DM11" s="593"/>
      <c r="DN11" s="593"/>
      <c r="DO11" s="593"/>
      <c r="DP11" s="593"/>
      <c r="DQ11" s="593"/>
      <c r="DR11" s="593"/>
      <c r="DS11" s="593"/>
      <c r="DT11" s="593"/>
      <c r="DU11" s="593"/>
      <c r="DV11" s="593"/>
      <c r="DW11" s="593"/>
      <c r="DX11" s="602"/>
    </row>
    <row r="12" spans="2:138" ht="11.25" customHeight="1" x14ac:dyDescent="0.2">
      <c r="B12" s="589" t="s">
        <v>219</v>
      </c>
      <c r="C12" s="590"/>
      <c r="D12" s="590"/>
      <c r="E12" s="590"/>
      <c r="F12" s="590"/>
      <c r="G12" s="590"/>
      <c r="H12" s="590"/>
      <c r="I12" s="590"/>
      <c r="J12" s="590"/>
      <c r="K12" s="590"/>
      <c r="L12" s="590"/>
      <c r="M12" s="590"/>
      <c r="N12" s="590"/>
      <c r="O12" s="590"/>
      <c r="P12" s="590"/>
      <c r="Q12" s="591"/>
      <c r="R12" s="592">
        <v>16212</v>
      </c>
      <c r="S12" s="593"/>
      <c r="T12" s="593"/>
      <c r="U12" s="593"/>
      <c r="V12" s="593"/>
      <c r="W12" s="593"/>
      <c r="X12" s="593"/>
      <c r="Y12" s="594"/>
      <c r="Z12" s="595">
        <v>0</v>
      </c>
      <c r="AA12" s="595"/>
      <c r="AB12" s="595"/>
      <c r="AC12" s="595"/>
      <c r="AD12" s="596">
        <v>16212</v>
      </c>
      <c r="AE12" s="596"/>
      <c r="AF12" s="596"/>
      <c r="AG12" s="596"/>
      <c r="AH12" s="596"/>
      <c r="AI12" s="596"/>
      <c r="AJ12" s="596"/>
      <c r="AK12" s="596"/>
      <c r="AL12" s="597">
        <v>0</v>
      </c>
      <c r="AM12" s="598"/>
      <c r="AN12" s="598"/>
      <c r="AO12" s="599"/>
      <c r="AP12" s="589" t="s">
        <v>220</v>
      </c>
      <c r="AQ12" s="590"/>
      <c r="AR12" s="590"/>
      <c r="AS12" s="590"/>
      <c r="AT12" s="590"/>
      <c r="AU12" s="590"/>
      <c r="AV12" s="590"/>
      <c r="AW12" s="590"/>
      <c r="AX12" s="590"/>
      <c r="AY12" s="590"/>
      <c r="AZ12" s="590"/>
      <c r="BA12" s="590"/>
      <c r="BB12" s="590"/>
      <c r="BC12" s="591"/>
      <c r="BD12" s="592">
        <v>130537</v>
      </c>
      <c r="BE12" s="593"/>
      <c r="BF12" s="593"/>
      <c r="BG12" s="593"/>
      <c r="BH12" s="593"/>
      <c r="BI12" s="593"/>
      <c r="BJ12" s="593"/>
      <c r="BK12" s="594"/>
      <c r="BL12" s="595">
        <v>0.1</v>
      </c>
      <c r="BM12" s="595"/>
      <c r="BN12" s="595"/>
      <c r="BO12" s="595"/>
      <c r="BP12" s="596" t="s">
        <v>119</v>
      </c>
      <c r="BQ12" s="596"/>
      <c r="BR12" s="596"/>
      <c r="BS12" s="596"/>
      <c r="BT12" s="596"/>
      <c r="BU12" s="596"/>
      <c r="BV12" s="596"/>
      <c r="BW12" s="600"/>
      <c r="BY12" s="589" t="s">
        <v>221</v>
      </c>
      <c r="BZ12" s="590"/>
      <c r="CA12" s="590"/>
      <c r="CB12" s="590"/>
      <c r="CC12" s="590"/>
      <c r="CD12" s="590"/>
      <c r="CE12" s="590"/>
      <c r="CF12" s="590"/>
      <c r="CG12" s="590"/>
      <c r="CH12" s="590"/>
      <c r="CI12" s="590"/>
      <c r="CJ12" s="590"/>
      <c r="CK12" s="590"/>
      <c r="CL12" s="591"/>
      <c r="CM12" s="592">
        <v>75162594</v>
      </c>
      <c r="CN12" s="593"/>
      <c r="CO12" s="593"/>
      <c r="CP12" s="593"/>
      <c r="CQ12" s="593"/>
      <c r="CR12" s="593"/>
      <c r="CS12" s="593"/>
      <c r="CT12" s="594"/>
      <c r="CU12" s="597">
        <v>9.3000000000000007</v>
      </c>
      <c r="CV12" s="598"/>
      <c r="CW12" s="598"/>
      <c r="CX12" s="603"/>
      <c r="CY12" s="601">
        <v>3015133</v>
      </c>
      <c r="CZ12" s="593"/>
      <c r="DA12" s="593"/>
      <c r="DB12" s="593"/>
      <c r="DC12" s="593"/>
      <c r="DD12" s="593"/>
      <c r="DE12" s="593"/>
      <c r="DF12" s="593"/>
      <c r="DG12" s="593"/>
      <c r="DH12" s="593"/>
      <c r="DI12" s="593"/>
      <c r="DJ12" s="593"/>
      <c r="DK12" s="594"/>
      <c r="DL12" s="601">
        <v>18384142</v>
      </c>
      <c r="DM12" s="593"/>
      <c r="DN12" s="593"/>
      <c r="DO12" s="593"/>
      <c r="DP12" s="593"/>
      <c r="DQ12" s="593"/>
      <c r="DR12" s="593"/>
      <c r="DS12" s="593"/>
      <c r="DT12" s="593"/>
      <c r="DU12" s="593"/>
      <c r="DV12" s="593"/>
      <c r="DW12" s="593"/>
      <c r="DX12" s="602"/>
    </row>
    <row r="13" spans="2:138" ht="11.25" customHeight="1" x14ac:dyDescent="0.2">
      <c r="B13" s="589" t="s">
        <v>222</v>
      </c>
      <c r="C13" s="590"/>
      <c r="D13" s="590"/>
      <c r="E13" s="590"/>
      <c r="F13" s="590"/>
      <c r="G13" s="590"/>
      <c r="H13" s="590"/>
      <c r="I13" s="590"/>
      <c r="J13" s="590"/>
      <c r="K13" s="590"/>
      <c r="L13" s="590"/>
      <c r="M13" s="590"/>
      <c r="N13" s="590"/>
      <c r="O13" s="590"/>
      <c r="P13" s="590"/>
      <c r="Q13" s="591"/>
      <c r="R13" s="592">
        <v>60274</v>
      </c>
      <c r="S13" s="593"/>
      <c r="T13" s="593"/>
      <c r="U13" s="593"/>
      <c r="V13" s="593"/>
      <c r="W13" s="593"/>
      <c r="X13" s="593"/>
      <c r="Y13" s="594"/>
      <c r="Z13" s="595">
        <v>0</v>
      </c>
      <c r="AA13" s="595"/>
      <c r="AB13" s="595"/>
      <c r="AC13" s="595"/>
      <c r="AD13" s="596">
        <v>60274</v>
      </c>
      <c r="AE13" s="596"/>
      <c r="AF13" s="596"/>
      <c r="AG13" s="596"/>
      <c r="AH13" s="596"/>
      <c r="AI13" s="596"/>
      <c r="AJ13" s="596"/>
      <c r="AK13" s="596"/>
      <c r="AL13" s="597">
        <v>0</v>
      </c>
      <c r="AM13" s="598"/>
      <c r="AN13" s="598"/>
      <c r="AO13" s="599"/>
      <c r="AP13" s="589" t="s">
        <v>223</v>
      </c>
      <c r="AQ13" s="590"/>
      <c r="AR13" s="590"/>
      <c r="AS13" s="590"/>
      <c r="AT13" s="590"/>
      <c r="AU13" s="590"/>
      <c r="AV13" s="590"/>
      <c r="AW13" s="590"/>
      <c r="AX13" s="590"/>
      <c r="AY13" s="590"/>
      <c r="AZ13" s="590"/>
      <c r="BA13" s="590"/>
      <c r="BB13" s="590"/>
      <c r="BC13" s="591"/>
      <c r="BD13" s="592">
        <v>1009881</v>
      </c>
      <c r="BE13" s="593"/>
      <c r="BF13" s="593"/>
      <c r="BG13" s="593"/>
      <c r="BH13" s="593"/>
      <c r="BI13" s="593"/>
      <c r="BJ13" s="593"/>
      <c r="BK13" s="594"/>
      <c r="BL13" s="595">
        <v>0.6</v>
      </c>
      <c r="BM13" s="595"/>
      <c r="BN13" s="595"/>
      <c r="BO13" s="595"/>
      <c r="BP13" s="596" t="s">
        <v>119</v>
      </c>
      <c r="BQ13" s="596"/>
      <c r="BR13" s="596"/>
      <c r="BS13" s="596"/>
      <c r="BT13" s="596"/>
      <c r="BU13" s="596"/>
      <c r="BV13" s="596"/>
      <c r="BW13" s="600"/>
      <c r="BY13" s="589" t="s">
        <v>224</v>
      </c>
      <c r="BZ13" s="590"/>
      <c r="CA13" s="590"/>
      <c r="CB13" s="590"/>
      <c r="CC13" s="590"/>
      <c r="CD13" s="590"/>
      <c r="CE13" s="590"/>
      <c r="CF13" s="590"/>
      <c r="CG13" s="590"/>
      <c r="CH13" s="590"/>
      <c r="CI13" s="590"/>
      <c r="CJ13" s="590"/>
      <c r="CK13" s="590"/>
      <c r="CL13" s="591"/>
      <c r="CM13" s="592">
        <v>109219434</v>
      </c>
      <c r="CN13" s="593"/>
      <c r="CO13" s="593"/>
      <c r="CP13" s="593"/>
      <c r="CQ13" s="593"/>
      <c r="CR13" s="593"/>
      <c r="CS13" s="593"/>
      <c r="CT13" s="594"/>
      <c r="CU13" s="597">
        <v>13.5</v>
      </c>
      <c r="CV13" s="598"/>
      <c r="CW13" s="598"/>
      <c r="CX13" s="603"/>
      <c r="CY13" s="601">
        <v>101097760</v>
      </c>
      <c r="CZ13" s="593"/>
      <c r="DA13" s="593"/>
      <c r="DB13" s="593"/>
      <c r="DC13" s="593"/>
      <c r="DD13" s="593"/>
      <c r="DE13" s="593"/>
      <c r="DF13" s="593"/>
      <c r="DG13" s="593"/>
      <c r="DH13" s="593"/>
      <c r="DI13" s="593"/>
      <c r="DJ13" s="593"/>
      <c r="DK13" s="594"/>
      <c r="DL13" s="601">
        <v>11208391</v>
      </c>
      <c r="DM13" s="593"/>
      <c r="DN13" s="593"/>
      <c r="DO13" s="593"/>
      <c r="DP13" s="593"/>
      <c r="DQ13" s="593"/>
      <c r="DR13" s="593"/>
      <c r="DS13" s="593"/>
      <c r="DT13" s="593"/>
      <c r="DU13" s="593"/>
      <c r="DV13" s="593"/>
      <c r="DW13" s="593"/>
      <c r="DX13" s="602"/>
    </row>
    <row r="14" spans="2:138" ht="11.25" customHeight="1" x14ac:dyDescent="0.2">
      <c r="B14" s="589" t="s">
        <v>225</v>
      </c>
      <c r="C14" s="590"/>
      <c r="D14" s="590"/>
      <c r="E14" s="590"/>
      <c r="F14" s="590"/>
      <c r="G14" s="590"/>
      <c r="H14" s="590"/>
      <c r="I14" s="590"/>
      <c r="J14" s="590"/>
      <c r="K14" s="590"/>
      <c r="L14" s="590"/>
      <c r="M14" s="590"/>
      <c r="N14" s="590"/>
      <c r="O14" s="590"/>
      <c r="P14" s="590"/>
      <c r="Q14" s="591"/>
      <c r="R14" s="592">
        <v>21578272</v>
      </c>
      <c r="S14" s="593"/>
      <c r="T14" s="593"/>
      <c r="U14" s="593"/>
      <c r="V14" s="593"/>
      <c r="W14" s="593"/>
      <c r="X14" s="593"/>
      <c r="Y14" s="594"/>
      <c r="Z14" s="595">
        <v>2.6</v>
      </c>
      <c r="AA14" s="595"/>
      <c r="AB14" s="595"/>
      <c r="AC14" s="595"/>
      <c r="AD14" s="596">
        <v>21578272</v>
      </c>
      <c r="AE14" s="596"/>
      <c r="AF14" s="596"/>
      <c r="AG14" s="596"/>
      <c r="AH14" s="596"/>
      <c r="AI14" s="596"/>
      <c r="AJ14" s="596"/>
      <c r="AK14" s="596"/>
      <c r="AL14" s="597">
        <v>5.5</v>
      </c>
      <c r="AM14" s="598"/>
      <c r="AN14" s="598"/>
      <c r="AO14" s="599"/>
      <c r="AP14" s="589" t="s">
        <v>226</v>
      </c>
      <c r="AQ14" s="590"/>
      <c r="AR14" s="590"/>
      <c r="AS14" s="590"/>
      <c r="AT14" s="590"/>
      <c r="AU14" s="590"/>
      <c r="AV14" s="590"/>
      <c r="AW14" s="590"/>
      <c r="AX14" s="590"/>
      <c r="AY14" s="590"/>
      <c r="AZ14" s="590"/>
      <c r="BA14" s="590"/>
      <c r="BB14" s="590"/>
      <c r="BC14" s="591"/>
      <c r="BD14" s="592">
        <v>1272807</v>
      </c>
      <c r="BE14" s="593"/>
      <c r="BF14" s="593"/>
      <c r="BG14" s="593"/>
      <c r="BH14" s="593"/>
      <c r="BI14" s="593"/>
      <c r="BJ14" s="593"/>
      <c r="BK14" s="594"/>
      <c r="BL14" s="595">
        <v>0.8</v>
      </c>
      <c r="BM14" s="595"/>
      <c r="BN14" s="595"/>
      <c r="BO14" s="595"/>
      <c r="BP14" s="596" t="s">
        <v>119</v>
      </c>
      <c r="BQ14" s="596"/>
      <c r="BR14" s="596"/>
      <c r="BS14" s="596"/>
      <c r="BT14" s="596"/>
      <c r="BU14" s="596"/>
      <c r="BV14" s="596"/>
      <c r="BW14" s="600"/>
      <c r="BY14" s="589" t="s">
        <v>227</v>
      </c>
      <c r="BZ14" s="590"/>
      <c r="CA14" s="590"/>
      <c r="CB14" s="590"/>
      <c r="CC14" s="590"/>
      <c r="CD14" s="590"/>
      <c r="CE14" s="590"/>
      <c r="CF14" s="590"/>
      <c r="CG14" s="590"/>
      <c r="CH14" s="590"/>
      <c r="CI14" s="590"/>
      <c r="CJ14" s="590"/>
      <c r="CK14" s="590"/>
      <c r="CL14" s="591"/>
      <c r="CM14" s="592">
        <v>36780517</v>
      </c>
      <c r="CN14" s="593"/>
      <c r="CO14" s="593"/>
      <c r="CP14" s="593"/>
      <c r="CQ14" s="593"/>
      <c r="CR14" s="593"/>
      <c r="CS14" s="593"/>
      <c r="CT14" s="594"/>
      <c r="CU14" s="597">
        <v>4.5</v>
      </c>
      <c r="CV14" s="598"/>
      <c r="CW14" s="598"/>
      <c r="CX14" s="603"/>
      <c r="CY14" s="601">
        <v>1777268</v>
      </c>
      <c r="CZ14" s="593"/>
      <c r="DA14" s="593"/>
      <c r="DB14" s="593"/>
      <c r="DC14" s="593"/>
      <c r="DD14" s="593"/>
      <c r="DE14" s="593"/>
      <c r="DF14" s="593"/>
      <c r="DG14" s="593"/>
      <c r="DH14" s="593"/>
      <c r="DI14" s="593"/>
      <c r="DJ14" s="593"/>
      <c r="DK14" s="594"/>
      <c r="DL14" s="601">
        <v>34323530</v>
      </c>
      <c r="DM14" s="593"/>
      <c r="DN14" s="593"/>
      <c r="DO14" s="593"/>
      <c r="DP14" s="593"/>
      <c r="DQ14" s="593"/>
      <c r="DR14" s="593"/>
      <c r="DS14" s="593"/>
      <c r="DT14" s="593"/>
      <c r="DU14" s="593"/>
      <c r="DV14" s="593"/>
      <c r="DW14" s="593"/>
      <c r="DX14" s="602"/>
    </row>
    <row r="15" spans="2:138" ht="11.25" customHeight="1" x14ac:dyDescent="0.2">
      <c r="B15" s="589" t="s">
        <v>228</v>
      </c>
      <c r="C15" s="590"/>
      <c r="D15" s="590"/>
      <c r="E15" s="590"/>
      <c r="F15" s="590"/>
      <c r="G15" s="590"/>
      <c r="H15" s="590"/>
      <c r="I15" s="590"/>
      <c r="J15" s="590"/>
      <c r="K15" s="590"/>
      <c r="L15" s="590"/>
      <c r="M15" s="590"/>
      <c r="N15" s="590"/>
      <c r="O15" s="590"/>
      <c r="P15" s="590"/>
      <c r="Q15" s="591"/>
      <c r="R15" s="592" t="s">
        <v>207</v>
      </c>
      <c r="S15" s="593"/>
      <c r="T15" s="593"/>
      <c r="U15" s="593"/>
      <c r="V15" s="593"/>
      <c r="W15" s="593"/>
      <c r="X15" s="593"/>
      <c r="Y15" s="594"/>
      <c r="Z15" s="595" t="s">
        <v>119</v>
      </c>
      <c r="AA15" s="595"/>
      <c r="AB15" s="595"/>
      <c r="AC15" s="595"/>
      <c r="AD15" s="596" t="s">
        <v>207</v>
      </c>
      <c r="AE15" s="596"/>
      <c r="AF15" s="596"/>
      <c r="AG15" s="596"/>
      <c r="AH15" s="596"/>
      <c r="AI15" s="596"/>
      <c r="AJ15" s="596"/>
      <c r="AK15" s="596"/>
      <c r="AL15" s="597" t="s">
        <v>207</v>
      </c>
      <c r="AM15" s="598"/>
      <c r="AN15" s="598"/>
      <c r="AO15" s="599"/>
      <c r="AP15" s="589" t="s">
        <v>229</v>
      </c>
      <c r="AQ15" s="590"/>
      <c r="AR15" s="590"/>
      <c r="AS15" s="590"/>
      <c r="AT15" s="590"/>
      <c r="AU15" s="590"/>
      <c r="AV15" s="590"/>
      <c r="AW15" s="590"/>
      <c r="AX15" s="590"/>
      <c r="AY15" s="590"/>
      <c r="AZ15" s="590"/>
      <c r="BA15" s="590"/>
      <c r="BB15" s="590"/>
      <c r="BC15" s="591"/>
      <c r="BD15" s="592">
        <v>27500994</v>
      </c>
      <c r="BE15" s="593"/>
      <c r="BF15" s="593"/>
      <c r="BG15" s="593"/>
      <c r="BH15" s="593"/>
      <c r="BI15" s="593"/>
      <c r="BJ15" s="593"/>
      <c r="BK15" s="594"/>
      <c r="BL15" s="595">
        <v>17</v>
      </c>
      <c r="BM15" s="595"/>
      <c r="BN15" s="595"/>
      <c r="BO15" s="595"/>
      <c r="BP15" s="596" t="s">
        <v>207</v>
      </c>
      <c r="BQ15" s="596"/>
      <c r="BR15" s="596"/>
      <c r="BS15" s="596"/>
      <c r="BT15" s="596"/>
      <c r="BU15" s="596"/>
      <c r="BV15" s="596"/>
      <c r="BW15" s="600"/>
      <c r="BY15" s="589" t="s">
        <v>230</v>
      </c>
      <c r="BZ15" s="590"/>
      <c r="CA15" s="590"/>
      <c r="CB15" s="590"/>
      <c r="CC15" s="590"/>
      <c r="CD15" s="590"/>
      <c r="CE15" s="590"/>
      <c r="CF15" s="590"/>
      <c r="CG15" s="590"/>
      <c r="CH15" s="590"/>
      <c r="CI15" s="590"/>
      <c r="CJ15" s="590"/>
      <c r="CK15" s="590"/>
      <c r="CL15" s="591"/>
      <c r="CM15" s="592" t="s">
        <v>207</v>
      </c>
      <c r="CN15" s="593"/>
      <c r="CO15" s="593"/>
      <c r="CP15" s="593"/>
      <c r="CQ15" s="593"/>
      <c r="CR15" s="593"/>
      <c r="CS15" s="593"/>
      <c r="CT15" s="594"/>
      <c r="CU15" s="597" t="s">
        <v>119</v>
      </c>
      <c r="CV15" s="598"/>
      <c r="CW15" s="598"/>
      <c r="CX15" s="603"/>
      <c r="CY15" s="601" t="s">
        <v>119</v>
      </c>
      <c r="CZ15" s="593"/>
      <c r="DA15" s="593"/>
      <c r="DB15" s="593"/>
      <c r="DC15" s="593"/>
      <c r="DD15" s="593"/>
      <c r="DE15" s="593"/>
      <c r="DF15" s="593"/>
      <c r="DG15" s="593"/>
      <c r="DH15" s="593"/>
      <c r="DI15" s="593"/>
      <c r="DJ15" s="593"/>
      <c r="DK15" s="594"/>
      <c r="DL15" s="601" t="s">
        <v>207</v>
      </c>
      <c r="DM15" s="593"/>
      <c r="DN15" s="593"/>
      <c r="DO15" s="593"/>
      <c r="DP15" s="593"/>
      <c r="DQ15" s="593"/>
      <c r="DR15" s="593"/>
      <c r="DS15" s="593"/>
      <c r="DT15" s="593"/>
      <c r="DU15" s="593"/>
      <c r="DV15" s="593"/>
      <c r="DW15" s="593"/>
      <c r="DX15" s="602"/>
    </row>
    <row r="16" spans="2:138" ht="11.25" customHeight="1" x14ac:dyDescent="0.2">
      <c r="B16" s="589" t="s">
        <v>231</v>
      </c>
      <c r="C16" s="590"/>
      <c r="D16" s="590"/>
      <c r="E16" s="590"/>
      <c r="F16" s="590"/>
      <c r="G16" s="590"/>
      <c r="H16" s="590"/>
      <c r="I16" s="590"/>
      <c r="J16" s="590"/>
      <c r="K16" s="590"/>
      <c r="L16" s="590"/>
      <c r="M16" s="590"/>
      <c r="N16" s="590"/>
      <c r="O16" s="590"/>
      <c r="P16" s="590"/>
      <c r="Q16" s="591"/>
      <c r="R16" s="592">
        <v>664281</v>
      </c>
      <c r="S16" s="593"/>
      <c r="T16" s="593"/>
      <c r="U16" s="593"/>
      <c r="V16" s="593"/>
      <c r="W16" s="593"/>
      <c r="X16" s="593"/>
      <c r="Y16" s="594"/>
      <c r="Z16" s="595">
        <v>0.1</v>
      </c>
      <c r="AA16" s="595"/>
      <c r="AB16" s="595"/>
      <c r="AC16" s="595"/>
      <c r="AD16" s="596">
        <v>664281</v>
      </c>
      <c r="AE16" s="596"/>
      <c r="AF16" s="596"/>
      <c r="AG16" s="596"/>
      <c r="AH16" s="596"/>
      <c r="AI16" s="596"/>
      <c r="AJ16" s="596"/>
      <c r="AK16" s="596"/>
      <c r="AL16" s="597">
        <v>0.2</v>
      </c>
      <c r="AM16" s="598"/>
      <c r="AN16" s="598"/>
      <c r="AO16" s="599"/>
      <c r="AP16" s="589" t="s">
        <v>232</v>
      </c>
      <c r="AQ16" s="590"/>
      <c r="AR16" s="590"/>
      <c r="AS16" s="590"/>
      <c r="AT16" s="590"/>
      <c r="AU16" s="590"/>
      <c r="AV16" s="590"/>
      <c r="AW16" s="590"/>
      <c r="AX16" s="590"/>
      <c r="AY16" s="590"/>
      <c r="AZ16" s="590"/>
      <c r="BA16" s="590"/>
      <c r="BB16" s="590"/>
      <c r="BC16" s="591"/>
      <c r="BD16" s="592">
        <v>1487605</v>
      </c>
      <c r="BE16" s="593"/>
      <c r="BF16" s="593"/>
      <c r="BG16" s="593"/>
      <c r="BH16" s="593"/>
      <c r="BI16" s="593"/>
      <c r="BJ16" s="593"/>
      <c r="BK16" s="594"/>
      <c r="BL16" s="595">
        <v>0.9</v>
      </c>
      <c r="BM16" s="595"/>
      <c r="BN16" s="595"/>
      <c r="BO16" s="595"/>
      <c r="BP16" s="596" t="s">
        <v>119</v>
      </c>
      <c r="BQ16" s="596"/>
      <c r="BR16" s="596"/>
      <c r="BS16" s="596"/>
      <c r="BT16" s="596"/>
      <c r="BU16" s="596"/>
      <c r="BV16" s="596"/>
      <c r="BW16" s="600"/>
      <c r="BY16" s="589" t="s">
        <v>233</v>
      </c>
      <c r="BZ16" s="590"/>
      <c r="CA16" s="590"/>
      <c r="CB16" s="590"/>
      <c r="CC16" s="590"/>
      <c r="CD16" s="590"/>
      <c r="CE16" s="590"/>
      <c r="CF16" s="590"/>
      <c r="CG16" s="590"/>
      <c r="CH16" s="590"/>
      <c r="CI16" s="590"/>
      <c r="CJ16" s="590"/>
      <c r="CK16" s="590"/>
      <c r="CL16" s="591"/>
      <c r="CM16" s="592">
        <v>148845682</v>
      </c>
      <c r="CN16" s="593"/>
      <c r="CO16" s="593"/>
      <c r="CP16" s="593"/>
      <c r="CQ16" s="593"/>
      <c r="CR16" s="593"/>
      <c r="CS16" s="593"/>
      <c r="CT16" s="594"/>
      <c r="CU16" s="597">
        <v>18.399999999999999</v>
      </c>
      <c r="CV16" s="598"/>
      <c r="CW16" s="598"/>
      <c r="CX16" s="603"/>
      <c r="CY16" s="601">
        <v>5741864</v>
      </c>
      <c r="CZ16" s="593"/>
      <c r="DA16" s="593"/>
      <c r="DB16" s="593"/>
      <c r="DC16" s="593"/>
      <c r="DD16" s="593"/>
      <c r="DE16" s="593"/>
      <c r="DF16" s="593"/>
      <c r="DG16" s="593"/>
      <c r="DH16" s="593"/>
      <c r="DI16" s="593"/>
      <c r="DJ16" s="593"/>
      <c r="DK16" s="594"/>
      <c r="DL16" s="601">
        <v>112960788</v>
      </c>
      <c r="DM16" s="593"/>
      <c r="DN16" s="593"/>
      <c r="DO16" s="593"/>
      <c r="DP16" s="593"/>
      <c r="DQ16" s="593"/>
      <c r="DR16" s="593"/>
      <c r="DS16" s="593"/>
      <c r="DT16" s="593"/>
      <c r="DU16" s="593"/>
      <c r="DV16" s="593"/>
      <c r="DW16" s="593"/>
      <c r="DX16" s="602"/>
    </row>
    <row r="17" spans="2:128" ht="11.25" customHeight="1" x14ac:dyDescent="0.2">
      <c r="B17" s="589" t="s">
        <v>234</v>
      </c>
      <c r="C17" s="590"/>
      <c r="D17" s="590"/>
      <c r="E17" s="590"/>
      <c r="F17" s="590"/>
      <c r="G17" s="590"/>
      <c r="H17" s="590"/>
      <c r="I17" s="590"/>
      <c r="J17" s="590"/>
      <c r="K17" s="590"/>
      <c r="L17" s="590"/>
      <c r="M17" s="590"/>
      <c r="N17" s="590"/>
      <c r="O17" s="590"/>
      <c r="P17" s="590"/>
      <c r="Q17" s="591"/>
      <c r="R17" s="592">
        <v>559035</v>
      </c>
      <c r="S17" s="593"/>
      <c r="T17" s="593"/>
      <c r="U17" s="593"/>
      <c r="V17" s="593"/>
      <c r="W17" s="593"/>
      <c r="X17" s="593"/>
      <c r="Y17" s="594"/>
      <c r="Z17" s="595">
        <v>0.1</v>
      </c>
      <c r="AA17" s="595"/>
      <c r="AB17" s="595"/>
      <c r="AC17" s="595"/>
      <c r="AD17" s="596">
        <v>559035</v>
      </c>
      <c r="AE17" s="596"/>
      <c r="AF17" s="596"/>
      <c r="AG17" s="596"/>
      <c r="AH17" s="596"/>
      <c r="AI17" s="596"/>
      <c r="AJ17" s="596"/>
      <c r="AK17" s="596"/>
      <c r="AL17" s="597">
        <v>0.1</v>
      </c>
      <c r="AM17" s="598"/>
      <c r="AN17" s="598"/>
      <c r="AO17" s="599"/>
      <c r="AP17" s="589" t="s">
        <v>235</v>
      </c>
      <c r="AQ17" s="590"/>
      <c r="AR17" s="590"/>
      <c r="AS17" s="590"/>
      <c r="AT17" s="590"/>
      <c r="AU17" s="590"/>
      <c r="AV17" s="590"/>
      <c r="AW17" s="590"/>
      <c r="AX17" s="590"/>
      <c r="AY17" s="590"/>
      <c r="AZ17" s="590"/>
      <c r="BA17" s="590"/>
      <c r="BB17" s="590"/>
      <c r="BC17" s="591"/>
      <c r="BD17" s="592">
        <v>26013389</v>
      </c>
      <c r="BE17" s="593"/>
      <c r="BF17" s="593"/>
      <c r="BG17" s="593"/>
      <c r="BH17" s="593"/>
      <c r="BI17" s="593"/>
      <c r="BJ17" s="593"/>
      <c r="BK17" s="594"/>
      <c r="BL17" s="595">
        <v>16.100000000000001</v>
      </c>
      <c r="BM17" s="595"/>
      <c r="BN17" s="595"/>
      <c r="BO17" s="595"/>
      <c r="BP17" s="596" t="s">
        <v>207</v>
      </c>
      <c r="BQ17" s="596"/>
      <c r="BR17" s="596"/>
      <c r="BS17" s="596"/>
      <c r="BT17" s="596"/>
      <c r="BU17" s="596"/>
      <c r="BV17" s="596"/>
      <c r="BW17" s="600"/>
      <c r="BY17" s="589" t="s">
        <v>236</v>
      </c>
      <c r="BZ17" s="590"/>
      <c r="CA17" s="590"/>
      <c r="CB17" s="590"/>
      <c r="CC17" s="590"/>
      <c r="CD17" s="590"/>
      <c r="CE17" s="590"/>
      <c r="CF17" s="590"/>
      <c r="CG17" s="590"/>
      <c r="CH17" s="590"/>
      <c r="CI17" s="590"/>
      <c r="CJ17" s="590"/>
      <c r="CK17" s="590"/>
      <c r="CL17" s="591"/>
      <c r="CM17" s="592">
        <v>6871009</v>
      </c>
      <c r="CN17" s="593"/>
      <c r="CO17" s="593"/>
      <c r="CP17" s="593"/>
      <c r="CQ17" s="593"/>
      <c r="CR17" s="593"/>
      <c r="CS17" s="593"/>
      <c r="CT17" s="594"/>
      <c r="CU17" s="597">
        <v>0.8</v>
      </c>
      <c r="CV17" s="598"/>
      <c r="CW17" s="598"/>
      <c r="CX17" s="603"/>
      <c r="CY17" s="601" t="s">
        <v>207</v>
      </c>
      <c r="CZ17" s="593"/>
      <c r="DA17" s="593"/>
      <c r="DB17" s="593"/>
      <c r="DC17" s="593"/>
      <c r="DD17" s="593"/>
      <c r="DE17" s="593"/>
      <c r="DF17" s="593"/>
      <c r="DG17" s="593"/>
      <c r="DH17" s="593"/>
      <c r="DI17" s="593"/>
      <c r="DJ17" s="593"/>
      <c r="DK17" s="594"/>
      <c r="DL17" s="601">
        <v>27448</v>
      </c>
      <c r="DM17" s="593"/>
      <c r="DN17" s="593"/>
      <c r="DO17" s="593"/>
      <c r="DP17" s="593"/>
      <c r="DQ17" s="593"/>
      <c r="DR17" s="593"/>
      <c r="DS17" s="593"/>
      <c r="DT17" s="593"/>
      <c r="DU17" s="593"/>
      <c r="DV17" s="593"/>
      <c r="DW17" s="593"/>
      <c r="DX17" s="602"/>
    </row>
    <row r="18" spans="2:128" ht="11.25" customHeight="1" x14ac:dyDescent="0.2">
      <c r="B18" s="589" t="s">
        <v>237</v>
      </c>
      <c r="C18" s="590"/>
      <c r="D18" s="590"/>
      <c r="E18" s="590"/>
      <c r="F18" s="590"/>
      <c r="G18" s="590"/>
      <c r="H18" s="590"/>
      <c r="I18" s="590"/>
      <c r="J18" s="590"/>
      <c r="K18" s="590"/>
      <c r="L18" s="590"/>
      <c r="M18" s="590"/>
      <c r="N18" s="590"/>
      <c r="O18" s="590"/>
      <c r="P18" s="590"/>
      <c r="Q18" s="591"/>
      <c r="R18" s="592">
        <v>105246</v>
      </c>
      <c r="S18" s="593"/>
      <c r="T18" s="593"/>
      <c r="U18" s="593"/>
      <c r="V18" s="593"/>
      <c r="W18" s="593"/>
      <c r="X18" s="593"/>
      <c r="Y18" s="594"/>
      <c r="Z18" s="595">
        <v>0</v>
      </c>
      <c r="AA18" s="595"/>
      <c r="AB18" s="595"/>
      <c r="AC18" s="595"/>
      <c r="AD18" s="596">
        <v>105246</v>
      </c>
      <c r="AE18" s="596"/>
      <c r="AF18" s="596"/>
      <c r="AG18" s="596"/>
      <c r="AH18" s="596"/>
      <c r="AI18" s="596"/>
      <c r="AJ18" s="596"/>
      <c r="AK18" s="596"/>
      <c r="AL18" s="597">
        <v>0</v>
      </c>
      <c r="AM18" s="598"/>
      <c r="AN18" s="598"/>
      <c r="AO18" s="599"/>
      <c r="AP18" s="589" t="s">
        <v>238</v>
      </c>
      <c r="AQ18" s="590"/>
      <c r="AR18" s="590"/>
      <c r="AS18" s="590"/>
      <c r="AT18" s="590"/>
      <c r="AU18" s="590"/>
      <c r="AV18" s="590"/>
      <c r="AW18" s="590"/>
      <c r="AX18" s="590"/>
      <c r="AY18" s="590"/>
      <c r="AZ18" s="590"/>
      <c r="BA18" s="590"/>
      <c r="BB18" s="590"/>
      <c r="BC18" s="591"/>
      <c r="BD18" s="592">
        <v>65840010</v>
      </c>
      <c r="BE18" s="593"/>
      <c r="BF18" s="593"/>
      <c r="BG18" s="593"/>
      <c r="BH18" s="593"/>
      <c r="BI18" s="593"/>
      <c r="BJ18" s="593"/>
      <c r="BK18" s="594"/>
      <c r="BL18" s="595">
        <v>40.799999999999997</v>
      </c>
      <c r="BM18" s="595"/>
      <c r="BN18" s="595"/>
      <c r="BO18" s="595"/>
      <c r="BP18" s="596" t="s">
        <v>119</v>
      </c>
      <c r="BQ18" s="596"/>
      <c r="BR18" s="596"/>
      <c r="BS18" s="596"/>
      <c r="BT18" s="596"/>
      <c r="BU18" s="596"/>
      <c r="BV18" s="596"/>
      <c r="BW18" s="600"/>
      <c r="BY18" s="589" t="s">
        <v>239</v>
      </c>
      <c r="BZ18" s="590"/>
      <c r="CA18" s="590"/>
      <c r="CB18" s="590"/>
      <c r="CC18" s="590"/>
      <c r="CD18" s="590"/>
      <c r="CE18" s="590"/>
      <c r="CF18" s="590"/>
      <c r="CG18" s="590"/>
      <c r="CH18" s="590"/>
      <c r="CI18" s="590"/>
      <c r="CJ18" s="590"/>
      <c r="CK18" s="590"/>
      <c r="CL18" s="591"/>
      <c r="CM18" s="592">
        <v>95156453</v>
      </c>
      <c r="CN18" s="593"/>
      <c r="CO18" s="593"/>
      <c r="CP18" s="593"/>
      <c r="CQ18" s="593"/>
      <c r="CR18" s="593"/>
      <c r="CS18" s="593"/>
      <c r="CT18" s="594"/>
      <c r="CU18" s="597">
        <v>11.8</v>
      </c>
      <c r="CV18" s="598"/>
      <c r="CW18" s="598"/>
      <c r="CX18" s="603"/>
      <c r="CY18" s="601" t="s">
        <v>207</v>
      </c>
      <c r="CZ18" s="593"/>
      <c r="DA18" s="593"/>
      <c r="DB18" s="593"/>
      <c r="DC18" s="593"/>
      <c r="DD18" s="593"/>
      <c r="DE18" s="593"/>
      <c r="DF18" s="593"/>
      <c r="DG18" s="593"/>
      <c r="DH18" s="593"/>
      <c r="DI18" s="593"/>
      <c r="DJ18" s="593"/>
      <c r="DK18" s="594"/>
      <c r="DL18" s="601">
        <v>90222639</v>
      </c>
      <c r="DM18" s="593"/>
      <c r="DN18" s="593"/>
      <c r="DO18" s="593"/>
      <c r="DP18" s="593"/>
      <c r="DQ18" s="593"/>
      <c r="DR18" s="593"/>
      <c r="DS18" s="593"/>
      <c r="DT18" s="593"/>
      <c r="DU18" s="593"/>
      <c r="DV18" s="593"/>
      <c r="DW18" s="593"/>
      <c r="DX18" s="602"/>
    </row>
    <row r="19" spans="2:128" ht="11.25" customHeight="1" x14ac:dyDescent="0.2">
      <c r="B19" s="604" t="s">
        <v>240</v>
      </c>
      <c r="C19" s="605"/>
      <c r="D19" s="605"/>
      <c r="E19" s="605"/>
      <c r="F19" s="605"/>
      <c r="G19" s="605"/>
      <c r="H19" s="605"/>
      <c r="I19" s="605"/>
      <c r="J19" s="605"/>
      <c r="K19" s="605"/>
      <c r="L19" s="605"/>
      <c r="M19" s="605"/>
      <c r="N19" s="605"/>
      <c r="O19" s="605"/>
      <c r="P19" s="605"/>
      <c r="Q19" s="606"/>
      <c r="R19" s="592" t="s">
        <v>119</v>
      </c>
      <c r="S19" s="593"/>
      <c r="T19" s="593"/>
      <c r="U19" s="593"/>
      <c r="V19" s="593"/>
      <c r="W19" s="593"/>
      <c r="X19" s="593"/>
      <c r="Y19" s="594"/>
      <c r="Z19" s="595" t="s">
        <v>119</v>
      </c>
      <c r="AA19" s="595"/>
      <c r="AB19" s="595"/>
      <c r="AC19" s="595"/>
      <c r="AD19" s="596" t="s">
        <v>119</v>
      </c>
      <c r="AE19" s="596"/>
      <c r="AF19" s="596"/>
      <c r="AG19" s="596"/>
      <c r="AH19" s="596"/>
      <c r="AI19" s="596"/>
      <c r="AJ19" s="596"/>
      <c r="AK19" s="596"/>
      <c r="AL19" s="597" t="s">
        <v>119</v>
      </c>
      <c r="AM19" s="598"/>
      <c r="AN19" s="598"/>
      <c r="AO19" s="599"/>
      <c r="AP19" s="589" t="s">
        <v>241</v>
      </c>
      <c r="AQ19" s="590"/>
      <c r="AR19" s="590"/>
      <c r="AS19" s="590"/>
      <c r="AT19" s="590"/>
      <c r="AU19" s="590"/>
      <c r="AV19" s="590"/>
      <c r="AW19" s="590"/>
      <c r="AX19" s="590"/>
      <c r="AY19" s="590"/>
      <c r="AZ19" s="590"/>
      <c r="BA19" s="590"/>
      <c r="BB19" s="590"/>
      <c r="BC19" s="591"/>
      <c r="BD19" s="592">
        <v>2447405</v>
      </c>
      <c r="BE19" s="593"/>
      <c r="BF19" s="593"/>
      <c r="BG19" s="593"/>
      <c r="BH19" s="593"/>
      <c r="BI19" s="593"/>
      <c r="BJ19" s="593"/>
      <c r="BK19" s="594"/>
      <c r="BL19" s="595">
        <v>1.5</v>
      </c>
      <c r="BM19" s="595"/>
      <c r="BN19" s="595"/>
      <c r="BO19" s="595"/>
      <c r="BP19" s="596" t="s">
        <v>119</v>
      </c>
      <c r="BQ19" s="596"/>
      <c r="BR19" s="596"/>
      <c r="BS19" s="596"/>
      <c r="BT19" s="596"/>
      <c r="BU19" s="596"/>
      <c r="BV19" s="596"/>
      <c r="BW19" s="600"/>
      <c r="BY19" s="589" t="s">
        <v>242</v>
      </c>
      <c r="BZ19" s="590"/>
      <c r="CA19" s="590"/>
      <c r="CB19" s="590"/>
      <c r="CC19" s="590"/>
      <c r="CD19" s="590"/>
      <c r="CE19" s="590"/>
      <c r="CF19" s="590"/>
      <c r="CG19" s="590"/>
      <c r="CH19" s="590"/>
      <c r="CI19" s="590"/>
      <c r="CJ19" s="590"/>
      <c r="CK19" s="590"/>
      <c r="CL19" s="591"/>
      <c r="CM19" s="592">
        <v>134113</v>
      </c>
      <c r="CN19" s="593"/>
      <c r="CO19" s="593"/>
      <c r="CP19" s="593"/>
      <c r="CQ19" s="593"/>
      <c r="CR19" s="593"/>
      <c r="CS19" s="593"/>
      <c r="CT19" s="594"/>
      <c r="CU19" s="597">
        <v>0</v>
      </c>
      <c r="CV19" s="598"/>
      <c r="CW19" s="598"/>
      <c r="CX19" s="603"/>
      <c r="CY19" s="601" t="s">
        <v>243</v>
      </c>
      <c r="CZ19" s="593"/>
      <c r="DA19" s="593"/>
      <c r="DB19" s="593"/>
      <c r="DC19" s="593"/>
      <c r="DD19" s="593"/>
      <c r="DE19" s="593"/>
      <c r="DF19" s="593"/>
      <c r="DG19" s="593"/>
      <c r="DH19" s="593"/>
      <c r="DI19" s="593"/>
      <c r="DJ19" s="593"/>
      <c r="DK19" s="594"/>
      <c r="DL19" s="601">
        <v>134113</v>
      </c>
      <c r="DM19" s="593"/>
      <c r="DN19" s="593"/>
      <c r="DO19" s="593"/>
      <c r="DP19" s="593"/>
      <c r="DQ19" s="593"/>
      <c r="DR19" s="593"/>
      <c r="DS19" s="593"/>
      <c r="DT19" s="593"/>
      <c r="DU19" s="593"/>
      <c r="DV19" s="593"/>
      <c r="DW19" s="593"/>
      <c r="DX19" s="602"/>
    </row>
    <row r="20" spans="2:128" ht="11.25" customHeight="1" x14ac:dyDescent="0.2">
      <c r="B20" s="589" t="s">
        <v>244</v>
      </c>
      <c r="C20" s="590"/>
      <c r="D20" s="590"/>
      <c r="E20" s="590"/>
      <c r="F20" s="590"/>
      <c r="G20" s="590"/>
      <c r="H20" s="590"/>
      <c r="I20" s="590"/>
      <c r="J20" s="590"/>
      <c r="K20" s="590"/>
      <c r="L20" s="590"/>
      <c r="M20" s="590"/>
      <c r="N20" s="590"/>
      <c r="O20" s="590"/>
      <c r="P20" s="590"/>
      <c r="Q20" s="591"/>
      <c r="R20" s="592">
        <v>243859211</v>
      </c>
      <c r="S20" s="593"/>
      <c r="T20" s="593"/>
      <c r="U20" s="593"/>
      <c r="V20" s="593"/>
      <c r="W20" s="593"/>
      <c r="X20" s="593"/>
      <c r="Y20" s="594"/>
      <c r="Z20" s="595">
        <v>29.2</v>
      </c>
      <c r="AA20" s="595"/>
      <c r="AB20" s="595"/>
      <c r="AC20" s="595"/>
      <c r="AD20" s="596">
        <v>240250232</v>
      </c>
      <c r="AE20" s="596"/>
      <c r="AF20" s="596"/>
      <c r="AG20" s="596"/>
      <c r="AH20" s="596"/>
      <c r="AI20" s="596"/>
      <c r="AJ20" s="596"/>
      <c r="AK20" s="596"/>
      <c r="AL20" s="597">
        <v>61.6</v>
      </c>
      <c r="AM20" s="598"/>
      <c r="AN20" s="598"/>
      <c r="AO20" s="599"/>
      <c r="AP20" s="607" t="s">
        <v>245</v>
      </c>
      <c r="AQ20" s="608"/>
      <c r="AR20" s="608"/>
      <c r="AS20" s="608"/>
      <c r="AT20" s="608"/>
      <c r="AU20" s="608"/>
      <c r="AV20" s="608"/>
      <c r="AW20" s="608"/>
      <c r="AX20" s="608"/>
      <c r="AY20" s="608"/>
      <c r="AZ20" s="608"/>
      <c r="BA20" s="608"/>
      <c r="BB20" s="608"/>
      <c r="BC20" s="609"/>
      <c r="BD20" s="592">
        <v>1548014</v>
      </c>
      <c r="BE20" s="593"/>
      <c r="BF20" s="593"/>
      <c r="BG20" s="593"/>
      <c r="BH20" s="593"/>
      <c r="BI20" s="593"/>
      <c r="BJ20" s="593"/>
      <c r="BK20" s="594"/>
      <c r="BL20" s="595">
        <v>1</v>
      </c>
      <c r="BM20" s="595"/>
      <c r="BN20" s="595"/>
      <c r="BO20" s="595"/>
      <c r="BP20" s="596" t="s">
        <v>119</v>
      </c>
      <c r="BQ20" s="596"/>
      <c r="BR20" s="596"/>
      <c r="BS20" s="596"/>
      <c r="BT20" s="596"/>
      <c r="BU20" s="596"/>
      <c r="BV20" s="596"/>
      <c r="BW20" s="600"/>
      <c r="BY20" s="607" t="s">
        <v>246</v>
      </c>
      <c r="BZ20" s="608"/>
      <c r="CA20" s="608"/>
      <c r="CB20" s="608"/>
      <c r="CC20" s="608"/>
      <c r="CD20" s="608"/>
      <c r="CE20" s="608"/>
      <c r="CF20" s="608"/>
      <c r="CG20" s="608"/>
      <c r="CH20" s="608"/>
      <c r="CI20" s="608"/>
      <c r="CJ20" s="608"/>
      <c r="CK20" s="608"/>
      <c r="CL20" s="609"/>
      <c r="CM20" s="592" t="s">
        <v>243</v>
      </c>
      <c r="CN20" s="593"/>
      <c r="CO20" s="593"/>
      <c r="CP20" s="593"/>
      <c r="CQ20" s="593"/>
      <c r="CR20" s="593"/>
      <c r="CS20" s="593"/>
      <c r="CT20" s="594"/>
      <c r="CU20" s="597" t="s">
        <v>119</v>
      </c>
      <c r="CV20" s="598"/>
      <c r="CW20" s="598"/>
      <c r="CX20" s="603"/>
      <c r="CY20" s="601" t="s">
        <v>207</v>
      </c>
      <c r="CZ20" s="593"/>
      <c r="DA20" s="593"/>
      <c r="DB20" s="593"/>
      <c r="DC20" s="593"/>
      <c r="DD20" s="593"/>
      <c r="DE20" s="593"/>
      <c r="DF20" s="593"/>
      <c r="DG20" s="593"/>
      <c r="DH20" s="593"/>
      <c r="DI20" s="593"/>
      <c r="DJ20" s="593"/>
      <c r="DK20" s="594"/>
      <c r="DL20" s="601" t="s">
        <v>207</v>
      </c>
      <c r="DM20" s="593"/>
      <c r="DN20" s="593"/>
      <c r="DO20" s="593"/>
      <c r="DP20" s="593"/>
      <c r="DQ20" s="593"/>
      <c r="DR20" s="593"/>
      <c r="DS20" s="593"/>
      <c r="DT20" s="593"/>
      <c r="DU20" s="593"/>
      <c r="DV20" s="593"/>
      <c r="DW20" s="593"/>
      <c r="DX20" s="602"/>
    </row>
    <row r="21" spans="2:128" ht="11.25" customHeight="1" x14ac:dyDescent="0.2">
      <c r="B21" s="589" t="s">
        <v>247</v>
      </c>
      <c r="C21" s="590"/>
      <c r="D21" s="590"/>
      <c r="E21" s="590"/>
      <c r="F21" s="590"/>
      <c r="G21" s="590"/>
      <c r="H21" s="590"/>
      <c r="I21" s="590"/>
      <c r="J21" s="590"/>
      <c r="K21" s="590"/>
      <c r="L21" s="590"/>
      <c r="M21" s="590"/>
      <c r="N21" s="590"/>
      <c r="O21" s="590"/>
      <c r="P21" s="590"/>
      <c r="Q21" s="591"/>
      <c r="R21" s="592">
        <v>240250232</v>
      </c>
      <c r="S21" s="593"/>
      <c r="T21" s="593"/>
      <c r="U21" s="593"/>
      <c r="V21" s="593"/>
      <c r="W21" s="593"/>
      <c r="X21" s="593"/>
      <c r="Y21" s="594"/>
      <c r="Z21" s="597">
        <v>28.8</v>
      </c>
      <c r="AA21" s="598"/>
      <c r="AB21" s="598"/>
      <c r="AC21" s="603"/>
      <c r="AD21" s="601">
        <v>240250232</v>
      </c>
      <c r="AE21" s="593"/>
      <c r="AF21" s="593"/>
      <c r="AG21" s="593"/>
      <c r="AH21" s="593"/>
      <c r="AI21" s="593"/>
      <c r="AJ21" s="593"/>
      <c r="AK21" s="594"/>
      <c r="AL21" s="597">
        <v>61.6</v>
      </c>
      <c r="AM21" s="598"/>
      <c r="AN21" s="598"/>
      <c r="AO21" s="599"/>
      <c r="AP21" s="607" t="s">
        <v>248</v>
      </c>
      <c r="AQ21" s="608"/>
      <c r="AR21" s="608"/>
      <c r="AS21" s="608"/>
      <c r="AT21" s="608"/>
      <c r="AU21" s="608"/>
      <c r="AV21" s="608"/>
      <c r="AW21" s="608"/>
      <c r="AX21" s="608"/>
      <c r="AY21" s="608"/>
      <c r="AZ21" s="608"/>
      <c r="BA21" s="608"/>
      <c r="BB21" s="608"/>
      <c r="BC21" s="609"/>
      <c r="BD21" s="592">
        <v>305459</v>
      </c>
      <c r="BE21" s="593"/>
      <c r="BF21" s="593"/>
      <c r="BG21" s="593"/>
      <c r="BH21" s="593"/>
      <c r="BI21" s="593"/>
      <c r="BJ21" s="593"/>
      <c r="BK21" s="594"/>
      <c r="BL21" s="595">
        <v>0.2</v>
      </c>
      <c r="BM21" s="595"/>
      <c r="BN21" s="595"/>
      <c r="BO21" s="595"/>
      <c r="BP21" s="596" t="s">
        <v>207</v>
      </c>
      <c r="BQ21" s="596"/>
      <c r="BR21" s="596"/>
      <c r="BS21" s="596"/>
      <c r="BT21" s="596"/>
      <c r="BU21" s="596"/>
      <c r="BV21" s="596"/>
      <c r="BW21" s="600"/>
      <c r="BY21" s="607" t="s">
        <v>249</v>
      </c>
      <c r="BZ21" s="608"/>
      <c r="CA21" s="608"/>
      <c r="CB21" s="608"/>
      <c r="CC21" s="608"/>
      <c r="CD21" s="608"/>
      <c r="CE21" s="608"/>
      <c r="CF21" s="608"/>
      <c r="CG21" s="608"/>
      <c r="CH21" s="608"/>
      <c r="CI21" s="608"/>
      <c r="CJ21" s="608"/>
      <c r="CK21" s="608"/>
      <c r="CL21" s="609"/>
      <c r="CM21" s="592">
        <v>79536</v>
      </c>
      <c r="CN21" s="593"/>
      <c r="CO21" s="593"/>
      <c r="CP21" s="593"/>
      <c r="CQ21" s="593"/>
      <c r="CR21" s="593"/>
      <c r="CS21" s="593"/>
      <c r="CT21" s="594"/>
      <c r="CU21" s="597">
        <v>0</v>
      </c>
      <c r="CV21" s="598"/>
      <c r="CW21" s="598"/>
      <c r="CX21" s="603"/>
      <c r="CY21" s="601" t="s">
        <v>119</v>
      </c>
      <c r="CZ21" s="593"/>
      <c r="DA21" s="593"/>
      <c r="DB21" s="593"/>
      <c r="DC21" s="593"/>
      <c r="DD21" s="593"/>
      <c r="DE21" s="593"/>
      <c r="DF21" s="593"/>
      <c r="DG21" s="593"/>
      <c r="DH21" s="593"/>
      <c r="DI21" s="593"/>
      <c r="DJ21" s="593"/>
      <c r="DK21" s="594"/>
      <c r="DL21" s="601">
        <v>79536</v>
      </c>
      <c r="DM21" s="593"/>
      <c r="DN21" s="593"/>
      <c r="DO21" s="593"/>
      <c r="DP21" s="593"/>
      <c r="DQ21" s="593"/>
      <c r="DR21" s="593"/>
      <c r="DS21" s="593"/>
      <c r="DT21" s="593"/>
      <c r="DU21" s="593"/>
      <c r="DV21" s="593"/>
      <c r="DW21" s="593"/>
      <c r="DX21" s="602"/>
    </row>
    <row r="22" spans="2:128" ht="11.25" customHeight="1" x14ac:dyDescent="0.2">
      <c r="B22" s="589" t="s">
        <v>250</v>
      </c>
      <c r="C22" s="590"/>
      <c r="D22" s="590"/>
      <c r="E22" s="590"/>
      <c r="F22" s="590"/>
      <c r="G22" s="590"/>
      <c r="H22" s="590"/>
      <c r="I22" s="590"/>
      <c r="J22" s="590"/>
      <c r="K22" s="590"/>
      <c r="L22" s="590"/>
      <c r="M22" s="590"/>
      <c r="N22" s="590"/>
      <c r="O22" s="590"/>
      <c r="P22" s="590"/>
      <c r="Q22" s="591"/>
      <c r="R22" s="592">
        <v>3583539</v>
      </c>
      <c r="S22" s="593"/>
      <c r="T22" s="593"/>
      <c r="U22" s="593"/>
      <c r="V22" s="593"/>
      <c r="W22" s="593"/>
      <c r="X22" s="593"/>
      <c r="Y22" s="594"/>
      <c r="Z22" s="597">
        <v>0.4</v>
      </c>
      <c r="AA22" s="598"/>
      <c r="AB22" s="598"/>
      <c r="AC22" s="603"/>
      <c r="AD22" s="601" t="s">
        <v>119</v>
      </c>
      <c r="AE22" s="593"/>
      <c r="AF22" s="593"/>
      <c r="AG22" s="593"/>
      <c r="AH22" s="593"/>
      <c r="AI22" s="593"/>
      <c r="AJ22" s="593"/>
      <c r="AK22" s="594"/>
      <c r="AL22" s="597" t="s">
        <v>119</v>
      </c>
      <c r="AM22" s="598"/>
      <c r="AN22" s="598"/>
      <c r="AO22" s="599"/>
      <c r="AP22" s="607" t="s">
        <v>251</v>
      </c>
      <c r="AQ22" s="610"/>
      <c r="AR22" s="610"/>
      <c r="AS22" s="610"/>
      <c r="AT22" s="610"/>
      <c r="AU22" s="610"/>
      <c r="AV22" s="610"/>
      <c r="AW22" s="610"/>
      <c r="AX22" s="610"/>
      <c r="AY22" s="610"/>
      <c r="AZ22" s="610"/>
      <c r="BA22" s="610"/>
      <c r="BB22" s="610"/>
      <c r="BC22" s="611"/>
      <c r="BD22" s="592">
        <v>7204137</v>
      </c>
      <c r="BE22" s="593"/>
      <c r="BF22" s="593"/>
      <c r="BG22" s="593"/>
      <c r="BH22" s="593"/>
      <c r="BI22" s="593"/>
      <c r="BJ22" s="593"/>
      <c r="BK22" s="594"/>
      <c r="BL22" s="595">
        <v>4.5</v>
      </c>
      <c r="BM22" s="595"/>
      <c r="BN22" s="595"/>
      <c r="BO22" s="595"/>
      <c r="BP22" s="596" t="s">
        <v>119</v>
      </c>
      <c r="BQ22" s="596"/>
      <c r="BR22" s="596"/>
      <c r="BS22" s="596"/>
      <c r="BT22" s="596"/>
      <c r="BU22" s="596"/>
      <c r="BV22" s="596"/>
      <c r="BW22" s="600"/>
      <c r="BY22" s="607" t="s">
        <v>252</v>
      </c>
      <c r="BZ22" s="608"/>
      <c r="CA22" s="608"/>
      <c r="CB22" s="608"/>
      <c r="CC22" s="608"/>
      <c r="CD22" s="608"/>
      <c r="CE22" s="608"/>
      <c r="CF22" s="608"/>
      <c r="CG22" s="608"/>
      <c r="CH22" s="608"/>
      <c r="CI22" s="608"/>
      <c r="CJ22" s="608"/>
      <c r="CK22" s="608"/>
      <c r="CL22" s="609"/>
      <c r="CM22" s="592">
        <v>599963</v>
      </c>
      <c r="CN22" s="593"/>
      <c r="CO22" s="593"/>
      <c r="CP22" s="593"/>
      <c r="CQ22" s="593"/>
      <c r="CR22" s="593"/>
      <c r="CS22" s="593"/>
      <c r="CT22" s="594"/>
      <c r="CU22" s="597">
        <v>0.1</v>
      </c>
      <c r="CV22" s="598"/>
      <c r="CW22" s="598"/>
      <c r="CX22" s="603"/>
      <c r="CY22" s="601" t="s">
        <v>119</v>
      </c>
      <c r="CZ22" s="593"/>
      <c r="DA22" s="593"/>
      <c r="DB22" s="593"/>
      <c r="DC22" s="593"/>
      <c r="DD22" s="593"/>
      <c r="DE22" s="593"/>
      <c r="DF22" s="593"/>
      <c r="DG22" s="593"/>
      <c r="DH22" s="593"/>
      <c r="DI22" s="593"/>
      <c r="DJ22" s="593"/>
      <c r="DK22" s="594"/>
      <c r="DL22" s="601">
        <v>599963</v>
      </c>
      <c r="DM22" s="593"/>
      <c r="DN22" s="593"/>
      <c r="DO22" s="593"/>
      <c r="DP22" s="593"/>
      <c r="DQ22" s="593"/>
      <c r="DR22" s="593"/>
      <c r="DS22" s="593"/>
      <c r="DT22" s="593"/>
      <c r="DU22" s="593"/>
      <c r="DV22" s="593"/>
      <c r="DW22" s="593"/>
      <c r="DX22" s="602"/>
    </row>
    <row r="23" spans="2:128" ht="11.25" customHeight="1" x14ac:dyDescent="0.2">
      <c r="B23" s="589" t="s">
        <v>253</v>
      </c>
      <c r="C23" s="590"/>
      <c r="D23" s="590"/>
      <c r="E23" s="590"/>
      <c r="F23" s="590"/>
      <c r="G23" s="590"/>
      <c r="H23" s="590"/>
      <c r="I23" s="590"/>
      <c r="J23" s="590"/>
      <c r="K23" s="590"/>
      <c r="L23" s="590"/>
      <c r="M23" s="590"/>
      <c r="N23" s="590"/>
      <c r="O23" s="590"/>
      <c r="P23" s="590"/>
      <c r="Q23" s="591"/>
      <c r="R23" s="592">
        <v>25440</v>
      </c>
      <c r="S23" s="593"/>
      <c r="T23" s="593"/>
      <c r="U23" s="593"/>
      <c r="V23" s="593"/>
      <c r="W23" s="593"/>
      <c r="X23" s="593"/>
      <c r="Y23" s="594"/>
      <c r="Z23" s="597">
        <v>0</v>
      </c>
      <c r="AA23" s="598"/>
      <c r="AB23" s="598"/>
      <c r="AC23" s="603"/>
      <c r="AD23" s="601" t="s">
        <v>119</v>
      </c>
      <c r="AE23" s="593"/>
      <c r="AF23" s="593"/>
      <c r="AG23" s="593"/>
      <c r="AH23" s="593"/>
      <c r="AI23" s="593"/>
      <c r="AJ23" s="593"/>
      <c r="AK23" s="594"/>
      <c r="AL23" s="597" t="s">
        <v>119</v>
      </c>
      <c r="AM23" s="598"/>
      <c r="AN23" s="598"/>
      <c r="AO23" s="599"/>
      <c r="AP23" s="607" t="s">
        <v>254</v>
      </c>
      <c r="AQ23" s="610"/>
      <c r="AR23" s="610"/>
      <c r="AS23" s="610"/>
      <c r="AT23" s="610"/>
      <c r="AU23" s="610"/>
      <c r="AV23" s="610"/>
      <c r="AW23" s="610"/>
      <c r="AX23" s="610"/>
      <c r="AY23" s="610"/>
      <c r="AZ23" s="610"/>
      <c r="BA23" s="610"/>
      <c r="BB23" s="610"/>
      <c r="BC23" s="611"/>
      <c r="BD23" s="592">
        <v>13331340</v>
      </c>
      <c r="BE23" s="593"/>
      <c r="BF23" s="593"/>
      <c r="BG23" s="593"/>
      <c r="BH23" s="593"/>
      <c r="BI23" s="593"/>
      <c r="BJ23" s="593"/>
      <c r="BK23" s="594"/>
      <c r="BL23" s="595">
        <v>8.3000000000000007</v>
      </c>
      <c r="BM23" s="595"/>
      <c r="BN23" s="595"/>
      <c r="BO23" s="595"/>
      <c r="BP23" s="596" t="s">
        <v>207</v>
      </c>
      <c r="BQ23" s="596"/>
      <c r="BR23" s="596"/>
      <c r="BS23" s="596"/>
      <c r="BT23" s="596"/>
      <c r="BU23" s="596"/>
      <c r="BV23" s="596"/>
      <c r="BW23" s="600"/>
      <c r="BY23" s="607" t="s">
        <v>255</v>
      </c>
      <c r="BZ23" s="608"/>
      <c r="CA23" s="608"/>
      <c r="CB23" s="608"/>
      <c r="CC23" s="608"/>
      <c r="CD23" s="608"/>
      <c r="CE23" s="608"/>
      <c r="CF23" s="608"/>
      <c r="CG23" s="608"/>
      <c r="CH23" s="608"/>
      <c r="CI23" s="608"/>
      <c r="CJ23" s="608"/>
      <c r="CK23" s="608"/>
      <c r="CL23" s="609"/>
      <c r="CM23" s="592">
        <v>756088</v>
      </c>
      <c r="CN23" s="593"/>
      <c r="CO23" s="593"/>
      <c r="CP23" s="593"/>
      <c r="CQ23" s="593"/>
      <c r="CR23" s="593"/>
      <c r="CS23" s="593"/>
      <c r="CT23" s="594"/>
      <c r="CU23" s="597">
        <v>0.1</v>
      </c>
      <c r="CV23" s="598"/>
      <c r="CW23" s="598"/>
      <c r="CX23" s="603"/>
      <c r="CY23" s="601" t="s">
        <v>119</v>
      </c>
      <c r="CZ23" s="593"/>
      <c r="DA23" s="593"/>
      <c r="DB23" s="593"/>
      <c r="DC23" s="593"/>
      <c r="DD23" s="593"/>
      <c r="DE23" s="593"/>
      <c r="DF23" s="593"/>
      <c r="DG23" s="593"/>
      <c r="DH23" s="593"/>
      <c r="DI23" s="593"/>
      <c r="DJ23" s="593"/>
      <c r="DK23" s="594"/>
      <c r="DL23" s="601">
        <v>756088</v>
      </c>
      <c r="DM23" s="593"/>
      <c r="DN23" s="593"/>
      <c r="DO23" s="593"/>
      <c r="DP23" s="593"/>
      <c r="DQ23" s="593"/>
      <c r="DR23" s="593"/>
      <c r="DS23" s="593"/>
      <c r="DT23" s="593"/>
      <c r="DU23" s="593"/>
      <c r="DV23" s="593"/>
      <c r="DW23" s="593"/>
      <c r="DX23" s="602"/>
    </row>
    <row r="24" spans="2:128" ht="11.25" customHeight="1" x14ac:dyDescent="0.2">
      <c r="B24" s="589" t="s">
        <v>256</v>
      </c>
      <c r="C24" s="590"/>
      <c r="D24" s="590"/>
      <c r="E24" s="590"/>
      <c r="F24" s="590"/>
      <c r="G24" s="590"/>
      <c r="H24" s="590"/>
      <c r="I24" s="590"/>
      <c r="J24" s="590"/>
      <c r="K24" s="590"/>
      <c r="L24" s="590"/>
      <c r="M24" s="590"/>
      <c r="N24" s="590"/>
      <c r="O24" s="590"/>
      <c r="P24" s="590"/>
      <c r="Q24" s="591"/>
      <c r="R24" s="592">
        <v>429476449</v>
      </c>
      <c r="S24" s="593"/>
      <c r="T24" s="593"/>
      <c r="U24" s="593"/>
      <c r="V24" s="593"/>
      <c r="W24" s="593"/>
      <c r="X24" s="593"/>
      <c r="Y24" s="594"/>
      <c r="Z24" s="597">
        <v>51.4</v>
      </c>
      <c r="AA24" s="598"/>
      <c r="AB24" s="598"/>
      <c r="AC24" s="603"/>
      <c r="AD24" s="601">
        <v>388870181</v>
      </c>
      <c r="AE24" s="593"/>
      <c r="AF24" s="593"/>
      <c r="AG24" s="593"/>
      <c r="AH24" s="593"/>
      <c r="AI24" s="593"/>
      <c r="AJ24" s="593"/>
      <c r="AK24" s="594"/>
      <c r="AL24" s="597">
        <v>99.8</v>
      </c>
      <c r="AM24" s="598"/>
      <c r="AN24" s="598"/>
      <c r="AO24" s="599"/>
      <c r="AP24" s="607" t="s">
        <v>257</v>
      </c>
      <c r="AQ24" s="610"/>
      <c r="AR24" s="610"/>
      <c r="AS24" s="610"/>
      <c r="AT24" s="610"/>
      <c r="AU24" s="610"/>
      <c r="AV24" s="610"/>
      <c r="AW24" s="610"/>
      <c r="AX24" s="610"/>
      <c r="AY24" s="610"/>
      <c r="AZ24" s="610"/>
      <c r="BA24" s="610"/>
      <c r="BB24" s="610"/>
      <c r="BC24" s="611"/>
      <c r="BD24" s="592">
        <v>3649</v>
      </c>
      <c r="BE24" s="593"/>
      <c r="BF24" s="593"/>
      <c r="BG24" s="593"/>
      <c r="BH24" s="593"/>
      <c r="BI24" s="593"/>
      <c r="BJ24" s="593"/>
      <c r="BK24" s="594"/>
      <c r="BL24" s="595">
        <v>0</v>
      </c>
      <c r="BM24" s="595"/>
      <c r="BN24" s="595"/>
      <c r="BO24" s="595"/>
      <c r="BP24" s="596" t="s">
        <v>119</v>
      </c>
      <c r="BQ24" s="596"/>
      <c r="BR24" s="596"/>
      <c r="BS24" s="596"/>
      <c r="BT24" s="596"/>
      <c r="BU24" s="596"/>
      <c r="BV24" s="596"/>
      <c r="BW24" s="600"/>
      <c r="BY24" s="607" t="s">
        <v>258</v>
      </c>
      <c r="BZ24" s="608"/>
      <c r="CA24" s="608"/>
      <c r="CB24" s="608"/>
      <c r="CC24" s="608"/>
      <c r="CD24" s="608"/>
      <c r="CE24" s="608"/>
      <c r="CF24" s="608"/>
      <c r="CG24" s="608"/>
      <c r="CH24" s="608"/>
      <c r="CI24" s="608"/>
      <c r="CJ24" s="608"/>
      <c r="CK24" s="608"/>
      <c r="CL24" s="609"/>
      <c r="CM24" s="592" t="s">
        <v>243</v>
      </c>
      <c r="CN24" s="593"/>
      <c r="CO24" s="593"/>
      <c r="CP24" s="593"/>
      <c r="CQ24" s="593"/>
      <c r="CR24" s="593"/>
      <c r="CS24" s="593"/>
      <c r="CT24" s="594"/>
      <c r="CU24" s="597" t="s">
        <v>207</v>
      </c>
      <c r="CV24" s="598"/>
      <c r="CW24" s="598"/>
      <c r="CX24" s="603"/>
      <c r="CY24" s="601" t="s">
        <v>207</v>
      </c>
      <c r="CZ24" s="593"/>
      <c r="DA24" s="593"/>
      <c r="DB24" s="593"/>
      <c r="DC24" s="593"/>
      <c r="DD24" s="593"/>
      <c r="DE24" s="593"/>
      <c r="DF24" s="593"/>
      <c r="DG24" s="593"/>
      <c r="DH24" s="593"/>
      <c r="DI24" s="593"/>
      <c r="DJ24" s="593"/>
      <c r="DK24" s="594"/>
      <c r="DL24" s="601" t="s">
        <v>119</v>
      </c>
      <c r="DM24" s="593"/>
      <c r="DN24" s="593"/>
      <c r="DO24" s="593"/>
      <c r="DP24" s="593"/>
      <c r="DQ24" s="593"/>
      <c r="DR24" s="593"/>
      <c r="DS24" s="593"/>
      <c r="DT24" s="593"/>
      <c r="DU24" s="593"/>
      <c r="DV24" s="593"/>
      <c r="DW24" s="593"/>
      <c r="DX24" s="602"/>
    </row>
    <row r="25" spans="2:128" ht="11.25" customHeight="1" x14ac:dyDescent="0.2">
      <c r="B25" s="589" t="s">
        <v>259</v>
      </c>
      <c r="C25" s="590"/>
      <c r="D25" s="590"/>
      <c r="E25" s="590"/>
      <c r="F25" s="590"/>
      <c r="G25" s="590"/>
      <c r="H25" s="590"/>
      <c r="I25" s="590"/>
      <c r="J25" s="590"/>
      <c r="K25" s="590"/>
      <c r="L25" s="590"/>
      <c r="M25" s="590"/>
      <c r="N25" s="590"/>
      <c r="O25" s="590"/>
      <c r="P25" s="590"/>
      <c r="Q25" s="591"/>
      <c r="R25" s="592">
        <v>344935</v>
      </c>
      <c r="S25" s="593"/>
      <c r="T25" s="593"/>
      <c r="U25" s="593"/>
      <c r="V25" s="593"/>
      <c r="W25" s="593"/>
      <c r="X25" s="593"/>
      <c r="Y25" s="594"/>
      <c r="Z25" s="597">
        <v>0</v>
      </c>
      <c r="AA25" s="598"/>
      <c r="AB25" s="598"/>
      <c r="AC25" s="603"/>
      <c r="AD25" s="601">
        <v>344935</v>
      </c>
      <c r="AE25" s="593"/>
      <c r="AF25" s="593"/>
      <c r="AG25" s="593"/>
      <c r="AH25" s="593"/>
      <c r="AI25" s="593"/>
      <c r="AJ25" s="593"/>
      <c r="AK25" s="594"/>
      <c r="AL25" s="597">
        <v>0.1</v>
      </c>
      <c r="AM25" s="598"/>
      <c r="AN25" s="598"/>
      <c r="AO25" s="599"/>
      <c r="AP25" s="607" t="s">
        <v>260</v>
      </c>
      <c r="AQ25" s="610"/>
      <c r="AR25" s="610"/>
      <c r="AS25" s="610"/>
      <c r="AT25" s="610"/>
      <c r="AU25" s="610"/>
      <c r="AV25" s="610"/>
      <c r="AW25" s="610"/>
      <c r="AX25" s="610"/>
      <c r="AY25" s="610"/>
      <c r="AZ25" s="610"/>
      <c r="BA25" s="610"/>
      <c r="BB25" s="610"/>
      <c r="BC25" s="611"/>
      <c r="BD25" s="592" t="s">
        <v>207</v>
      </c>
      <c r="BE25" s="593"/>
      <c r="BF25" s="593"/>
      <c r="BG25" s="593"/>
      <c r="BH25" s="593"/>
      <c r="BI25" s="593"/>
      <c r="BJ25" s="593"/>
      <c r="BK25" s="594"/>
      <c r="BL25" s="595" t="s">
        <v>119</v>
      </c>
      <c r="BM25" s="595"/>
      <c r="BN25" s="595"/>
      <c r="BO25" s="595"/>
      <c r="BP25" s="596" t="s">
        <v>207</v>
      </c>
      <c r="BQ25" s="596"/>
      <c r="BR25" s="596"/>
      <c r="BS25" s="596"/>
      <c r="BT25" s="596"/>
      <c r="BU25" s="596"/>
      <c r="BV25" s="596"/>
      <c r="BW25" s="600"/>
      <c r="BY25" s="607" t="s">
        <v>261</v>
      </c>
      <c r="BZ25" s="608"/>
      <c r="CA25" s="608"/>
      <c r="CB25" s="608"/>
      <c r="CC25" s="608"/>
      <c r="CD25" s="608"/>
      <c r="CE25" s="608"/>
      <c r="CF25" s="608"/>
      <c r="CG25" s="608"/>
      <c r="CH25" s="608"/>
      <c r="CI25" s="608"/>
      <c r="CJ25" s="608"/>
      <c r="CK25" s="608"/>
      <c r="CL25" s="609"/>
      <c r="CM25" s="592">
        <v>32308654</v>
      </c>
      <c r="CN25" s="593"/>
      <c r="CO25" s="593"/>
      <c r="CP25" s="593"/>
      <c r="CQ25" s="593"/>
      <c r="CR25" s="593"/>
      <c r="CS25" s="593"/>
      <c r="CT25" s="594"/>
      <c r="CU25" s="597">
        <v>4</v>
      </c>
      <c r="CV25" s="598"/>
      <c r="CW25" s="598"/>
      <c r="CX25" s="603"/>
      <c r="CY25" s="601" t="s">
        <v>119</v>
      </c>
      <c r="CZ25" s="593"/>
      <c r="DA25" s="593"/>
      <c r="DB25" s="593"/>
      <c r="DC25" s="593"/>
      <c r="DD25" s="593"/>
      <c r="DE25" s="593"/>
      <c r="DF25" s="593"/>
      <c r="DG25" s="593"/>
      <c r="DH25" s="593"/>
      <c r="DI25" s="593"/>
      <c r="DJ25" s="593"/>
      <c r="DK25" s="594"/>
      <c r="DL25" s="601">
        <v>32308654</v>
      </c>
      <c r="DM25" s="593"/>
      <c r="DN25" s="593"/>
      <c r="DO25" s="593"/>
      <c r="DP25" s="593"/>
      <c r="DQ25" s="593"/>
      <c r="DR25" s="593"/>
      <c r="DS25" s="593"/>
      <c r="DT25" s="593"/>
      <c r="DU25" s="593"/>
      <c r="DV25" s="593"/>
      <c r="DW25" s="593"/>
      <c r="DX25" s="602"/>
    </row>
    <row r="26" spans="2:128" ht="11.25" customHeight="1" x14ac:dyDescent="0.2">
      <c r="B26" s="589" t="s">
        <v>262</v>
      </c>
      <c r="C26" s="590"/>
      <c r="D26" s="590"/>
      <c r="E26" s="590"/>
      <c r="F26" s="590"/>
      <c r="G26" s="590"/>
      <c r="H26" s="590"/>
      <c r="I26" s="590"/>
      <c r="J26" s="590"/>
      <c r="K26" s="590"/>
      <c r="L26" s="590"/>
      <c r="M26" s="590"/>
      <c r="N26" s="590"/>
      <c r="O26" s="590"/>
      <c r="P26" s="590"/>
      <c r="Q26" s="591"/>
      <c r="R26" s="592">
        <v>4093015</v>
      </c>
      <c r="S26" s="593"/>
      <c r="T26" s="593"/>
      <c r="U26" s="593"/>
      <c r="V26" s="593"/>
      <c r="W26" s="593"/>
      <c r="X26" s="593"/>
      <c r="Y26" s="594"/>
      <c r="Z26" s="597">
        <v>0.5</v>
      </c>
      <c r="AA26" s="598"/>
      <c r="AB26" s="598"/>
      <c r="AC26" s="603"/>
      <c r="AD26" s="601" t="s">
        <v>207</v>
      </c>
      <c r="AE26" s="593"/>
      <c r="AF26" s="593"/>
      <c r="AG26" s="593"/>
      <c r="AH26" s="593"/>
      <c r="AI26" s="593"/>
      <c r="AJ26" s="593"/>
      <c r="AK26" s="594"/>
      <c r="AL26" s="597" t="s">
        <v>119</v>
      </c>
      <c r="AM26" s="598"/>
      <c r="AN26" s="598"/>
      <c r="AO26" s="599"/>
      <c r="AP26" s="607" t="s">
        <v>263</v>
      </c>
      <c r="AQ26" s="610"/>
      <c r="AR26" s="610"/>
      <c r="AS26" s="610"/>
      <c r="AT26" s="610"/>
      <c r="AU26" s="610"/>
      <c r="AV26" s="610"/>
      <c r="AW26" s="610"/>
      <c r="AX26" s="610"/>
      <c r="AY26" s="610"/>
      <c r="AZ26" s="610"/>
      <c r="BA26" s="610"/>
      <c r="BB26" s="610"/>
      <c r="BC26" s="611"/>
      <c r="BD26" s="592" t="s">
        <v>119</v>
      </c>
      <c r="BE26" s="593"/>
      <c r="BF26" s="593"/>
      <c r="BG26" s="593"/>
      <c r="BH26" s="593"/>
      <c r="BI26" s="593"/>
      <c r="BJ26" s="593"/>
      <c r="BK26" s="594"/>
      <c r="BL26" s="595" t="s">
        <v>119</v>
      </c>
      <c r="BM26" s="595"/>
      <c r="BN26" s="595"/>
      <c r="BO26" s="595"/>
      <c r="BP26" s="596" t="s">
        <v>119</v>
      </c>
      <c r="BQ26" s="596"/>
      <c r="BR26" s="596"/>
      <c r="BS26" s="596"/>
      <c r="BT26" s="596"/>
      <c r="BU26" s="596"/>
      <c r="BV26" s="596"/>
      <c r="BW26" s="600"/>
      <c r="BY26" s="607" t="s">
        <v>264</v>
      </c>
      <c r="BZ26" s="608"/>
      <c r="CA26" s="608"/>
      <c r="CB26" s="608"/>
      <c r="CC26" s="608"/>
      <c r="CD26" s="608"/>
      <c r="CE26" s="608"/>
      <c r="CF26" s="608"/>
      <c r="CG26" s="608"/>
      <c r="CH26" s="608"/>
      <c r="CI26" s="608"/>
      <c r="CJ26" s="608"/>
      <c r="CK26" s="608"/>
      <c r="CL26" s="609"/>
      <c r="CM26" s="592">
        <v>214415</v>
      </c>
      <c r="CN26" s="593"/>
      <c r="CO26" s="593"/>
      <c r="CP26" s="593"/>
      <c r="CQ26" s="593"/>
      <c r="CR26" s="593"/>
      <c r="CS26" s="593"/>
      <c r="CT26" s="594"/>
      <c r="CU26" s="597">
        <v>0</v>
      </c>
      <c r="CV26" s="598"/>
      <c r="CW26" s="598"/>
      <c r="CX26" s="603"/>
      <c r="CY26" s="601" t="s">
        <v>207</v>
      </c>
      <c r="CZ26" s="593"/>
      <c r="DA26" s="593"/>
      <c r="DB26" s="593"/>
      <c r="DC26" s="593"/>
      <c r="DD26" s="593"/>
      <c r="DE26" s="593"/>
      <c r="DF26" s="593"/>
      <c r="DG26" s="593"/>
      <c r="DH26" s="593"/>
      <c r="DI26" s="593"/>
      <c r="DJ26" s="593"/>
      <c r="DK26" s="594"/>
      <c r="DL26" s="601">
        <v>214415</v>
      </c>
      <c r="DM26" s="593"/>
      <c r="DN26" s="593"/>
      <c r="DO26" s="593"/>
      <c r="DP26" s="593"/>
      <c r="DQ26" s="593"/>
      <c r="DR26" s="593"/>
      <c r="DS26" s="593"/>
      <c r="DT26" s="593"/>
      <c r="DU26" s="593"/>
      <c r="DV26" s="593"/>
      <c r="DW26" s="593"/>
      <c r="DX26" s="602"/>
    </row>
    <row r="27" spans="2:128" ht="11.25" customHeight="1" x14ac:dyDescent="0.2">
      <c r="B27" s="589" t="s">
        <v>265</v>
      </c>
      <c r="C27" s="590"/>
      <c r="D27" s="590"/>
      <c r="E27" s="590"/>
      <c r="F27" s="590"/>
      <c r="G27" s="590"/>
      <c r="H27" s="590"/>
      <c r="I27" s="590"/>
      <c r="J27" s="590"/>
      <c r="K27" s="590"/>
      <c r="L27" s="590"/>
      <c r="M27" s="590"/>
      <c r="N27" s="590"/>
      <c r="O27" s="590"/>
      <c r="P27" s="590"/>
      <c r="Q27" s="591"/>
      <c r="R27" s="592">
        <v>8293209</v>
      </c>
      <c r="S27" s="593"/>
      <c r="T27" s="593"/>
      <c r="U27" s="593"/>
      <c r="V27" s="593"/>
      <c r="W27" s="593"/>
      <c r="X27" s="593"/>
      <c r="Y27" s="594"/>
      <c r="Z27" s="597">
        <v>1</v>
      </c>
      <c r="AA27" s="598"/>
      <c r="AB27" s="598"/>
      <c r="AC27" s="603"/>
      <c r="AD27" s="601">
        <v>228111</v>
      </c>
      <c r="AE27" s="593"/>
      <c r="AF27" s="593"/>
      <c r="AG27" s="593"/>
      <c r="AH27" s="593"/>
      <c r="AI27" s="593"/>
      <c r="AJ27" s="593"/>
      <c r="AK27" s="594"/>
      <c r="AL27" s="597">
        <v>0.1</v>
      </c>
      <c r="AM27" s="598"/>
      <c r="AN27" s="598"/>
      <c r="AO27" s="599"/>
      <c r="AP27" s="607" t="s">
        <v>266</v>
      </c>
      <c r="AQ27" s="610"/>
      <c r="AR27" s="610"/>
      <c r="AS27" s="610"/>
      <c r="AT27" s="610"/>
      <c r="AU27" s="610"/>
      <c r="AV27" s="610"/>
      <c r="AW27" s="610"/>
      <c r="AX27" s="610"/>
      <c r="AY27" s="610"/>
      <c r="AZ27" s="610"/>
      <c r="BA27" s="610"/>
      <c r="BB27" s="610"/>
      <c r="BC27" s="611"/>
      <c r="BD27" s="592">
        <v>112939</v>
      </c>
      <c r="BE27" s="593"/>
      <c r="BF27" s="593"/>
      <c r="BG27" s="593"/>
      <c r="BH27" s="593"/>
      <c r="BI27" s="593"/>
      <c r="BJ27" s="593"/>
      <c r="BK27" s="594"/>
      <c r="BL27" s="595">
        <v>0.1</v>
      </c>
      <c r="BM27" s="595"/>
      <c r="BN27" s="595"/>
      <c r="BO27" s="595"/>
      <c r="BP27" s="596" t="s">
        <v>119</v>
      </c>
      <c r="BQ27" s="596"/>
      <c r="BR27" s="596"/>
      <c r="BS27" s="596"/>
      <c r="BT27" s="596"/>
      <c r="BU27" s="596"/>
      <c r="BV27" s="596"/>
      <c r="BW27" s="600"/>
      <c r="BY27" s="607" t="s">
        <v>267</v>
      </c>
      <c r="BZ27" s="608"/>
      <c r="CA27" s="608"/>
      <c r="CB27" s="608"/>
      <c r="CC27" s="608"/>
      <c r="CD27" s="608"/>
      <c r="CE27" s="608"/>
      <c r="CF27" s="608"/>
      <c r="CG27" s="608"/>
      <c r="CH27" s="608"/>
      <c r="CI27" s="608"/>
      <c r="CJ27" s="608"/>
      <c r="CK27" s="608"/>
      <c r="CL27" s="609"/>
      <c r="CM27" s="592" t="s">
        <v>119</v>
      </c>
      <c r="CN27" s="593"/>
      <c r="CO27" s="593"/>
      <c r="CP27" s="593"/>
      <c r="CQ27" s="593"/>
      <c r="CR27" s="593"/>
      <c r="CS27" s="593"/>
      <c r="CT27" s="594"/>
      <c r="CU27" s="597" t="s">
        <v>119</v>
      </c>
      <c r="CV27" s="598"/>
      <c r="CW27" s="598"/>
      <c r="CX27" s="603"/>
      <c r="CY27" s="601" t="s">
        <v>207</v>
      </c>
      <c r="CZ27" s="593"/>
      <c r="DA27" s="593"/>
      <c r="DB27" s="593"/>
      <c r="DC27" s="593"/>
      <c r="DD27" s="593"/>
      <c r="DE27" s="593"/>
      <c r="DF27" s="593"/>
      <c r="DG27" s="593"/>
      <c r="DH27" s="593"/>
      <c r="DI27" s="593"/>
      <c r="DJ27" s="593"/>
      <c r="DK27" s="594"/>
      <c r="DL27" s="601" t="s">
        <v>119</v>
      </c>
      <c r="DM27" s="593"/>
      <c r="DN27" s="593"/>
      <c r="DO27" s="593"/>
      <c r="DP27" s="593"/>
      <c r="DQ27" s="593"/>
      <c r="DR27" s="593"/>
      <c r="DS27" s="593"/>
      <c r="DT27" s="593"/>
      <c r="DU27" s="593"/>
      <c r="DV27" s="593"/>
      <c r="DW27" s="593"/>
      <c r="DX27" s="602"/>
    </row>
    <row r="28" spans="2:128" ht="11.25" customHeight="1" x14ac:dyDescent="0.2">
      <c r="B28" s="589" t="s">
        <v>268</v>
      </c>
      <c r="C28" s="590"/>
      <c r="D28" s="590"/>
      <c r="E28" s="590"/>
      <c r="F28" s="590"/>
      <c r="G28" s="590"/>
      <c r="H28" s="590"/>
      <c r="I28" s="590"/>
      <c r="J28" s="590"/>
      <c r="K28" s="590"/>
      <c r="L28" s="590"/>
      <c r="M28" s="590"/>
      <c r="N28" s="590"/>
      <c r="O28" s="590"/>
      <c r="P28" s="590"/>
      <c r="Q28" s="591"/>
      <c r="R28" s="592">
        <v>2076447</v>
      </c>
      <c r="S28" s="593"/>
      <c r="T28" s="593"/>
      <c r="U28" s="593"/>
      <c r="V28" s="593"/>
      <c r="W28" s="593"/>
      <c r="X28" s="593"/>
      <c r="Y28" s="594"/>
      <c r="Z28" s="597">
        <v>0.2</v>
      </c>
      <c r="AA28" s="598"/>
      <c r="AB28" s="598"/>
      <c r="AC28" s="603"/>
      <c r="AD28" s="601">
        <v>43135</v>
      </c>
      <c r="AE28" s="593"/>
      <c r="AF28" s="593"/>
      <c r="AG28" s="593"/>
      <c r="AH28" s="593"/>
      <c r="AI28" s="593"/>
      <c r="AJ28" s="593"/>
      <c r="AK28" s="594"/>
      <c r="AL28" s="597">
        <v>0</v>
      </c>
      <c r="AM28" s="598"/>
      <c r="AN28" s="598"/>
      <c r="AO28" s="599"/>
      <c r="AP28" s="607" t="s">
        <v>269</v>
      </c>
      <c r="AQ28" s="610"/>
      <c r="AR28" s="610"/>
      <c r="AS28" s="610"/>
      <c r="AT28" s="610"/>
      <c r="AU28" s="610"/>
      <c r="AV28" s="610"/>
      <c r="AW28" s="610"/>
      <c r="AX28" s="610"/>
      <c r="AY28" s="610"/>
      <c r="AZ28" s="610"/>
      <c r="BA28" s="610"/>
      <c r="BB28" s="610"/>
      <c r="BC28" s="611"/>
      <c r="BD28" s="592">
        <v>8039</v>
      </c>
      <c r="BE28" s="593"/>
      <c r="BF28" s="593"/>
      <c r="BG28" s="593"/>
      <c r="BH28" s="593"/>
      <c r="BI28" s="593"/>
      <c r="BJ28" s="593"/>
      <c r="BK28" s="594"/>
      <c r="BL28" s="595">
        <v>0</v>
      </c>
      <c r="BM28" s="595"/>
      <c r="BN28" s="595"/>
      <c r="BO28" s="595"/>
      <c r="BP28" s="596" t="s">
        <v>207</v>
      </c>
      <c r="BQ28" s="596"/>
      <c r="BR28" s="596"/>
      <c r="BS28" s="596"/>
      <c r="BT28" s="596"/>
      <c r="BU28" s="596"/>
      <c r="BV28" s="596"/>
      <c r="BW28" s="600"/>
      <c r="BY28" s="607" t="s">
        <v>270</v>
      </c>
      <c r="BZ28" s="608"/>
      <c r="CA28" s="608"/>
      <c r="CB28" s="608"/>
      <c r="CC28" s="608"/>
      <c r="CD28" s="608"/>
      <c r="CE28" s="608"/>
      <c r="CF28" s="608"/>
      <c r="CG28" s="608"/>
      <c r="CH28" s="608"/>
      <c r="CI28" s="608"/>
      <c r="CJ28" s="608"/>
      <c r="CK28" s="608"/>
      <c r="CL28" s="609"/>
      <c r="CM28" s="592" t="s">
        <v>207</v>
      </c>
      <c r="CN28" s="593"/>
      <c r="CO28" s="593"/>
      <c r="CP28" s="593"/>
      <c r="CQ28" s="593"/>
      <c r="CR28" s="593"/>
      <c r="CS28" s="593"/>
      <c r="CT28" s="594"/>
      <c r="CU28" s="597" t="s">
        <v>119</v>
      </c>
      <c r="CV28" s="598"/>
      <c r="CW28" s="598"/>
      <c r="CX28" s="603"/>
      <c r="CY28" s="601" t="s">
        <v>119</v>
      </c>
      <c r="CZ28" s="593"/>
      <c r="DA28" s="593"/>
      <c r="DB28" s="593"/>
      <c r="DC28" s="593"/>
      <c r="DD28" s="593"/>
      <c r="DE28" s="593"/>
      <c r="DF28" s="593"/>
      <c r="DG28" s="593"/>
      <c r="DH28" s="593"/>
      <c r="DI28" s="593"/>
      <c r="DJ28" s="593"/>
      <c r="DK28" s="594"/>
      <c r="DL28" s="601" t="s">
        <v>119</v>
      </c>
      <c r="DM28" s="593"/>
      <c r="DN28" s="593"/>
      <c r="DO28" s="593"/>
      <c r="DP28" s="593"/>
      <c r="DQ28" s="593"/>
      <c r="DR28" s="593"/>
      <c r="DS28" s="593"/>
      <c r="DT28" s="593"/>
      <c r="DU28" s="593"/>
      <c r="DV28" s="593"/>
      <c r="DW28" s="593"/>
      <c r="DX28" s="602"/>
    </row>
    <row r="29" spans="2:128" ht="11.25" customHeight="1" x14ac:dyDescent="0.2">
      <c r="B29" s="589" t="s">
        <v>271</v>
      </c>
      <c r="C29" s="590"/>
      <c r="D29" s="590"/>
      <c r="E29" s="590"/>
      <c r="F29" s="590"/>
      <c r="G29" s="590"/>
      <c r="H29" s="590"/>
      <c r="I29" s="590"/>
      <c r="J29" s="590"/>
      <c r="K29" s="590"/>
      <c r="L29" s="590"/>
      <c r="M29" s="590"/>
      <c r="N29" s="590"/>
      <c r="O29" s="590"/>
      <c r="P29" s="590"/>
      <c r="Q29" s="591"/>
      <c r="R29" s="592">
        <v>209903248</v>
      </c>
      <c r="S29" s="593"/>
      <c r="T29" s="593"/>
      <c r="U29" s="593"/>
      <c r="V29" s="593"/>
      <c r="W29" s="593"/>
      <c r="X29" s="593"/>
      <c r="Y29" s="594"/>
      <c r="Z29" s="597">
        <v>25.1</v>
      </c>
      <c r="AA29" s="598"/>
      <c r="AB29" s="598"/>
      <c r="AC29" s="603"/>
      <c r="AD29" s="601" t="s">
        <v>119</v>
      </c>
      <c r="AE29" s="593"/>
      <c r="AF29" s="593"/>
      <c r="AG29" s="593"/>
      <c r="AH29" s="593"/>
      <c r="AI29" s="593"/>
      <c r="AJ29" s="593"/>
      <c r="AK29" s="594"/>
      <c r="AL29" s="597" t="s">
        <v>119</v>
      </c>
      <c r="AM29" s="598"/>
      <c r="AN29" s="598"/>
      <c r="AO29" s="599"/>
      <c r="AP29" s="607" t="s">
        <v>272</v>
      </c>
      <c r="AQ29" s="610"/>
      <c r="AR29" s="610"/>
      <c r="AS29" s="610"/>
      <c r="AT29" s="610"/>
      <c r="AU29" s="610"/>
      <c r="AV29" s="610"/>
      <c r="AW29" s="610"/>
      <c r="AX29" s="610"/>
      <c r="AY29" s="610"/>
      <c r="AZ29" s="610"/>
      <c r="BA29" s="610"/>
      <c r="BB29" s="610"/>
      <c r="BC29" s="611"/>
      <c r="BD29" s="592">
        <v>8039</v>
      </c>
      <c r="BE29" s="593"/>
      <c r="BF29" s="593"/>
      <c r="BG29" s="593"/>
      <c r="BH29" s="593"/>
      <c r="BI29" s="593"/>
      <c r="BJ29" s="593"/>
      <c r="BK29" s="594"/>
      <c r="BL29" s="595">
        <v>0</v>
      </c>
      <c r="BM29" s="595"/>
      <c r="BN29" s="595"/>
      <c r="BO29" s="595"/>
      <c r="BP29" s="596" t="s">
        <v>207</v>
      </c>
      <c r="BQ29" s="596"/>
      <c r="BR29" s="596"/>
      <c r="BS29" s="596"/>
      <c r="BT29" s="596"/>
      <c r="BU29" s="596"/>
      <c r="BV29" s="596"/>
      <c r="BW29" s="600"/>
      <c r="BY29" s="607" t="s">
        <v>273</v>
      </c>
      <c r="BZ29" s="612"/>
      <c r="CA29" s="612"/>
      <c r="CB29" s="612"/>
      <c r="CC29" s="612"/>
      <c r="CD29" s="612"/>
      <c r="CE29" s="612"/>
      <c r="CF29" s="612"/>
      <c r="CG29" s="612"/>
      <c r="CH29" s="612"/>
      <c r="CI29" s="612"/>
      <c r="CJ29" s="612"/>
      <c r="CK29" s="612"/>
      <c r="CL29" s="609"/>
      <c r="CM29" s="592" t="s">
        <v>119</v>
      </c>
      <c r="CN29" s="593"/>
      <c r="CO29" s="593"/>
      <c r="CP29" s="593"/>
      <c r="CQ29" s="593"/>
      <c r="CR29" s="593"/>
      <c r="CS29" s="593"/>
      <c r="CT29" s="594"/>
      <c r="CU29" s="597" t="s">
        <v>119</v>
      </c>
      <c r="CV29" s="598"/>
      <c r="CW29" s="598"/>
      <c r="CX29" s="603"/>
      <c r="CY29" s="601" t="s">
        <v>119</v>
      </c>
      <c r="CZ29" s="593"/>
      <c r="DA29" s="593"/>
      <c r="DB29" s="593"/>
      <c r="DC29" s="593"/>
      <c r="DD29" s="593"/>
      <c r="DE29" s="593"/>
      <c r="DF29" s="593"/>
      <c r="DG29" s="593"/>
      <c r="DH29" s="593"/>
      <c r="DI29" s="593"/>
      <c r="DJ29" s="593"/>
      <c r="DK29" s="594"/>
      <c r="DL29" s="601" t="s">
        <v>119</v>
      </c>
      <c r="DM29" s="593"/>
      <c r="DN29" s="593"/>
      <c r="DO29" s="593"/>
      <c r="DP29" s="593"/>
      <c r="DQ29" s="593"/>
      <c r="DR29" s="593"/>
      <c r="DS29" s="593"/>
      <c r="DT29" s="593"/>
      <c r="DU29" s="593"/>
      <c r="DV29" s="593"/>
      <c r="DW29" s="593"/>
      <c r="DX29" s="602"/>
    </row>
    <row r="30" spans="2:128" ht="11.25" customHeight="1" x14ac:dyDescent="0.2">
      <c r="B30" s="589" t="s">
        <v>274</v>
      </c>
      <c r="C30" s="590"/>
      <c r="D30" s="590"/>
      <c r="E30" s="590"/>
      <c r="F30" s="590"/>
      <c r="G30" s="590"/>
      <c r="H30" s="590"/>
      <c r="I30" s="590"/>
      <c r="J30" s="590"/>
      <c r="K30" s="590"/>
      <c r="L30" s="590"/>
      <c r="M30" s="590"/>
      <c r="N30" s="590"/>
      <c r="O30" s="590"/>
      <c r="P30" s="590"/>
      <c r="Q30" s="591"/>
      <c r="R30" s="592" t="s">
        <v>119</v>
      </c>
      <c r="S30" s="593"/>
      <c r="T30" s="593"/>
      <c r="U30" s="593"/>
      <c r="V30" s="593"/>
      <c r="W30" s="593"/>
      <c r="X30" s="593"/>
      <c r="Y30" s="594"/>
      <c r="Z30" s="597" t="s">
        <v>119</v>
      </c>
      <c r="AA30" s="598"/>
      <c r="AB30" s="598"/>
      <c r="AC30" s="603"/>
      <c r="AD30" s="601" t="s">
        <v>119</v>
      </c>
      <c r="AE30" s="593"/>
      <c r="AF30" s="593"/>
      <c r="AG30" s="593"/>
      <c r="AH30" s="593"/>
      <c r="AI30" s="593"/>
      <c r="AJ30" s="593"/>
      <c r="AK30" s="594"/>
      <c r="AL30" s="597" t="s">
        <v>119</v>
      </c>
      <c r="AM30" s="598"/>
      <c r="AN30" s="598"/>
      <c r="AO30" s="599"/>
      <c r="AP30" s="607" t="s">
        <v>275</v>
      </c>
      <c r="AQ30" s="610"/>
      <c r="AR30" s="610"/>
      <c r="AS30" s="610"/>
      <c r="AT30" s="610"/>
      <c r="AU30" s="610"/>
      <c r="AV30" s="610"/>
      <c r="AW30" s="610"/>
      <c r="AX30" s="610"/>
      <c r="AY30" s="610"/>
      <c r="AZ30" s="610"/>
      <c r="BA30" s="610"/>
      <c r="BB30" s="610"/>
      <c r="BC30" s="611"/>
      <c r="BD30" s="592">
        <v>104900</v>
      </c>
      <c r="BE30" s="593"/>
      <c r="BF30" s="593"/>
      <c r="BG30" s="593"/>
      <c r="BH30" s="593"/>
      <c r="BI30" s="593"/>
      <c r="BJ30" s="593"/>
      <c r="BK30" s="594"/>
      <c r="BL30" s="595">
        <v>0.1</v>
      </c>
      <c r="BM30" s="595"/>
      <c r="BN30" s="595"/>
      <c r="BO30" s="595"/>
      <c r="BP30" s="596" t="s">
        <v>119</v>
      </c>
      <c r="BQ30" s="596"/>
      <c r="BR30" s="596"/>
      <c r="BS30" s="596"/>
      <c r="BT30" s="596"/>
      <c r="BU30" s="596"/>
      <c r="BV30" s="596"/>
      <c r="BW30" s="600"/>
      <c r="BY30" s="607" t="s">
        <v>276</v>
      </c>
      <c r="BZ30" s="612"/>
      <c r="CA30" s="612"/>
      <c r="CB30" s="612"/>
      <c r="CC30" s="612"/>
      <c r="CD30" s="612"/>
      <c r="CE30" s="612"/>
      <c r="CF30" s="612"/>
      <c r="CG30" s="612"/>
      <c r="CH30" s="612"/>
      <c r="CI30" s="612"/>
      <c r="CJ30" s="612"/>
      <c r="CK30" s="612"/>
      <c r="CL30" s="609"/>
      <c r="CM30" s="592">
        <v>259232</v>
      </c>
      <c r="CN30" s="593"/>
      <c r="CO30" s="593"/>
      <c r="CP30" s="593"/>
      <c r="CQ30" s="593"/>
      <c r="CR30" s="593"/>
      <c r="CS30" s="593"/>
      <c r="CT30" s="594"/>
      <c r="CU30" s="597">
        <v>0</v>
      </c>
      <c r="CV30" s="598"/>
      <c r="CW30" s="598"/>
      <c r="CX30" s="603"/>
      <c r="CY30" s="601" t="s">
        <v>119</v>
      </c>
      <c r="CZ30" s="593"/>
      <c r="DA30" s="593"/>
      <c r="DB30" s="593"/>
      <c r="DC30" s="593"/>
      <c r="DD30" s="593"/>
      <c r="DE30" s="593"/>
      <c r="DF30" s="593"/>
      <c r="DG30" s="593"/>
      <c r="DH30" s="593"/>
      <c r="DI30" s="593"/>
      <c r="DJ30" s="593"/>
      <c r="DK30" s="594"/>
      <c r="DL30" s="601">
        <v>259232</v>
      </c>
      <c r="DM30" s="593"/>
      <c r="DN30" s="593"/>
      <c r="DO30" s="593"/>
      <c r="DP30" s="593"/>
      <c r="DQ30" s="593"/>
      <c r="DR30" s="593"/>
      <c r="DS30" s="593"/>
      <c r="DT30" s="593"/>
      <c r="DU30" s="593"/>
      <c r="DV30" s="593"/>
      <c r="DW30" s="593"/>
      <c r="DX30" s="602"/>
    </row>
    <row r="31" spans="2:128" ht="11.25" customHeight="1" x14ac:dyDescent="0.2">
      <c r="B31" s="589" t="s">
        <v>277</v>
      </c>
      <c r="C31" s="590"/>
      <c r="D31" s="590"/>
      <c r="E31" s="590"/>
      <c r="F31" s="590"/>
      <c r="G31" s="590"/>
      <c r="H31" s="590"/>
      <c r="I31" s="590"/>
      <c r="J31" s="590"/>
      <c r="K31" s="590"/>
      <c r="L31" s="590"/>
      <c r="M31" s="590"/>
      <c r="N31" s="590"/>
      <c r="O31" s="590"/>
      <c r="P31" s="590"/>
      <c r="Q31" s="591"/>
      <c r="R31" s="592">
        <v>3737027</v>
      </c>
      <c r="S31" s="593"/>
      <c r="T31" s="593"/>
      <c r="U31" s="593"/>
      <c r="V31" s="593"/>
      <c r="W31" s="593"/>
      <c r="X31" s="593"/>
      <c r="Y31" s="594"/>
      <c r="Z31" s="597">
        <v>0.4</v>
      </c>
      <c r="AA31" s="598"/>
      <c r="AB31" s="598"/>
      <c r="AC31" s="603"/>
      <c r="AD31" s="601">
        <v>184580</v>
      </c>
      <c r="AE31" s="593"/>
      <c r="AF31" s="593"/>
      <c r="AG31" s="593"/>
      <c r="AH31" s="593"/>
      <c r="AI31" s="593"/>
      <c r="AJ31" s="593"/>
      <c r="AK31" s="594"/>
      <c r="AL31" s="597">
        <v>0</v>
      </c>
      <c r="AM31" s="598"/>
      <c r="AN31" s="598"/>
      <c r="AO31" s="599"/>
      <c r="AP31" s="607" t="s">
        <v>278</v>
      </c>
      <c r="AQ31" s="610"/>
      <c r="AR31" s="610"/>
      <c r="AS31" s="610"/>
      <c r="AT31" s="610"/>
      <c r="AU31" s="610"/>
      <c r="AV31" s="610"/>
      <c r="AW31" s="610"/>
      <c r="AX31" s="610"/>
      <c r="AY31" s="610"/>
      <c r="AZ31" s="610"/>
      <c r="BA31" s="610"/>
      <c r="BB31" s="610"/>
      <c r="BC31" s="611"/>
      <c r="BD31" s="592" t="s">
        <v>207</v>
      </c>
      <c r="BE31" s="593"/>
      <c r="BF31" s="593"/>
      <c r="BG31" s="593"/>
      <c r="BH31" s="593"/>
      <c r="BI31" s="593"/>
      <c r="BJ31" s="593"/>
      <c r="BK31" s="594"/>
      <c r="BL31" s="595" t="s">
        <v>119</v>
      </c>
      <c r="BM31" s="595"/>
      <c r="BN31" s="595"/>
      <c r="BO31" s="595"/>
      <c r="BP31" s="596" t="s">
        <v>119</v>
      </c>
      <c r="BQ31" s="596"/>
      <c r="BR31" s="596"/>
      <c r="BS31" s="596"/>
      <c r="BT31" s="596"/>
      <c r="BU31" s="596"/>
      <c r="BV31" s="596"/>
      <c r="BW31" s="600"/>
      <c r="BY31" s="607" t="s">
        <v>279</v>
      </c>
      <c r="BZ31" s="612"/>
      <c r="CA31" s="612"/>
      <c r="CB31" s="612"/>
      <c r="CC31" s="612"/>
      <c r="CD31" s="612"/>
      <c r="CE31" s="612"/>
      <c r="CF31" s="612"/>
      <c r="CG31" s="612"/>
      <c r="CH31" s="612"/>
      <c r="CI31" s="612"/>
      <c r="CJ31" s="612"/>
      <c r="CK31" s="612"/>
      <c r="CL31" s="609"/>
      <c r="CM31" s="592">
        <v>1929379</v>
      </c>
      <c r="CN31" s="593"/>
      <c r="CO31" s="593"/>
      <c r="CP31" s="593"/>
      <c r="CQ31" s="593"/>
      <c r="CR31" s="593"/>
      <c r="CS31" s="593"/>
      <c r="CT31" s="594"/>
      <c r="CU31" s="597">
        <v>0.2</v>
      </c>
      <c r="CV31" s="598"/>
      <c r="CW31" s="598"/>
      <c r="CX31" s="603"/>
      <c r="CY31" s="601" t="s">
        <v>207</v>
      </c>
      <c r="CZ31" s="593"/>
      <c r="DA31" s="593"/>
      <c r="DB31" s="593"/>
      <c r="DC31" s="593"/>
      <c r="DD31" s="593"/>
      <c r="DE31" s="593"/>
      <c r="DF31" s="593"/>
      <c r="DG31" s="593"/>
      <c r="DH31" s="593"/>
      <c r="DI31" s="593"/>
      <c r="DJ31" s="593"/>
      <c r="DK31" s="594"/>
      <c r="DL31" s="601">
        <v>1929379</v>
      </c>
      <c r="DM31" s="593"/>
      <c r="DN31" s="593"/>
      <c r="DO31" s="593"/>
      <c r="DP31" s="593"/>
      <c r="DQ31" s="593"/>
      <c r="DR31" s="593"/>
      <c r="DS31" s="593"/>
      <c r="DT31" s="593"/>
      <c r="DU31" s="593"/>
      <c r="DV31" s="593"/>
      <c r="DW31" s="593"/>
      <c r="DX31" s="602"/>
    </row>
    <row r="32" spans="2:128" ht="11.25" customHeight="1" x14ac:dyDescent="0.2">
      <c r="B32" s="589" t="s">
        <v>280</v>
      </c>
      <c r="C32" s="590"/>
      <c r="D32" s="590"/>
      <c r="E32" s="590"/>
      <c r="F32" s="590"/>
      <c r="G32" s="590"/>
      <c r="H32" s="590"/>
      <c r="I32" s="590"/>
      <c r="J32" s="590"/>
      <c r="K32" s="590"/>
      <c r="L32" s="590"/>
      <c r="M32" s="590"/>
      <c r="N32" s="590"/>
      <c r="O32" s="590"/>
      <c r="P32" s="590"/>
      <c r="Q32" s="591"/>
      <c r="R32" s="592">
        <v>447016</v>
      </c>
      <c r="S32" s="593"/>
      <c r="T32" s="593"/>
      <c r="U32" s="593"/>
      <c r="V32" s="593"/>
      <c r="W32" s="593"/>
      <c r="X32" s="593"/>
      <c r="Y32" s="594"/>
      <c r="Z32" s="597">
        <v>0.1</v>
      </c>
      <c r="AA32" s="598"/>
      <c r="AB32" s="598"/>
      <c r="AC32" s="603"/>
      <c r="AD32" s="601" t="s">
        <v>119</v>
      </c>
      <c r="AE32" s="593"/>
      <c r="AF32" s="593"/>
      <c r="AG32" s="593"/>
      <c r="AH32" s="593"/>
      <c r="AI32" s="593"/>
      <c r="AJ32" s="593"/>
      <c r="AK32" s="594"/>
      <c r="AL32" s="597" t="s">
        <v>207</v>
      </c>
      <c r="AM32" s="598"/>
      <c r="AN32" s="598"/>
      <c r="AO32" s="599"/>
      <c r="AP32" s="589" t="s">
        <v>154</v>
      </c>
      <c r="AQ32" s="590"/>
      <c r="AR32" s="590"/>
      <c r="AS32" s="590"/>
      <c r="AT32" s="590"/>
      <c r="AU32" s="590"/>
      <c r="AV32" s="590"/>
      <c r="AW32" s="590"/>
      <c r="AX32" s="590"/>
      <c r="AY32" s="590"/>
      <c r="AZ32" s="590"/>
      <c r="BA32" s="590"/>
      <c r="BB32" s="590"/>
      <c r="BC32" s="591"/>
      <c r="BD32" s="592">
        <v>161409950</v>
      </c>
      <c r="BE32" s="593"/>
      <c r="BF32" s="593"/>
      <c r="BG32" s="593"/>
      <c r="BH32" s="593"/>
      <c r="BI32" s="593"/>
      <c r="BJ32" s="593"/>
      <c r="BK32" s="594"/>
      <c r="BL32" s="595">
        <v>100</v>
      </c>
      <c r="BM32" s="595"/>
      <c r="BN32" s="595"/>
      <c r="BO32" s="595"/>
      <c r="BP32" s="596">
        <v>745122</v>
      </c>
      <c r="BQ32" s="596"/>
      <c r="BR32" s="596"/>
      <c r="BS32" s="596"/>
      <c r="BT32" s="596"/>
      <c r="BU32" s="596"/>
      <c r="BV32" s="596"/>
      <c r="BW32" s="600"/>
      <c r="BY32" s="589" t="s">
        <v>281</v>
      </c>
      <c r="BZ32" s="590"/>
      <c r="CA32" s="590"/>
      <c r="CB32" s="590"/>
      <c r="CC32" s="590"/>
      <c r="CD32" s="590"/>
      <c r="CE32" s="590"/>
      <c r="CF32" s="590"/>
      <c r="CG32" s="590"/>
      <c r="CH32" s="590"/>
      <c r="CI32" s="590"/>
      <c r="CJ32" s="590"/>
      <c r="CK32" s="590"/>
      <c r="CL32" s="591"/>
      <c r="CM32" s="592" t="s">
        <v>119</v>
      </c>
      <c r="CN32" s="593"/>
      <c r="CO32" s="593"/>
      <c r="CP32" s="593"/>
      <c r="CQ32" s="593"/>
      <c r="CR32" s="593"/>
      <c r="CS32" s="593"/>
      <c r="CT32" s="594"/>
      <c r="CU32" s="597" t="s">
        <v>119</v>
      </c>
      <c r="CV32" s="598"/>
      <c r="CW32" s="598"/>
      <c r="CX32" s="603"/>
      <c r="CY32" s="601" t="s">
        <v>119</v>
      </c>
      <c r="CZ32" s="593"/>
      <c r="DA32" s="593"/>
      <c r="DB32" s="593"/>
      <c r="DC32" s="593"/>
      <c r="DD32" s="593"/>
      <c r="DE32" s="593"/>
      <c r="DF32" s="593"/>
      <c r="DG32" s="593"/>
      <c r="DH32" s="593"/>
      <c r="DI32" s="593"/>
      <c r="DJ32" s="593"/>
      <c r="DK32" s="594"/>
      <c r="DL32" s="601" t="s">
        <v>119</v>
      </c>
      <c r="DM32" s="593"/>
      <c r="DN32" s="593"/>
      <c r="DO32" s="593"/>
      <c r="DP32" s="593"/>
      <c r="DQ32" s="593"/>
      <c r="DR32" s="593"/>
      <c r="DS32" s="593"/>
      <c r="DT32" s="593"/>
      <c r="DU32" s="593"/>
      <c r="DV32" s="593"/>
      <c r="DW32" s="593"/>
      <c r="DX32" s="602"/>
    </row>
    <row r="33" spans="2:128" ht="11.25" customHeight="1" x14ac:dyDescent="0.2">
      <c r="B33" s="589" t="s">
        <v>282</v>
      </c>
      <c r="C33" s="590"/>
      <c r="D33" s="590"/>
      <c r="E33" s="590"/>
      <c r="F33" s="590"/>
      <c r="G33" s="590"/>
      <c r="H33" s="590"/>
      <c r="I33" s="590"/>
      <c r="J33" s="590"/>
      <c r="K33" s="590"/>
      <c r="L33" s="590"/>
      <c r="M33" s="590"/>
      <c r="N33" s="590"/>
      <c r="O33" s="590"/>
      <c r="P33" s="590"/>
      <c r="Q33" s="591"/>
      <c r="R33" s="592">
        <v>8173432</v>
      </c>
      <c r="S33" s="593"/>
      <c r="T33" s="593"/>
      <c r="U33" s="593"/>
      <c r="V33" s="593"/>
      <c r="W33" s="593"/>
      <c r="X33" s="593"/>
      <c r="Y33" s="594"/>
      <c r="Z33" s="597">
        <v>1</v>
      </c>
      <c r="AA33" s="598"/>
      <c r="AB33" s="598"/>
      <c r="AC33" s="603"/>
      <c r="AD33" s="601" t="s">
        <v>207</v>
      </c>
      <c r="AE33" s="593"/>
      <c r="AF33" s="593"/>
      <c r="AG33" s="593"/>
      <c r="AH33" s="593"/>
      <c r="AI33" s="593"/>
      <c r="AJ33" s="593"/>
      <c r="AK33" s="594"/>
      <c r="AL33" s="597" t="s">
        <v>119</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283</v>
      </c>
      <c r="BZ33" s="614"/>
      <c r="CA33" s="614"/>
      <c r="CB33" s="614"/>
      <c r="CC33" s="614"/>
      <c r="CD33" s="614"/>
      <c r="CE33" s="614"/>
      <c r="CF33" s="614"/>
      <c r="CG33" s="614"/>
      <c r="CH33" s="614"/>
      <c r="CI33" s="614"/>
      <c r="CJ33" s="614"/>
      <c r="CK33" s="614"/>
      <c r="CL33" s="615"/>
      <c r="CM33" s="592">
        <v>809752946</v>
      </c>
      <c r="CN33" s="593"/>
      <c r="CO33" s="593"/>
      <c r="CP33" s="593"/>
      <c r="CQ33" s="593"/>
      <c r="CR33" s="593"/>
      <c r="CS33" s="593"/>
      <c r="CT33" s="594"/>
      <c r="CU33" s="616">
        <v>100</v>
      </c>
      <c r="CV33" s="617"/>
      <c r="CW33" s="617"/>
      <c r="CX33" s="618"/>
      <c r="CY33" s="601">
        <v>165489148</v>
      </c>
      <c r="CZ33" s="593"/>
      <c r="DA33" s="593"/>
      <c r="DB33" s="593"/>
      <c r="DC33" s="593"/>
      <c r="DD33" s="593"/>
      <c r="DE33" s="593"/>
      <c r="DF33" s="593"/>
      <c r="DG33" s="593"/>
      <c r="DH33" s="593"/>
      <c r="DI33" s="593"/>
      <c r="DJ33" s="593"/>
      <c r="DK33" s="594"/>
      <c r="DL33" s="601">
        <v>479456018</v>
      </c>
      <c r="DM33" s="593"/>
      <c r="DN33" s="593"/>
      <c r="DO33" s="593"/>
      <c r="DP33" s="593"/>
      <c r="DQ33" s="593"/>
      <c r="DR33" s="593"/>
      <c r="DS33" s="593"/>
      <c r="DT33" s="593"/>
      <c r="DU33" s="593"/>
      <c r="DV33" s="593"/>
      <c r="DW33" s="593"/>
      <c r="DX33" s="602"/>
    </row>
    <row r="34" spans="2:128" ht="11.25" customHeight="1" x14ac:dyDescent="0.2">
      <c r="B34" s="589" t="s">
        <v>284</v>
      </c>
      <c r="C34" s="590"/>
      <c r="D34" s="590"/>
      <c r="E34" s="590"/>
      <c r="F34" s="590"/>
      <c r="G34" s="590"/>
      <c r="H34" s="590"/>
      <c r="I34" s="590"/>
      <c r="J34" s="590"/>
      <c r="K34" s="590"/>
      <c r="L34" s="590"/>
      <c r="M34" s="590"/>
      <c r="N34" s="590"/>
      <c r="O34" s="590"/>
      <c r="P34" s="590"/>
      <c r="Q34" s="591"/>
      <c r="R34" s="592">
        <v>18523657</v>
      </c>
      <c r="S34" s="593"/>
      <c r="T34" s="593"/>
      <c r="U34" s="593"/>
      <c r="V34" s="593"/>
      <c r="W34" s="593"/>
      <c r="X34" s="593"/>
      <c r="Y34" s="594"/>
      <c r="Z34" s="597">
        <v>2.2000000000000002</v>
      </c>
      <c r="AA34" s="598"/>
      <c r="AB34" s="598"/>
      <c r="AC34" s="603"/>
      <c r="AD34" s="601" t="s">
        <v>119</v>
      </c>
      <c r="AE34" s="593"/>
      <c r="AF34" s="593"/>
      <c r="AG34" s="593"/>
      <c r="AH34" s="593"/>
      <c r="AI34" s="593"/>
      <c r="AJ34" s="593"/>
      <c r="AK34" s="594"/>
      <c r="AL34" s="597" t="s">
        <v>119</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285</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286</v>
      </c>
      <c r="C35" s="590"/>
      <c r="D35" s="590"/>
      <c r="E35" s="590"/>
      <c r="F35" s="590"/>
      <c r="G35" s="590"/>
      <c r="H35" s="590"/>
      <c r="I35" s="590"/>
      <c r="J35" s="590"/>
      <c r="K35" s="590"/>
      <c r="L35" s="590"/>
      <c r="M35" s="590"/>
      <c r="N35" s="590"/>
      <c r="O35" s="590"/>
      <c r="P35" s="590"/>
      <c r="Q35" s="591"/>
      <c r="R35" s="592">
        <v>48664331</v>
      </c>
      <c r="S35" s="593"/>
      <c r="T35" s="593"/>
      <c r="U35" s="593"/>
      <c r="V35" s="593"/>
      <c r="W35" s="593"/>
      <c r="X35" s="593"/>
      <c r="Y35" s="594"/>
      <c r="Z35" s="597">
        <v>5.8</v>
      </c>
      <c r="AA35" s="598"/>
      <c r="AB35" s="598"/>
      <c r="AC35" s="603"/>
      <c r="AD35" s="601">
        <v>168007</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191</v>
      </c>
      <c r="BZ35" s="575"/>
      <c r="CA35" s="575"/>
      <c r="CB35" s="575"/>
      <c r="CC35" s="575"/>
      <c r="CD35" s="575"/>
      <c r="CE35" s="575"/>
      <c r="CF35" s="575"/>
      <c r="CG35" s="575"/>
      <c r="CH35" s="575"/>
      <c r="CI35" s="575"/>
      <c r="CJ35" s="575"/>
      <c r="CK35" s="575"/>
      <c r="CL35" s="576"/>
      <c r="CM35" s="574" t="s">
        <v>287</v>
      </c>
      <c r="CN35" s="575"/>
      <c r="CO35" s="575"/>
      <c r="CP35" s="575"/>
      <c r="CQ35" s="575"/>
      <c r="CR35" s="575"/>
      <c r="CS35" s="575"/>
      <c r="CT35" s="576"/>
      <c r="CU35" s="574" t="s">
        <v>288</v>
      </c>
      <c r="CV35" s="575"/>
      <c r="CW35" s="575"/>
      <c r="CX35" s="576"/>
      <c r="CY35" s="574" t="s">
        <v>289</v>
      </c>
      <c r="CZ35" s="575"/>
      <c r="DA35" s="575"/>
      <c r="DB35" s="575"/>
      <c r="DC35" s="575"/>
      <c r="DD35" s="575"/>
      <c r="DE35" s="575"/>
      <c r="DF35" s="576"/>
      <c r="DG35" s="619" t="s">
        <v>290</v>
      </c>
      <c r="DH35" s="620"/>
      <c r="DI35" s="620"/>
      <c r="DJ35" s="620"/>
      <c r="DK35" s="620"/>
      <c r="DL35" s="620"/>
      <c r="DM35" s="620"/>
      <c r="DN35" s="620"/>
      <c r="DO35" s="620"/>
      <c r="DP35" s="620"/>
      <c r="DQ35" s="621"/>
      <c r="DR35" s="574" t="s">
        <v>291</v>
      </c>
      <c r="DS35" s="575"/>
      <c r="DT35" s="575"/>
      <c r="DU35" s="575"/>
      <c r="DV35" s="575"/>
      <c r="DW35" s="575"/>
      <c r="DX35" s="576"/>
    </row>
    <row r="36" spans="2:128" ht="11.25" customHeight="1" x14ac:dyDescent="0.2">
      <c r="B36" s="589" t="s">
        <v>292</v>
      </c>
      <c r="C36" s="590"/>
      <c r="D36" s="590"/>
      <c r="E36" s="590"/>
      <c r="F36" s="590"/>
      <c r="G36" s="590"/>
      <c r="H36" s="590"/>
      <c r="I36" s="590"/>
      <c r="J36" s="590"/>
      <c r="K36" s="590"/>
      <c r="L36" s="590"/>
      <c r="M36" s="590"/>
      <c r="N36" s="590"/>
      <c r="O36" s="590"/>
      <c r="P36" s="590"/>
      <c r="Q36" s="591"/>
      <c r="R36" s="592">
        <v>101273397</v>
      </c>
      <c r="S36" s="593"/>
      <c r="T36" s="593"/>
      <c r="U36" s="593"/>
      <c r="V36" s="593"/>
      <c r="W36" s="593"/>
      <c r="X36" s="593"/>
      <c r="Y36" s="594"/>
      <c r="Z36" s="597">
        <v>12.1</v>
      </c>
      <c r="AA36" s="598"/>
      <c r="AB36" s="598"/>
      <c r="AC36" s="603"/>
      <c r="AD36" s="601" t="s">
        <v>119</v>
      </c>
      <c r="AE36" s="593"/>
      <c r="AF36" s="593"/>
      <c r="AG36" s="593"/>
      <c r="AH36" s="593"/>
      <c r="AI36" s="593"/>
      <c r="AJ36" s="593"/>
      <c r="AK36" s="594"/>
      <c r="AL36" s="597" t="s">
        <v>207</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293</v>
      </c>
      <c r="BZ36" s="579"/>
      <c r="CA36" s="579"/>
      <c r="CB36" s="579"/>
      <c r="CC36" s="579"/>
      <c r="CD36" s="579"/>
      <c r="CE36" s="579"/>
      <c r="CF36" s="579"/>
      <c r="CG36" s="579"/>
      <c r="CH36" s="579"/>
      <c r="CI36" s="579"/>
      <c r="CJ36" s="579"/>
      <c r="CK36" s="579"/>
      <c r="CL36" s="580"/>
      <c r="CM36" s="581">
        <v>299803569</v>
      </c>
      <c r="CN36" s="582"/>
      <c r="CO36" s="582"/>
      <c r="CP36" s="582"/>
      <c r="CQ36" s="582"/>
      <c r="CR36" s="582"/>
      <c r="CS36" s="582"/>
      <c r="CT36" s="583"/>
      <c r="CU36" s="586">
        <v>37</v>
      </c>
      <c r="CV36" s="587"/>
      <c r="CW36" s="587"/>
      <c r="CX36" s="623"/>
      <c r="CY36" s="622">
        <v>254861340</v>
      </c>
      <c r="CZ36" s="582"/>
      <c r="DA36" s="582"/>
      <c r="DB36" s="582"/>
      <c r="DC36" s="582"/>
      <c r="DD36" s="582"/>
      <c r="DE36" s="582"/>
      <c r="DF36" s="583"/>
      <c r="DG36" s="622">
        <v>251530337</v>
      </c>
      <c r="DH36" s="582"/>
      <c r="DI36" s="582"/>
      <c r="DJ36" s="582"/>
      <c r="DK36" s="582"/>
      <c r="DL36" s="582"/>
      <c r="DM36" s="582"/>
      <c r="DN36" s="582"/>
      <c r="DO36" s="582"/>
      <c r="DP36" s="582"/>
      <c r="DQ36" s="583"/>
      <c r="DR36" s="586">
        <v>60.8</v>
      </c>
      <c r="DS36" s="587"/>
      <c r="DT36" s="587"/>
      <c r="DU36" s="587"/>
      <c r="DV36" s="587"/>
      <c r="DW36" s="587"/>
      <c r="DX36" s="588"/>
    </row>
    <row r="37" spans="2:128" ht="11.25" customHeight="1" x14ac:dyDescent="0.2">
      <c r="B37" s="589" t="s">
        <v>294</v>
      </c>
      <c r="C37" s="590"/>
      <c r="D37" s="590"/>
      <c r="E37" s="590"/>
      <c r="F37" s="590"/>
      <c r="G37" s="590"/>
      <c r="H37" s="590"/>
      <c r="I37" s="590"/>
      <c r="J37" s="590"/>
      <c r="K37" s="590"/>
      <c r="L37" s="590"/>
      <c r="M37" s="590"/>
      <c r="N37" s="590"/>
      <c r="O37" s="590"/>
      <c r="P37" s="590"/>
      <c r="Q37" s="591"/>
      <c r="R37" s="592" t="s">
        <v>119</v>
      </c>
      <c r="S37" s="593"/>
      <c r="T37" s="593"/>
      <c r="U37" s="593"/>
      <c r="V37" s="593"/>
      <c r="W37" s="593"/>
      <c r="X37" s="593"/>
      <c r="Y37" s="594"/>
      <c r="Z37" s="597" t="s">
        <v>119</v>
      </c>
      <c r="AA37" s="598"/>
      <c r="AB37" s="598"/>
      <c r="AC37" s="603"/>
      <c r="AD37" s="601" t="s">
        <v>207</v>
      </c>
      <c r="AE37" s="593"/>
      <c r="AF37" s="593"/>
      <c r="AG37" s="593"/>
      <c r="AH37" s="593"/>
      <c r="AI37" s="593"/>
      <c r="AJ37" s="593"/>
      <c r="AK37" s="594"/>
      <c r="AL37" s="597" t="s">
        <v>207</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295</v>
      </c>
      <c r="BZ37" s="590"/>
      <c r="CA37" s="590"/>
      <c r="CB37" s="590"/>
      <c r="CC37" s="590"/>
      <c r="CD37" s="590"/>
      <c r="CE37" s="590"/>
      <c r="CF37" s="590"/>
      <c r="CG37" s="590"/>
      <c r="CH37" s="590"/>
      <c r="CI37" s="590"/>
      <c r="CJ37" s="590"/>
      <c r="CK37" s="590"/>
      <c r="CL37" s="591"/>
      <c r="CM37" s="592">
        <v>181029137</v>
      </c>
      <c r="CN37" s="624"/>
      <c r="CO37" s="624"/>
      <c r="CP37" s="624"/>
      <c r="CQ37" s="624"/>
      <c r="CR37" s="624"/>
      <c r="CS37" s="624"/>
      <c r="CT37" s="625"/>
      <c r="CU37" s="597">
        <v>22.4</v>
      </c>
      <c r="CV37" s="626"/>
      <c r="CW37" s="626"/>
      <c r="CX37" s="628"/>
      <c r="CY37" s="601">
        <v>154020184</v>
      </c>
      <c r="CZ37" s="624"/>
      <c r="DA37" s="624"/>
      <c r="DB37" s="624"/>
      <c r="DC37" s="624"/>
      <c r="DD37" s="624"/>
      <c r="DE37" s="624"/>
      <c r="DF37" s="625"/>
      <c r="DG37" s="601">
        <v>150753052</v>
      </c>
      <c r="DH37" s="624"/>
      <c r="DI37" s="624"/>
      <c r="DJ37" s="624"/>
      <c r="DK37" s="624"/>
      <c r="DL37" s="624"/>
      <c r="DM37" s="624"/>
      <c r="DN37" s="624"/>
      <c r="DO37" s="624"/>
      <c r="DP37" s="624"/>
      <c r="DQ37" s="625"/>
      <c r="DR37" s="597">
        <v>36.4</v>
      </c>
      <c r="DS37" s="626"/>
      <c r="DT37" s="626"/>
      <c r="DU37" s="626"/>
      <c r="DV37" s="626"/>
      <c r="DW37" s="626"/>
      <c r="DX37" s="627"/>
    </row>
    <row r="38" spans="2:128" ht="11.25" customHeight="1" x14ac:dyDescent="0.2">
      <c r="B38" s="589" t="s">
        <v>296</v>
      </c>
      <c r="C38" s="590"/>
      <c r="D38" s="590"/>
      <c r="E38" s="590"/>
      <c r="F38" s="590"/>
      <c r="G38" s="590"/>
      <c r="H38" s="590"/>
      <c r="I38" s="590"/>
      <c r="J38" s="590"/>
      <c r="K38" s="590"/>
      <c r="L38" s="590"/>
      <c r="M38" s="590"/>
      <c r="N38" s="590"/>
      <c r="O38" s="590"/>
      <c r="P38" s="590"/>
      <c r="Q38" s="591"/>
      <c r="R38" s="592" t="s">
        <v>207</v>
      </c>
      <c r="S38" s="593"/>
      <c r="T38" s="593"/>
      <c r="U38" s="593"/>
      <c r="V38" s="593"/>
      <c r="W38" s="593"/>
      <c r="X38" s="593"/>
      <c r="Y38" s="594"/>
      <c r="Z38" s="597" t="s">
        <v>207</v>
      </c>
      <c r="AA38" s="598"/>
      <c r="AB38" s="598"/>
      <c r="AC38" s="603"/>
      <c r="AD38" s="601" t="s">
        <v>119</v>
      </c>
      <c r="AE38" s="593"/>
      <c r="AF38" s="593"/>
      <c r="AG38" s="593"/>
      <c r="AH38" s="593"/>
      <c r="AI38" s="593"/>
      <c r="AJ38" s="593"/>
      <c r="AK38" s="594"/>
      <c r="AL38" s="597" t="s">
        <v>119</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297</v>
      </c>
      <c r="BZ38" s="590"/>
      <c r="CA38" s="590"/>
      <c r="CB38" s="590"/>
      <c r="CC38" s="590"/>
      <c r="CD38" s="590"/>
      <c r="CE38" s="590"/>
      <c r="CF38" s="590"/>
      <c r="CG38" s="590"/>
      <c r="CH38" s="590"/>
      <c r="CI38" s="590"/>
      <c r="CJ38" s="590"/>
      <c r="CK38" s="590"/>
      <c r="CL38" s="591"/>
      <c r="CM38" s="592">
        <v>132869601</v>
      </c>
      <c r="CN38" s="593"/>
      <c r="CO38" s="593"/>
      <c r="CP38" s="593"/>
      <c r="CQ38" s="593"/>
      <c r="CR38" s="593"/>
      <c r="CS38" s="593"/>
      <c r="CT38" s="594"/>
      <c r="CU38" s="597">
        <v>16.399999999999999</v>
      </c>
      <c r="CV38" s="626"/>
      <c r="CW38" s="626"/>
      <c r="CX38" s="628"/>
      <c r="CY38" s="601">
        <v>106769522</v>
      </c>
      <c r="CZ38" s="624"/>
      <c r="DA38" s="624"/>
      <c r="DB38" s="624"/>
      <c r="DC38" s="624"/>
      <c r="DD38" s="624"/>
      <c r="DE38" s="624"/>
      <c r="DF38" s="625"/>
      <c r="DG38" s="601">
        <v>106531598</v>
      </c>
      <c r="DH38" s="624"/>
      <c r="DI38" s="624"/>
      <c r="DJ38" s="624"/>
      <c r="DK38" s="624"/>
      <c r="DL38" s="624"/>
      <c r="DM38" s="624"/>
      <c r="DN38" s="624"/>
      <c r="DO38" s="624"/>
      <c r="DP38" s="624"/>
      <c r="DQ38" s="625"/>
      <c r="DR38" s="597">
        <v>25.8</v>
      </c>
      <c r="DS38" s="626"/>
      <c r="DT38" s="626"/>
      <c r="DU38" s="626"/>
      <c r="DV38" s="626"/>
      <c r="DW38" s="626"/>
      <c r="DX38" s="627"/>
    </row>
    <row r="39" spans="2:128" ht="11.25" customHeight="1" x14ac:dyDescent="0.2">
      <c r="B39" s="589" t="s">
        <v>298</v>
      </c>
      <c r="C39" s="590"/>
      <c r="D39" s="590"/>
      <c r="E39" s="590"/>
      <c r="F39" s="590"/>
      <c r="G39" s="590"/>
      <c r="H39" s="590"/>
      <c r="I39" s="590"/>
      <c r="J39" s="590"/>
      <c r="K39" s="590"/>
      <c r="L39" s="590"/>
      <c r="M39" s="590"/>
      <c r="N39" s="590"/>
      <c r="O39" s="590"/>
      <c r="P39" s="590"/>
      <c r="Q39" s="591"/>
      <c r="R39" s="592">
        <v>23778497</v>
      </c>
      <c r="S39" s="593"/>
      <c r="T39" s="593"/>
      <c r="U39" s="593"/>
      <c r="V39" s="593"/>
      <c r="W39" s="593"/>
      <c r="X39" s="593"/>
      <c r="Y39" s="594"/>
      <c r="Z39" s="597">
        <v>2.8</v>
      </c>
      <c r="AA39" s="598"/>
      <c r="AB39" s="598"/>
      <c r="AC39" s="603"/>
      <c r="AD39" s="601" t="s">
        <v>119</v>
      </c>
      <c r="AE39" s="593"/>
      <c r="AF39" s="593"/>
      <c r="AG39" s="593"/>
      <c r="AH39" s="593"/>
      <c r="AI39" s="593"/>
      <c r="AJ39" s="593"/>
      <c r="AK39" s="594"/>
      <c r="AL39" s="597" t="s">
        <v>207</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299</v>
      </c>
      <c r="BZ39" s="590"/>
      <c r="CA39" s="590"/>
      <c r="CB39" s="590"/>
      <c r="CC39" s="590"/>
      <c r="CD39" s="590"/>
      <c r="CE39" s="590"/>
      <c r="CF39" s="590"/>
      <c r="CG39" s="590"/>
      <c r="CH39" s="590"/>
      <c r="CI39" s="590"/>
      <c r="CJ39" s="590"/>
      <c r="CK39" s="590"/>
      <c r="CL39" s="591"/>
      <c r="CM39" s="592">
        <v>23780525</v>
      </c>
      <c r="CN39" s="624"/>
      <c r="CO39" s="624"/>
      <c r="CP39" s="624"/>
      <c r="CQ39" s="624"/>
      <c r="CR39" s="624"/>
      <c r="CS39" s="624"/>
      <c r="CT39" s="625"/>
      <c r="CU39" s="597">
        <v>2.9</v>
      </c>
      <c r="CV39" s="626"/>
      <c r="CW39" s="626"/>
      <c r="CX39" s="628"/>
      <c r="CY39" s="601">
        <v>10781063</v>
      </c>
      <c r="CZ39" s="624"/>
      <c r="DA39" s="624"/>
      <c r="DB39" s="624"/>
      <c r="DC39" s="624"/>
      <c r="DD39" s="624"/>
      <c r="DE39" s="624"/>
      <c r="DF39" s="625"/>
      <c r="DG39" s="601">
        <v>10717192</v>
      </c>
      <c r="DH39" s="624"/>
      <c r="DI39" s="624"/>
      <c r="DJ39" s="624"/>
      <c r="DK39" s="624"/>
      <c r="DL39" s="624"/>
      <c r="DM39" s="624"/>
      <c r="DN39" s="624"/>
      <c r="DO39" s="624"/>
      <c r="DP39" s="624"/>
      <c r="DQ39" s="625"/>
      <c r="DR39" s="597">
        <v>2.6</v>
      </c>
      <c r="DS39" s="626"/>
      <c r="DT39" s="626"/>
      <c r="DU39" s="626"/>
      <c r="DV39" s="626"/>
      <c r="DW39" s="626"/>
      <c r="DX39" s="627"/>
    </row>
    <row r="40" spans="2:128" ht="11.25" customHeight="1" x14ac:dyDescent="0.2">
      <c r="B40" s="613" t="s">
        <v>300</v>
      </c>
      <c r="C40" s="614"/>
      <c r="D40" s="614"/>
      <c r="E40" s="614"/>
      <c r="F40" s="614"/>
      <c r="G40" s="614"/>
      <c r="H40" s="614"/>
      <c r="I40" s="614"/>
      <c r="J40" s="614"/>
      <c r="K40" s="614"/>
      <c r="L40" s="614"/>
      <c r="M40" s="614"/>
      <c r="N40" s="614"/>
      <c r="O40" s="614"/>
      <c r="P40" s="614"/>
      <c r="Q40" s="615"/>
      <c r="R40" s="592">
        <v>835006163</v>
      </c>
      <c r="S40" s="593"/>
      <c r="T40" s="593"/>
      <c r="U40" s="593"/>
      <c r="V40" s="593"/>
      <c r="W40" s="593"/>
      <c r="X40" s="593"/>
      <c r="Y40" s="594"/>
      <c r="Z40" s="595">
        <v>100</v>
      </c>
      <c r="AA40" s="595"/>
      <c r="AB40" s="595"/>
      <c r="AC40" s="595"/>
      <c r="AD40" s="596">
        <v>389838949</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301</v>
      </c>
      <c r="BZ40" s="590"/>
      <c r="CA40" s="590"/>
      <c r="CB40" s="590"/>
      <c r="CC40" s="590"/>
      <c r="CD40" s="590"/>
      <c r="CE40" s="590"/>
      <c r="CF40" s="590"/>
      <c r="CG40" s="590"/>
      <c r="CH40" s="590"/>
      <c r="CI40" s="590"/>
      <c r="CJ40" s="590"/>
      <c r="CK40" s="590"/>
      <c r="CL40" s="591"/>
      <c r="CM40" s="592">
        <v>94993907</v>
      </c>
      <c r="CN40" s="593"/>
      <c r="CO40" s="593"/>
      <c r="CP40" s="593"/>
      <c r="CQ40" s="593"/>
      <c r="CR40" s="593"/>
      <c r="CS40" s="593"/>
      <c r="CT40" s="594"/>
      <c r="CU40" s="597">
        <v>11.7</v>
      </c>
      <c r="CV40" s="626"/>
      <c r="CW40" s="626"/>
      <c r="CX40" s="628"/>
      <c r="CY40" s="601">
        <v>90060093</v>
      </c>
      <c r="CZ40" s="624"/>
      <c r="DA40" s="624"/>
      <c r="DB40" s="624"/>
      <c r="DC40" s="624"/>
      <c r="DD40" s="624"/>
      <c r="DE40" s="624"/>
      <c r="DF40" s="625"/>
      <c r="DG40" s="601">
        <v>90060093</v>
      </c>
      <c r="DH40" s="624"/>
      <c r="DI40" s="624"/>
      <c r="DJ40" s="624"/>
      <c r="DK40" s="624"/>
      <c r="DL40" s="624"/>
      <c r="DM40" s="624"/>
      <c r="DN40" s="624"/>
      <c r="DO40" s="624"/>
      <c r="DP40" s="624"/>
      <c r="DQ40" s="625"/>
      <c r="DR40" s="597">
        <v>21.8</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302</v>
      </c>
      <c r="BZ41" s="630"/>
      <c r="CA41" s="589" t="s">
        <v>303</v>
      </c>
      <c r="CB41" s="590"/>
      <c r="CC41" s="590"/>
      <c r="CD41" s="590"/>
      <c r="CE41" s="590"/>
      <c r="CF41" s="590"/>
      <c r="CG41" s="590"/>
      <c r="CH41" s="590"/>
      <c r="CI41" s="590"/>
      <c r="CJ41" s="590"/>
      <c r="CK41" s="590"/>
      <c r="CL41" s="591"/>
      <c r="CM41" s="592">
        <v>94993907</v>
      </c>
      <c r="CN41" s="624"/>
      <c r="CO41" s="624"/>
      <c r="CP41" s="624"/>
      <c r="CQ41" s="624"/>
      <c r="CR41" s="624"/>
      <c r="CS41" s="624"/>
      <c r="CT41" s="625"/>
      <c r="CU41" s="597">
        <v>11.7</v>
      </c>
      <c r="CV41" s="626"/>
      <c r="CW41" s="626"/>
      <c r="CX41" s="628"/>
      <c r="CY41" s="601">
        <v>90060093</v>
      </c>
      <c r="CZ41" s="624"/>
      <c r="DA41" s="624"/>
      <c r="DB41" s="624"/>
      <c r="DC41" s="624"/>
      <c r="DD41" s="624"/>
      <c r="DE41" s="624"/>
      <c r="DF41" s="625"/>
      <c r="DG41" s="601">
        <v>90060093</v>
      </c>
      <c r="DH41" s="624"/>
      <c r="DI41" s="624"/>
      <c r="DJ41" s="624"/>
      <c r="DK41" s="624"/>
      <c r="DL41" s="624"/>
      <c r="DM41" s="624"/>
      <c r="DN41" s="624"/>
      <c r="DO41" s="624"/>
      <c r="DP41" s="624"/>
      <c r="DQ41" s="625"/>
      <c r="DR41" s="597">
        <v>21.8</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304</v>
      </c>
      <c r="CB42" s="590"/>
      <c r="CC42" s="590"/>
      <c r="CD42" s="590"/>
      <c r="CE42" s="590"/>
      <c r="CF42" s="590"/>
      <c r="CG42" s="590"/>
      <c r="CH42" s="590"/>
      <c r="CI42" s="590"/>
      <c r="CJ42" s="590"/>
      <c r="CK42" s="590"/>
      <c r="CL42" s="591"/>
      <c r="CM42" s="592">
        <v>89726606</v>
      </c>
      <c r="CN42" s="593"/>
      <c r="CO42" s="593"/>
      <c r="CP42" s="593"/>
      <c r="CQ42" s="593"/>
      <c r="CR42" s="593"/>
      <c r="CS42" s="593"/>
      <c r="CT42" s="594"/>
      <c r="CU42" s="597">
        <v>11.1</v>
      </c>
      <c r="CV42" s="626"/>
      <c r="CW42" s="626"/>
      <c r="CX42" s="628"/>
      <c r="CY42" s="601">
        <v>84985117</v>
      </c>
      <c r="CZ42" s="624"/>
      <c r="DA42" s="624"/>
      <c r="DB42" s="624"/>
      <c r="DC42" s="624"/>
      <c r="DD42" s="624"/>
      <c r="DE42" s="624"/>
      <c r="DF42" s="625"/>
      <c r="DG42" s="601">
        <v>84985117</v>
      </c>
      <c r="DH42" s="624"/>
      <c r="DI42" s="624"/>
      <c r="DJ42" s="624"/>
      <c r="DK42" s="624"/>
      <c r="DL42" s="624"/>
      <c r="DM42" s="624"/>
      <c r="DN42" s="624"/>
      <c r="DO42" s="624"/>
      <c r="DP42" s="624"/>
      <c r="DQ42" s="625"/>
      <c r="DR42" s="597">
        <v>20.5</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305</v>
      </c>
      <c r="AQ43" s="575"/>
      <c r="AR43" s="575"/>
      <c r="AS43" s="575"/>
      <c r="AT43" s="575"/>
      <c r="AU43" s="575"/>
      <c r="AV43" s="575"/>
      <c r="AW43" s="575"/>
      <c r="AX43" s="575"/>
      <c r="AY43" s="575"/>
      <c r="AZ43" s="575"/>
      <c r="BA43" s="575"/>
      <c r="BB43" s="575"/>
      <c r="BC43" s="576"/>
      <c r="BD43" s="574" t="s">
        <v>306</v>
      </c>
      <c r="BE43" s="575"/>
      <c r="BF43" s="575"/>
      <c r="BG43" s="575"/>
      <c r="BH43" s="575"/>
      <c r="BI43" s="575"/>
      <c r="BJ43" s="575"/>
      <c r="BK43" s="575"/>
      <c r="BL43" s="575"/>
      <c r="BM43" s="576"/>
      <c r="BN43" s="574" t="s">
        <v>307</v>
      </c>
      <c r="BO43" s="575"/>
      <c r="BP43" s="575"/>
      <c r="BQ43" s="575"/>
      <c r="BR43" s="575"/>
      <c r="BS43" s="575"/>
      <c r="BT43" s="575"/>
      <c r="BU43" s="575"/>
      <c r="BV43" s="575"/>
      <c r="BW43" s="576"/>
      <c r="BY43" s="631"/>
      <c r="BZ43" s="632"/>
      <c r="CA43" s="589" t="s">
        <v>308</v>
      </c>
      <c r="CB43" s="590"/>
      <c r="CC43" s="590"/>
      <c r="CD43" s="590"/>
      <c r="CE43" s="590"/>
      <c r="CF43" s="590"/>
      <c r="CG43" s="590"/>
      <c r="CH43" s="590"/>
      <c r="CI43" s="590"/>
      <c r="CJ43" s="590"/>
      <c r="CK43" s="590"/>
      <c r="CL43" s="591"/>
      <c r="CM43" s="592">
        <v>5267301</v>
      </c>
      <c r="CN43" s="624"/>
      <c r="CO43" s="624"/>
      <c r="CP43" s="624"/>
      <c r="CQ43" s="624"/>
      <c r="CR43" s="624"/>
      <c r="CS43" s="624"/>
      <c r="CT43" s="625"/>
      <c r="CU43" s="597">
        <v>0.7</v>
      </c>
      <c r="CV43" s="626"/>
      <c r="CW43" s="626"/>
      <c r="CX43" s="628"/>
      <c r="CY43" s="601">
        <v>5074976</v>
      </c>
      <c r="CZ43" s="624"/>
      <c r="DA43" s="624"/>
      <c r="DB43" s="624"/>
      <c r="DC43" s="624"/>
      <c r="DD43" s="624"/>
      <c r="DE43" s="624"/>
      <c r="DF43" s="625"/>
      <c r="DG43" s="601">
        <v>5074976</v>
      </c>
      <c r="DH43" s="624"/>
      <c r="DI43" s="624"/>
      <c r="DJ43" s="624"/>
      <c r="DK43" s="624"/>
      <c r="DL43" s="624"/>
      <c r="DM43" s="624"/>
      <c r="DN43" s="624"/>
      <c r="DO43" s="624"/>
      <c r="DP43" s="624"/>
      <c r="DQ43" s="625"/>
      <c r="DR43" s="597">
        <v>1.2</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309</v>
      </c>
      <c r="AQ44" s="636"/>
      <c r="AR44" s="636"/>
      <c r="AS44" s="636"/>
      <c r="AT44" s="641" t="s">
        <v>310</v>
      </c>
      <c r="AU44" s="221"/>
      <c r="AV44" s="221"/>
      <c r="AW44" s="221"/>
      <c r="AX44" s="578" t="s">
        <v>154</v>
      </c>
      <c r="AY44" s="579"/>
      <c r="AZ44" s="579"/>
      <c r="BA44" s="579"/>
      <c r="BB44" s="579"/>
      <c r="BC44" s="580"/>
      <c r="BD44" s="644">
        <v>99.6</v>
      </c>
      <c r="BE44" s="645"/>
      <c r="BF44" s="645"/>
      <c r="BG44" s="645"/>
      <c r="BH44" s="645"/>
      <c r="BI44" s="645">
        <v>99.1</v>
      </c>
      <c r="BJ44" s="645"/>
      <c r="BK44" s="645"/>
      <c r="BL44" s="645"/>
      <c r="BM44" s="646"/>
      <c r="BN44" s="644">
        <v>99.3</v>
      </c>
      <c r="BO44" s="645"/>
      <c r="BP44" s="645"/>
      <c r="BQ44" s="645"/>
      <c r="BR44" s="645"/>
      <c r="BS44" s="645">
        <v>98.8</v>
      </c>
      <c r="BT44" s="645"/>
      <c r="BU44" s="645"/>
      <c r="BV44" s="645"/>
      <c r="BW44" s="646"/>
      <c r="BY44" s="633"/>
      <c r="BZ44" s="634"/>
      <c r="CA44" s="589" t="s">
        <v>311</v>
      </c>
      <c r="CB44" s="590"/>
      <c r="CC44" s="590"/>
      <c r="CD44" s="590"/>
      <c r="CE44" s="590"/>
      <c r="CF44" s="590"/>
      <c r="CG44" s="590"/>
      <c r="CH44" s="590"/>
      <c r="CI44" s="590"/>
      <c r="CJ44" s="590"/>
      <c r="CK44" s="590"/>
      <c r="CL44" s="591"/>
      <c r="CM44" s="592" t="s">
        <v>119</v>
      </c>
      <c r="CN44" s="593"/>
      <c r="CO44" s="593"/>
      <c r="CP44" s="593"/>
      <c r="CQ44" s="593"/>
      <c r="CR44" s="593"/>
      <c r="CS44" s="593"/>
      <c r="CT44" s="594"/>
      <c r="CU44" s="597" t="s">
        <v>119</v>
      </c>
      <c r="CV44" s="626"/>
      <c r="CW44" s="626"/>
      <c r="CX44" s="628"/>
      <c r="CY44" s="601" t="s">
        <v>119</v>
      </c>
      <c r="CZ44" s="624"/>
      <c r="DA44" s="624"/>
      <c r="DB44" s="624"/>
      <c r="DC44" s="624"/>
      <c r="DD44" s="624"/>
      <c r="DE44" s="624"/>
      <c r="DF44" s="625"/>
      <c r="DG44" s="601" t="s">
        <v>119</v>
      </c>
      <c r="DH44" s="624"/>
      <c r="DI44" s="624"/>
      <c r="DJ44" s="624"/>
      <c r="DK44" s="624"/>
      <c r="DL44" s="624"/>
      <c r="DM44" s="624"/>
      <c r="DN44" s="624"/>
      <c r="DO44" s="624"/>
      <c r="DP44" s="624"/>
      <c r="DQ44" s="625"/>
      <c r="DR44" s="597" t="s">
        <v>207</v>
      </c>
      <c r="DS44" s="626"/>
      <c r="DT44" s="626"/>
      <c r="DU44" s="626"/>
      <c r="DV44" s="626"/>
      <c r="DW44" s="626"/>
      <c r="DX44" s="627"/>
    </row>
    <row r="45" spans="2:128" ht="11.25" customHeight="1" x14ac:dyDescent="0.2">
      <c r="AP45" s="637"/>
      <c r="AQ45" s="638"/>
      <c r="AR45" s="638"/>
      <c r="AS45" s="638"/>
      <c r="AT45" s="642"/>
      <c r="AU45" s="210" t="s">
        <v>312</v>
      </c>
      <c r="AV45" s="210"/>
      <c r="AW45" s="210"/>
      <c r="AX45" s="589" t="s">
        <v>313</v>
      </c>
      <c r="AY45" s="590"/>
      <c r="AZ45" s="590"/>
      <c r="BA45" s="590"/>
      <c r="BB45" s="590"/>
      <c r="BC45" s="591"/>
      <c r="BD45" s="650">
        <v>99.2</v>
      </c>
      <c r="BE45" s="651"/>
      <c r="BF45" s="651"/>
      <c r="BG45" s="651"/>
      <c r="BH45" s="651"/>
      <c r="BI45" s="651">
        <v>97.6</v>
      </c>
      <c r="BJ45" s="651"/>
      <c r="BK45" s="651"/>
      <c r="BL45" s="651"/>
      <c r="BM45" s="652"/>
      <c r="BN45" s="650">
        <v>99.1</v>
      </c>
      <c r="BO45" s="651"/>
      <c r="BP45" s="651"/>
      <c r="BQ45" s="651"/>
      <c r="BR45" s="651"/>
      <c r="BS45" s="651">
        <v>97.4</v>
      </c>
      <c r="BT45" s="651"/>
      <c r="BU45" s="651"/>
      <c r="BV45" s="651"/>
      <c r="BW45" s="652"/>
      <c r="BY45" s="589" t="s">
        <v>314</v>
      </c>
      <c r="BZ45" s="590"/>
      <c r="CA45" s="590"/>
      <c r="CB45" s="590"/>
      <c r="CC45" s="590"/>
      <c r="CD45" s="590"/>
      <c r="CE45" s="590"/>
      <c r="CF45" s="590"/>
      <c r="CG45" s="590"/>
      <c r="CH45" s="590"/>
      <c r="CI45" s="590"/>
      <c r="CJ45" s="590"/>
      <c r="CK45" s="590"/>
      <c r="CL45" s="591"/>
      <c r="CM45" s="592">
        <v>337589220</v>
      </c>
      <c r="CN45" s="624"/>
      <c r="CO45" s="624"/>
      <c r="CP45" s="624"/>
      <c r="CQ45" s="624"/>
      <c r="CR45" s="624"/>
      <c r="CS45" s="624"/>
      <c r="CT45" s="625"/>
      <c r="CU45" s="597">
        <v>41.7</v>
      </c>
      <c r="CV45" s="626"/>
      <c r="CW45" s="626"/>
      <c r="CX45" s="628"/>
      <c r="CY45" s="601">
        <v>208531115</v>
      </c>
      <c r="CZ45" s="624"/>
      <c r="DA45" s="624"/>
      <c r="DB45" s="624"/>
      <c r="DC45" s="624"/>
      <c r="DD45" s="624"/>
      <c r="DE45" s="624"/>
      <c r="DF45" s="625"/>
      <c r="DG45" s="601">
        <v>117275545</v>
      </c>
      <c r="DH45" s="624"/>
      <c r="DI45" s="624"/>
      <c r="DJ45" s="624"/>
      <c r="DK45" s="624"/>
      <c r="DL45" s="624"/>
      <c r="DM45" s="624"/>
      <c r="DN45" s="624"/>
      <c r="DO45" s="624"/>
      <c r="DP45" s="624"/>
      <c r="DQ45" s="625"/>
      <c r="DR45" s="597">
        <v>28.4</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315</v>
      </c>
      <c r="AY46" s="614"/>
      <c r="AZ46" s="614"/>
      <c r="BA46" s="614"/>
      <c r="BB46" s="614"/>
      <c r="BC46" s="615"/>
      <c r="BD46" s="647">
        <v>99.9</v>
      </c>
      <c r="BE46" s="648"/>
      <c r="BF46" s="648"/>
      <c r="BG46" s="648"/>
      <c r="BH46" s="648"/>
      <c r="BI46" s="648">
        <v>99.8</v>
      </c>
      <c r="BJ46" s="648"/>
      <c r="BK46" s="648"/>
      <c r="BL46" s="648"/>
      <c r="BM46" s="649"/>
      <c r="BN46" s="647">
        <v>99.5</v>
      </c>
      <c r="BO46" s="648"/>
      <c r="BP46" s="648"/>
      <c r="BQ46" s="648"/>
      <c r="BR46" s="648"/>
      <c r="BS46" s="648">
        <v>99.4</v>
      </c>
      <c r="BT46" s="648"/>
      <c r="BU46" s="648"/>
      <c r="BV46" s="648"/>
      <c r="BW46" s="649"/>
      <c r="BY46" s="589" t="s">
        <v>316</v>
      </c>
      <c r="BZ46" s="590"/>
      <c r="CA46" s="590"/>
      <c r="CB46" s="590"/>
      <c r="CC46" s="590"/>
      <c r="CD46" s="590"/>
      <c r="CE46" s="590"/>
      <c r="CF46" s="590"/>
      <c r="CG46" s="590"/>
      <c r="CH46" s="590"/>
      <c r="CI46" s="590"/>
      <c r="CJ46" s="590"/>
      <c r="CK46" s="590"/>
      <c r="CL46" s="591"/>
      <c r="CM46" s="592">
        <v>23411735</v>
      </c>
      <c r="CN46" s="593"/>
      <c r="CO46" s="593"/>
      <c r="CP46" s="593"/>
      <c r="CQ46" s="593"/>
      <c r="CR46" s="593"/>
      <c r="CS46" s="593"/>
      <c r="CT46" s="594"/>
      <c r="CU46" s="597">
        <v>2.9</v>
      </c>
      <c r="CV46" s="626"/>
      <c r="CW46" s="626"/>
      <c r="CX46" s="628"/>
      <c r="CY46" s="601">
        <v>14233921</v>
      </c>
      <c r="CZ46" s="624"/>
      <c r="DA46" s="624"/>
      <c r="DB46" s="624"/>
      <c r="DC46" s="624"/>
      <c r="DD46" s="624"/>
      <c r="DE46" s="624"/>
      <c r="DF46" s="625"/>
      <c r="DG46" s="601">
        <v>10358683</v>
      </c>
      <c r="DH46" s="624"/>
      <c r="DI46" s="624"/>
      <c r="DJ46" s="624"/>
      <c r="DK46" s="624"/>
      <c r="DL46" s="624"/>
      <c r="DM46" s="624"/>
      <c r="DN46" s="624"/>
      <c r="DO46" s="624"/>
      <c r="DP46" s="624"/>
      <c r="DQ46" s="625"/>
      <c r="DR46" s="597">
        <v>2.5</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317</v>
      </c>
      <c r="AQ47" s="661"/>
      <c r="AR47" s="661"/>
      <c r="AS47" s="661"/>
      <c r="AT47" s="661"/>
      <c r="AU47" s="661"/>
      <c r="AV47" s="661"/>
      <c r="AW47" s="662"/>
      <c r="AX47" s="663" t="s">
        <v>318</v>
      </c>
      <c r="AY47" s="663"/>
      <c r="AZ47" s="663"/>
      <c r="BA47" s="663"/>
      <c r="BB47" s="663"/>
      <c r="BC47" s="663"/>
      <c r="BD47" s="664">
        <v>5167884</v>
      </c>
      <c r="BE47" s="665"/>
      <c r="BF47" s="665"/>
      <c r="BG47" s="665"/>
      <c r="BH47" s="665"/>
      <c r="BI47" s="665"/>
      <c r="BJ47" s="665"/>
      <c r="BK47" s="665"/>
      <c r="BL47" s="665"/>
      <c r="BM47" s="666"/>
      <c r="BN47" s="664">
        <v>7423651</v>
      </c>
      <c r="BO47" s="665"/>
      <c r="BP47" s="665"/>
      <c r="BQ47" s="665"/>
      <c r="BR47" s="665"/>
      <c r="BS47" s="665"/>
      <c r="BT47" s="665"/>
      <c r="BU47" s="665"/>
      <c r="BV47" s="665"/>
      <c r="BW47" s="666"/>
      <c r="BY47" s="589" t="s">
        <v>319</v>
      </c>
      <c r="BZ47" s="590"/>
      <c r="CA47" s="590"/>
      <c r="CB47" s="590"/>
      <c r="CC47" s="590"/>
      <c r="CD47" s="590"/>
      <c r="CE47" s="590"/>
      <c r="CF47" s="590"/>
      <c r="CG47" s="590"/>
      <c r="CH47" s="590"/>
      <c r="CI47" s="590"/>
      <c r="CJ47" s="590"/>
      <c r="CK47" s="590"/>
      <c r="CL47" s="591"/>
      <c r="CM47" s="592">
        <v>5213499</v>
      </c>
      <c r="CN47" s="624"/>
      <c r="CO47" s="624"/>
      <c r="CP47" s="624"/>
      <c r="CQ47" s="624"/>
      <c r="CR47" s="624"/>
      <c r="CS47" s="624"/>
      <c r="CT47" s="625"/>
      <c r="CU47" s="597">
        <v>0.6</v>
      </c>
      <c r="CV47" s="626"/>
      <c r="CW47" s="626"/>
      <c r="CX47" s="628"/>
      <c r="CY47" s="601">
        <v>3574168</v>
      </c>
      <c r="CZ47" s="624"/>
      <c r="DA47" s="624"/>
      <c r="DB47" s="624"/>
      <c r="DC47" s="624"/>
      <c r="DD47" s="624"/>
      <c r="DE47" s="624"/>
      <c r="DF47" s="625"/>
      <c r="DG47" s="601">
        <v>3510411</v>
      </c>
      <c r="DH47" s="624"/>
      <c r="DI47" s="624"/>
      <c r="DJ47" s="624"/>
      <c r="DK47" s="624"/>
      <c r="DL47" s="624"/>
      <c r="DM47" s="624"/>
      <c r="DN47" s="624"/>
      <c r="DO47" s="624"/>
      <c r="DP47" s="624"/>
      <c r="DQ47" s="625"/>
      <c r="DR47" s="597">
        <v>0.8</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320</v>
      </c>
      <c r="AQ48" s="654"/>
      <c r="AR48" s="654"/>
      <c r="AS48" s="654"/>
      <c r="AT48" s="654"/>
      <c r="AU48" s="654"/>
      <c r="AV48" s="654"/>
      <c r="AW48" s="655"/>
      <c r="AX48" s="656" t="s">
        <v>321</v>
      </c>
      <c r="AY48" s="656"/>
      <c r="AZ48" s="656"/>
      <c r="BA48" s="656"/>
      <c r="BB48" s="656"/>
      <c r="BC48" s="656"/>
      <c r="BD48" s="657">
        <v>5167884</v>
      </c>
      <c r="BE48" s="658"/>
      <c r="BF48" s="658"/>
      <c r="BG48" s="658"/>
      <c r="BH48" s="658"/>
      <c r="BI48" s="658"/>
      <c r="BJ48" s="658"/>
      <c r="BK48" s="658"/>
      <c r="BL48" s="658"/>
      <c r="BM48" s="659"/>
      <c r="BN48" s="657">
        <v>7423651</v>
      </c>
      <c r="BO48" s="658"/>
      <c r="BP48" s="658"/>
      <c r="BQ48" s="658"/>
      <c r="BR48" s="658"/>
      <c r="BS48" s="658"/>
      <c r="BT48" s="658"/>
      <c r="BU48" s="658"/>
      <c r="BV48" s="658"/>
      <c r="BW48" s="659"/>
      <c r="BY48" s="589" t="s">
        <v>322</v>
      </c>
      <c r="BZ48" s="590"/>
      <c r="CA48" s="590"/>
      <c r="CB48" s="590"/>
      <c r="CC48" s="590"/>
      <c r="CD48" s="590"/>
      <c r="CE48" s="590"/>
      <c r="CF48" s="590"/>
      <c r="CG48" s="590"/>
      <c r="CH48" s="590"/>
      <c r="CI48" s="590"/>
      <c r="CJ48" s="590"/>
      <c r="CK48" s="590"/>
      <c r="CL48" s="591"/>
      <c r="CM48" s="592">
        <v>233503104</v>
      </c>
      <c r="CN48" s="593"/>
      <c r="CO48" s="593"/>
      <c r="CP48" s="593"/>
      <c r="CQ48" s="593"/>
      <c r="CR48" s="593"/>
      <c r="CS48" s="593"/>
      <c r="CT48" s="594"/>
      <c r="CU48" s="597">
        <v>28.8</v>
      </c>
      <c r="CV48" s="626"/>
      <c r="CW48" s="626"/>
      <c r="CX48" s="628"/>
      <c r="CY48" s="601">
        <v>151824656</v>
      </c>
      <c r="CZ48" s="624"/>
      <c r="DA48" s="624"/>
      <c r="DB48" s="624"/>
      <c r="DC48" s="624"/>
      <c r="DD48" s="624"/>
      <c r="DE48" s="624"/>
      <c r="DF48" s="625"/>
      <c r="DG48" s="601">
        <v>94039146</v>
      </c>
      <c r="DH48" s="624"/>
      <c r="DI48" s="624"/>
      <c r="DJ48" s="624"/>
      <c r="DK48" s="624"/>
      <c r="DL48" s="624"/>
      <c r="DM48" s="624"/>
      <c r="DN48" s="624"/>
      <c r="DO48" s="624"/>
      <c r="DP48" s="624"/>
      <c r="DQ48" s="625"/>
      <c r="DR48" s="597">
        <v>22.7</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323</v>
      </c>
      <c r="BZ49" s="590"/>
      <c r="CA49" s="590"/>
      <c r="CB49" s="590"/>
      <c r="CC49" s="590"/>
      <c r="CD49" s="590"/>
      <c r="CE49" s="590"/>
      <c r="CF49" s="590"/>
      <c r="CG49" s="590"/>
      <c r="CH49" s="590"/>
      <c r="CI49" s="590"/>
      <c r="CJ49" s="590"/>
      <c r="CK49" s="590"/>
      <c r="CL49" s="591"/>
      <c r="CM49" s="592">
        <v>9568782</v>
      </c>
      <c r="CN49" s="624"/>
      <c r="CO49" s="624"/>
      <c r="CP49" s="624"/>
      <c r="CQ49" s="624"/>
      <c r="CR49" s="624"/>
      <c r="CS49" s="624"/>
      <c r="CT49" s="625"/>
      <c r="CU49" s="597">
        <v>1.2</v>
      </c>
      <c r="CV49" s="626"/>
      <c r="CW49" s="626"/>
      <c r="CX49" s="628"/>
      <c r="CY49" s="601">
        <v>9568782</v>
      </c>
      <c r="CZ49" s="624"/>
      <c r="DA49" s="624"/>
      <c r="DB49" s="624"/>
      <c r="DC49" s="624"/>
      <c r="DD49" s="624"/>
      <c r="DE49" s="624"/>
      <c r="DF49" s="625"/>
      <c r="DG49" s="601">
        <v>8975652</v>
      </c>
      <c r="DH49" s="624"/>
      <c r="DI49" s="624"/>
      <c r="DJ49" s="624"/>
      <c r="DK49" s="624"/>
      <c r="DL49" s="624"/>
      <c r="DM49" s="624"/>
      <c r="DN49" s="624"/>
      <c r="DO49" s="624"/>
      <c r="DP49" s="624"/>
      <c r="DQ49" s="625"/>
      <c r="DR49" s="597">
        <v>2.2000000000000002</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324</v>
      </c>
      <c r="BZ50" s="590"/>
      <c r="CA50" s="590"/>
      <c r="CB50" s="590"/>
      <c r="CC50" s="590"/>
      <c r="CD50" s="590"/>
      <c r="CE50" s="590"/>
      <c r="CF50" s="590"/>
      <c r="CG50" s="590"/>
      <c r="CH50" s="590"/>
      <c r="CI50" s="590"/>
      <c r="CJ50" s="590"/>
      <c r="CK50" s="590"/>
      <c r="CL50" s="591"/>
      <c r="CM50" s="592">
        <v>31155293</v>
      </c>
      <c r="CN50" s="593"/>
      <c r="CO50" s="593"/>
      <c r="CP50" s="593"/>
      <c r="CQ50" s="593"/>
      <c r="CR50" s="593"/>
      <c r="CS50" s="593"/>
      <c r="CT50" s="594"/>
      <c r="CU50" s="597">
        <v>3.8</v>
      </c>
      <c r="CV50" s="626"/>
      <c r="CW50" s="626"/>
      <c r="CX50" s="628"/>
      <c r="CY50" s="601">
        <v>28931793</v>
      </c>
      <c r="CZ50" s="624"/>
      <c r="DA50" s="624"/>
      <c r="DB50" s="624"/>
      <c r="DC50" s="624"/>
      <c r="DD50" s="624"/>
      <c r="DE50" s="624"/>
      <c r="DF50" s="625"/>
      <c r="DG50" s="601" t="s">
        <v>207</v>
      </c>
      <c r="DH50" s="624"/>
      <c r="DI50" s="624"/>
      <c r="DJ50" s="624"/>
      <c r="DK50" s="624"/>
      <c r="DL50" s="624"/>
      <c r="DM50" s="624"/>
      <c r="DN50" s="624"/>
      <c r="DO50" s="624"/>
      <c r="DP50" s="624"/>
      <c r="DQ50" s="625"/>
      <c r="DR50" s="597" t="s">
        <v>207</v>
      </c>
      <c r="DS50" s="626"/>
      <c r="DT50" s="626"/>
      <c r="DU50" s="626"/>
      <c r="DV50" s="626"/>
      <c r="DW50" s="626"/>
      <c r="DX50" s="627"/>
    </row>
    <row r="51" spans="2:128" ht="11.25" customHeight="1" x14ac:dyDescent="0.2">
      <c r="B51" s="210" t="s">
        <v>325</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326</v>
      </c>
      <c r="BZ51" s="590"/>
      <c r="CA51" s="590"/>
      <c r="CB51" s="590"/>
      <c r="CC51" s="590"/>
      <c r="CD51" s="590"/>
      <c r="CE51" s="590"/>
      <c r="CF51" s="590"/>
      <c r="CG51" s="590"/>
      <c r="CH51" s="590"/>
      <c r="CI51" s="590"/>
      <c r="CJ51" s="590"/>
      <c r="CK51" s="590"/>
      <c r="CL51" s="591"/>
      <c r="CM51" s="592">
        <v>6142</v>
      </c>
      <c r="CN51" s="624"/>
      <c r="CO51" s="624"/>
      <c r="CP51" s="624"/>
      <c r="CQ51" s="624"/>
      <c r="CR51" s="624"/>
      <c r="CS51" s="624"/>
      <c r="CT51" s="625"/>
      <c r="CU51" s="597">
        <v>0</v>
      </c>
      <c r="CV51" s="626"/>
      <c r="CW51" s="626"/>
      <c r="CX51" s="628"/>
      <c r="CY51" s="601">
        <v>6142</v>
      </c>
      <c r="CZ51" s="624"/>
      <c r="DA51" s="624"/>
      <c r="DB51" s="624"/>
      <c r="DC51" s="624"/>
      <c r="DD51" s="624"/>
      <c r="DE51" s="624"/>
      <c r="DF51" s="625"/>
      <c r="DG51" s="601" t="s">
        <v>207</v>
      </c>
      <c r="DH51" s="624"/>
      <c r="DI51" s="624"/>
      <c r="DJ51" s="624"/>
      <c r="DK51" s="624"/>
      <c r="DL51" s="624"/>
      <c r="DM51" s="624"/>
      <c r="DN51" s="624"/>
      <c r="DO51" s="624"/>
      <c r="DP51" s="624"/>
      <c r="DQ51" s="625"/>
      <c r="DR51" s="597" t="s">
        <v>207</v>
      </c>
      <c r="DS51" s="626"/>
      <c r="DT51" s="626"/>
      <c r="DU51" s="626"/>
      <c r="DV51" s="626"/>
      <c r="DW51" s="626"/>
      <c r="DX51" s="627"/>
    </row>
    <row r="52" spans="2:128" ht="11.25" customHeight="1" x14ac:dyDescent="0.2">
      <c r="B52" s="674" t="s">
        <v>327</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328</v>
      </c>
      <c r="BZ52" s="590"/>
      <c r="CA52" s="590"/>
      <c r="CB52" s="590"/>
      <c r="CC52" s="590"/>
      <c r="CD52" s="590"/>
      <c r="CE52" s="590"/>
      <c r="CF52" s="590"/>
      <c r="CG52" s="590"/>
      <c r="CH52" s="590"/>
      <c r="CI52" s="590"/>
      <c r="CJ52" s="590"/>
      <c r="CK52" s="590"/>
      <c r="CL52" s="591"/>
      <c r="CM52" s="592">
        <v>34730665</v>
      </c>
      <c r="CN52" s="593"/>
      <c r="CO52" s="593"/>
      <c r="CP52" s="593"/>
      <c r="CQ52" s="593"/>
      <c r="CR52" s="593"/>
      <c r="CS52" s="593"/>
      <c r="CT52" s="594"/>
      <c r="CU52" s="597">
        <v>4.3</v>
      </c>
      <c r="CV52" s="626"/>
      <c r="CW52" s="626"/>
      <c r="CX52" s="628"/>
      <c r="CY52" s="601">
        <v>391653</v>
      </c>
      <c r="CZ52" s="624"/>
      <c r="DA52" s="624"/>
      <c r="DB52" s="624"/>
      <c r="DC52" s="624"/>
      <c r="DD52" s="624"/>
      <c r="DE52" s="624"/>
      <c r="DF52" s="625"/>
      <c r="DG52" s="601">
        <v>391653</v>
      </c>
      <c r="DH52" s="624"/>
      <c r="DI52" s="624"/>
      <c r="DJ52" s="624"/>
      <c r="DK52" s="624"/>
      <c r="DL52" s="624"/>
      <c r="DM52" s="624"/>
      <c r="DN52" s="624"/>
      <c r="DO52" s="624"/>
      <c r="DP52" s="624"/>
      <c r="DQ52" s="625"/>
      <c r="DR52" s="597">
        <v>0.1</v>
      </c>
      <c r="DS52" s="626"/>
      <c r="DT52" s="626"/>
      <c r="DU52" s="626"/>
      <c r="DV52" s="626"/>
      <c r="DW52" s="626"/>
      <c r="DX52" s="627"/>
    </row>
    <row r="53" spans="2:128" ht="11.25" customHeight="1" x14ac:dyDescent="0.2">
      <c r="B53" s="673" t="s">
        <v>329</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330</v>
      </c>
      <c r="BZ53" s="590"/>
      <c r="CA53" s="590"/>
      <c r="CB53" s="590"/>
      <c r="CC53" s="590"/>
      <c r="CD53" s="590"/>
      <c r="CE53" s="590"/>
      <c r="CF53" s="590"/>
      <c r="CG53" s="590"/>
      <c r="CH53" s="590"/>
      <c r="CI53" s="590"/>
      <c r="CJ53" s="590"/>
      <c r="CK53" s="590"/>
      <c r="CL53" s="591"/>
      <c r="CM53" s="592" t="s">
        <v>207</v>
      </c>
      <c r="CN53" s="593"/>
      <c r="CO53" s="593"/>
      <c r="CP53" s="593"/>
      <c r="CQ53" s="593"/>
      <c r="CR53" s="593"/>
      <c r="CS53" s="593"/>
      <c r="CT53" s="594"/>
      <c r="CU53" s="597" t="s">
        <v>119</v>
      </c>
      <c r="CV53" s="626"/>
      <c r="CW53" s="626"/>
      <c r="CX53" s="628"/>
      <c r="CY53" s="601" t="s">
        <v>119</v>
      </c>
      <c r="CZ53" s="624"/>
      <c r="DA53" s="624"/>
      <c r="DB53" s="624"/>
      <c r="DC53" s="624"/>
      <c r="DD53" s="624"/>
      <c r="DE53" s="624"/>
      <c r="DF53" s="625"/>
      <c r="DG53" s="601" t="s">
        <v>119</v>
      </c>
      <c r="DH53" s="624"/>
      <c r="DI53" s="624"/>
      <c r="DJ53" s="624"/>
      <c r="DK53" s="624"/>
      <c r="DL53" s="624"/>
      <c r="DM53" s="624"/>
      <c r="DN53" s="624"/>
      <c r="DO53" s="624"/>
      <c r="DP53" s="624"/>
      <c r="DQ53" s="625"/>
      <c r="DR53" s="597" t="s">
        <v>119</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331</v>
      </c>
      <c r="BZ54" s="590"/>
      <c r="CA54" s="590"/>
      <c r="CB54" s="590"/>
      <c r="CC54" s="590"/>
      <c r="CD54" s="590"/>
      <c r="CE54" s="590"/>
      <c r="CF54" s="590"/>
      <c r="CG54" s="590"/>
      <c r="CH54" s="590"/>
      <c r="CI54" s="590"/>
      <c r="CJ54" s="590"/>
      <c r="CK54" s="590"/>
      <c r="CL54" s="591"/>
      <c r="CM54" s="592">
        <v>172360157</v>
      </c>
      <c r="CN54" s="593"/>
      <c r="CO54" s="593"/>
      <c r="CP54" s="593"/>
      <c r="CQ54" s="593"/>
      <c r="CR54" s="593"/>
      <c r="CS54" s="593"/>
      <c r="CT54" s="594"/>
      <c r="CU54" s="597">
        <v>21.3</v>
      </c>
      <c r="CV54" s="626"/>
      <c r="CW54" s="626"/>
      <c r="CX54" s="628"/>
      <c r="CY54" s="601">
        <v>16063563</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332</v>
      </c>
      <c r="BZ55" s="590"/>
      <c r="CA55" s="590"/>
      <c r="CB55" s="590"/>
      <c r="CC55" s="590"/>
      <c r="CD55" s="590"/>
      <c r="CE55" s="590"/>
      <c r="CF55" s="590"/>
      <c r="CG55" s="590"/>
      <c r="CH55" s="590"/>
      <c r="CI55" s="590"/>
      <c r="CJ55" s="590"/>
      <c r="CK55" s="590"/>
      <c r="CL55" s="591"/>
      <c r="CM55" s="592">
        <v>3770453</v>
      </c>
      <c r="CN55" s="593"/>
      <c r="CO55" s="593"/>
      <c r="CP55" s="593"/>
      <c r="CQ55" s="593"/>
      <c r="CR55" s="593"/>
      <c r="CS55" s="593"/>
      <c r="CT55" s="594"/>
      <c r="CU55" s="597">
        <v>0.5</v>
      </c>
      <c r="CV55" s="626"/>
      <c r="CW55" s="626"/>
      <c r="CX55" s="628"/>
      <c r="CY55" s="601">
        <v>1288420</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302</v>
      </c>
      <c r="BZ56" s="630"/>
      <c r="CA56" s="589" t="s">
        <v>333</v>
      </c>
      <c r="CB56" s="590"/>
      <c r="CC56" s="590"/>
      <c r="CD56" s="590"/>
      <c r="CE56" s="590"/>
      <c r="CF56" s="590"/>
      <c r="CG56" s="590"/>
      <c r="CH56" s="590"/>
      <c r="CI56" s="590"/>
      <c r="CJ56" s="590"/>
      <c r="CK56" s="590"/>
      <c r="CL56" s="591"/>
      <c r="CM56" s="592">
        <v>165489148</v>
      </c>
      <c r="CN56" s="593"/>
      <c r="CO56" s="593"/>
      <c r="CP56" s="593"/>
      <c r="CQ56" s="593"/>
      <c r="CR56" s="593"/>
      <c r="CS56" s="593"/>
      <c r="CT56" s="594"/>
      <c r="CU56" s="597">
        <v>20.399999999999999</v>
      </c>
      <c r="CV56" s="626"/>
      <c r="CW56" s="626"/>
      <c r="CX56" s="628"/>
      <c r="CY56" s="601">
        <v>16036115</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334</v>
      </c>
      <c r="CB57" s="590"/>
      <c r="CC57" s="590"/>
      <c r="CD57" s="590"/>
      <c r="CE57" s="590"/>
      <c r="CF57" s="590"/>
      <c r="CG57" s="590"/>
      <c r="CH57" s="590"/>
      <c r="CI57" s="590"/>
      <c r="CJ57" s="590"/>
      <c r="CK57" s="590"/>
      <c r="CL57" s="591"/>
      <c r="CM57" s="592">
        <v>120508369</v>
      </c>
      <c r="CN57" s="593"/>
      <c r="CO57" s="593"/>
      <c r="CP57" s="593"/>
      <c r="CQ57" s="593"/>
      <c r="CR57" s="593"/>
      <c r="CS57" s="593"/>
      <c r="CT57" s="594"/>
      <c r="CU57" s="597">
        <v>14.9</v>
      </c>
      <c r="CV57" s="626"/>
      <c r="CW57" s="626"/>
      <c r="CX57" s="628"/>
      <c r="CY57" s="601">
        <v>4002160</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335</v>
      </c>
      <c r="CB58" s="590"/>
      <c r="CC58" s="590"/>
      <c r="CD58" s="590"/>
      <c r="CE58" s="590"/>
      <c r="CF58" s="590"/>
      <c r="CG58" s="590"/>
      <c r="CH58" s="590"/>
      <c r="CI58" s="590"/>
      <c r="CJ58" s="590"/>
      <c r="CK58" s="590"/>
      <c r="CL58" s="591"/>
      <c r="CM58" s="592">
        <v>38729353</v>
      </c>
      <c r="CN58" s="593"/>
      <c r="CO58" s="593"/>
      <c r="CP58" s="593"/>
      <c r="CQ58" s="593"/>
      <c r="CR58" s="593"/>
      <c r="CS58" s="593"/>
      <c r="CT58" s="594"/>
      <c r="CU58" s="597">
        <v>4.8</v>
      </c>
      <c r="CV58" s="626"/>
      <c r="CW58" s="626"/>
      <c r="CX58" s="628"/>
      <c r="CY58" s="601">
        <v>11547454</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336</v>
      </c>
      <c r="CB59" s="590"/>
      <c r="CC59" s="590"/>
      <c r="CD59" s="590"/>
      <c r="CE59" s="590"/>
      <c r="CF59" s="590"/>
      <c r="CG59" s="590"/>
      <c r="CH59" s="590"/>
      <c r="CI59" s="590"/>
      <c r="CJ59" s="590"/>
      <c r="CK59" s="590"/>
      <c r="CL59" s="591"/>
      <c r="CM59" s="592">
        <v>6871009</v>
      </c>
      <c r="CN59" s="593"/>
      <c r="CO59" s="593"/>
      <c r="CP59" s="593"/>
      <c r="CQ59" s="593"/>
      <c r="CR59" s="593"/>
      <c r="CS59" s="593"/>
      <c r="CT59" s="594"/>
      <c r="CU59" s="597">
        <v>0.8</v>
      </c>
      <c r="CV59" s="626"/>
      <c r="CW59" s="626"/>
      <c r="CX59" s="628"/>
      <c r="CY59" s="601">
        <v>27448</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337</v>
      </c>
      <c r="CB60" s="590"/>
      <c r="CC60" s="590"/>
      <c r="CD60" s="590"/>
      <c r="CE60" s="590"/>
      <c r="CF60" s="590"/>
      <c r="CG60" s="590"/>
      <c r="CH60" s="590"/>
      <c r="CI60" s="590"/>
      <c r="CJ60" s="590"/>
      <c r="CK60" s="590"/>
      <c r="CL60" s="591"/>
      <c r="CM60" s="592" t="s">
        <v>119</v>
      </c>
      <c r="CN60" s="593"/>
      <c r="CO60" s="593"/>
      <c r="CP60" s="593"/>
      <c r="CQ60" s="593"/>
      <c r="CR60" s="593"/>
      <c r="CS60" s="593"/>
      <c r="CT60" s="594"/>
      <c r="CU60" s="597" t="s">
        <v>207</v>
      </c>
      <c r="CV60" s="626"/>
      <c r="CW60" s="626"/>
      <c r="CX60" s="628"/>
      <c r="CY60" s="601" t="s">
        <v>119</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338</v>
      </c>
      <c r="BZ61" s="614"/>
      <c r="CA61" s="614"/>
      <c r="CB61" s="614"/>
      <c r="CC61" s="614"/>
      <c r="CD61" s="614"/>
      <c r="CE61" s="614"/>
      <c r="CF61" s="614"/>
      <c r="CG61" s="614"/>
      <c r="CH61" s="614"/>
      <c r="CI61" s="614"/>
      <c r="CJ61" s="614"/>
      <c r="CK61" s="614"/>
      <c r="CL61" s="615"/>
      <c r="CM61" s="675">
        <v>809752946</v>
      </c>
      <c r="CN61" s="676"/>
      <c r="CO61" s="676"/>
      <c r="CP61" s="676"/>
      <c r="CQ61" s="676"/>
      <c r="CR61" s="676"/>
      <c r="CS61" s="676"/>
      <c r="CT61" s="677"/>
      <c r="CU61" s="616">
        <v>100</v>
      </c>
      <c r="CV61" s="678"/>
      <c r="CW61" s="678"/>
      <c r="CX61" s="679"/>
      <c r="CY61" s="680">
        <v>479456018</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JF9M8QIz9Br+9ADsGPXomCvCUgyyQH/PQmkpB0Uy0ufSwDBmSsCzSREnCJV5pTsaas5dtaplZUeJOhZbu/okLQ==" saltValue="iCguRlYAZqlQeVczIJr2Hw=="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339</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340</v>
      </c>
      <c r="DK2" s="691"/>
      <c r="DL2" s="691"/>
      <c r="DM2" s="691"/>
      <c r="DN2" s="691"/>
      <c r="DO2" s="692"/>
      <c r="DP2" s="229"/>
      <c r="DQ2" s="690" t="s">
        <v>341</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342</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343</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344</v>
      </c>
      <c r="B5" s="696"/>
      <c r="C5" s="696"/>
      <c r="D5" s="696"/>
      <c r="E5" s="696"/>
      <c r="F5" s="696"/>
      <c r="G5" s="696"/>
      <c r="H5" s="696"/>
      <c r="I5" s="696"/>
      <c r="J5" s="696"/>
      <c r="K5" s="696"/>
      <c r="L5" s="696"/>
      <c r="M5" s="696"/>
      <c r="N5" s="696"/>
      <c r="O5" s="696"/>
      <c r="P5" s="697"/>
      <c r="Q5" s="701" t="s">
        <v>345</v>
      </c>
      <c r="R5" s="702"/>
      <c r="S5" s="702"/>
      <c r="T5" s="702"/>
      <c r="U5" s="703"/>
      <c r="V5" s="701" t="s">
        <v>346</v>
      </c>
      <c r="W5" s="702"/>
      <c r="X5" s="702"/>
      <c r="Y5" s="702"/>
      <c r="Z5" s="703"/>
      <c r="AA5" s="701" t="s">
        <v>347</v>
      </c>
      <c r="AB5" s="702"/>
      <c r="AC5" s="702"/>
      <c r="AD5" s="702"/>
      <c r="AE5" s="702"/>
      <c r="AF5" s="707" t="s">
        <v>348</v>
      </c>
      <c r="AG5" s="702"/>
      <c r="AH5" s="702"/>
      <c r="AI5" s="702"/>
      <c r="AJ5" s="708"/>
      <c r="AK5" s="702" t="s">
        <v>349</v>
      </c>
      <c r="AL5" s="702"/>
      <c r="AM5" s="702"/>
      <c r="AN5" s="702"/>
      <c r="AO5" s="703"/>
      <c r="AP5" s="701" t="s">
        <v>350</v>
      </c>
      <c r="AQ5" s="702"/>
      <c r="AR5" s="702"/>
      <c r="AS5" s="702"/>
      <c r="AT5" s="703"/>
      <c r="AU5" s="701" t="s">
        <v>351</v>
      </c>
      <c r="AV5" s="702"/>
      <c r="AW5" s="702"/>
      <c r="AX5" s="702"/>
      <c r="AY5" s="708"/>
      <c r="AZ5" s="233"/>
      <c r="BA5" s="233"/>
      <c r="BB5" s="233"/>
      <c r="BC5" s="233"/>
      <c r="BD5" s="233"/>
      <c r="BE5" s="234"/>
      <c r="BF5" s="234"/>
      <c r="BG5" s="234"/>
      <c r="BH5" s="234"/>
      <c r="BI5" s="234"/>
      <c r="BJ5" s="234"/>
      <c r="BK5" s="234"/>
      <c r="BL5" s="234"/>
      <c r="BM5" s="234"/>
      <c r="BN5" s="234"/>
      <c r="BO5" s="234"/>
      <c r="BP5" s="234"/>
      <c r="BQ5" s="695" t="s">
        <v>352</v>
      </c>
      <c r="BR5" s="696"/>
      <c r="BS5" s="696"/>
      <c r="BT5" s="696"/>
      <c r="BU5" s="696"/>
      <c r="BV5" s="696"/>
      <c r="BW5" s="696"/>
      <c r="BX5" s="696"/>
      <c r="BY5" s="696"/>
      <c r="BZ5" s="696"/>
      <c r="CA5" s="696"/>
      <c r="CB5" s="696"/>
      <c r="CC5" s="696"/>
      <c r="CD5" s="696"/>
      <c r="CE5" s="696"/>
      <c r="CF5" s="696"/>
      <c r="CG5" s="697"/>
      <c r="CH5" s="701" t="s">
        <v>353</v>
      </c>
      <c r="CI5" s="702"/>
      <c r="CJ5" s="702"/>
      <c r="CK5" s="702"/>
      <c r="CL5" s="703"/>
      <c r="CM5" s="701" t="s">
        <v>354</v>
      </c>
      <c r="CN5" s="702"/>
      <c r="CO5" s="702"/>
      <c r="CP5" s="702"/>
      <c r="CQ5" s="703"/>
      <c r="CR5" s="701" t="s">
        <v>355</v>
      </c>
      <c r="CS5" s="702"/>
      <c r="CT5" s="702"/>
      <c r="CU5" s="702"/>
      <c r="CV5" s="703"/>
      <c r="CW5" s="701" t="s">
        <v>356</v>
      </c>
      <c r="CX5" s="702"/>
      <c r="CY5" s="702"/>
      <c r="CZ5" s="702"/>
      <c r="DA5" s="703"/>
      <c r="DB5" s="701" t="s">
        <v>357</v>
      </c>
      <c r="DC5" s="702"/>
      <c r="DD5" s="702"/>
      <c r="DE5" s="702"/>
      <c r="DF5" s="703"/>
      <c r="DG5" s="731" t="s">
        <v>358</v>
      </c>
      <c r="DH5" s="732"/>
      <c r="DI5" s="732"/>
      <c r="DJ5" s="732"/>
      <c r="DK5" s="733"/>
      <c r="DL5" s="731" t="s">
        <v>359</v>
      </c>
      <c r="DM5" s="732"/>
      <c r="DN5" s="732"/>
      <c r="DO5" s="732"/>
      <c r="DP5" s="733"/>
      <c r="DQ5" s="701" t="s">
        <v>360</v>
      </c>
      <c r="DR5" s="702"/>
      <c r="DS5" s="702"/>
      <c r="DT5" s="702"/>
      <c r="DU5" s="703"/>
      <c r="DV5" s="701" t="s">
        <v>351</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361</v>
      </c>
      <c r="C7" s="718"/>
      <c r="D7" s="718"/>
      <c r="E7" s="718"/>
      <c r="F7" s="718"/>
      <c r="G7" s="718"/>
      <c r="H7" s="718"/>
      <c r="I7" s="718"/>
      <c r="J7" s="718"/>
      <c r="K7" s="718"/>
      <c r="L7" s="718"/>
      <c r="M7" s="718"/>
      <c r="N7" s="718"/>
      <c r="O7" s="718"/>
      <c r="P7" s="719"/>
      <c r="Q7" s="720"/>
      <c r="R7" s="721"/>
      <c r="S7" s="721"/>
      <c r="T7" s="721"/>
      <c r="U7" s="721"/>
      <c r="V7" s="721"/>
      <c r="W7" s="721"/>
      <c r="X7" s="721"/>
      <c r="Y7" s="721"/>
      <c r="Z7" s="721"/>
      <c r="AA7" s="721"/>
      <c r="AB7" s="721"/>
      <c r="AC7" s="721"/>
      <c r="AD7" s="721"/>
      <c r="AE7" s="722"/>
      <c r="AF7" s="723">
        <v>758</v>
      </c>
      <c r="AG7" s="724"/>
      <c r="AH7" s="724"/>
      <c r="AI7" s="724"/>
      <c r="AJ7" s="725"/>
      <c r="AK7" s="726"/>
      <c r="AL7" s="727"/>
      <c r="AM7" s="727"/>
      <c r="AN7" s="727"/>
      <c r="AO7" s="727"/>
      <c r="AP7" s="727"/>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c r="BT7" s="715"/>
      <c r="BU7" s="715"/>
      <c r="BV7" s="715"/>
      <c r="BW7" s="715"/>
      <c r="BX7" s="715"/>
      <c r="BY7" s="715"/>
      <c r="BZ7" s="715"/>
      <c r="CA7" s="715"/>
      <c r="CB7" s="715"/>
      <c r="CC7" s="715"/>
      <c r="CD7" s="715"/>
      <c r="CE7" s="715"/>
      <c r="CF7" s="715"/>
      <c r="CG7" s="730"/>
      <c r="CH7" s="711"/>
      <c r="CI7" s="712"/>
      <c r="CJ7" s="712"/>
      <c r="CK7" s="712"/>
      <c r="CL7" s="713"/>
      <c r="CM7" s="711"/>
      <c r="CN7" s="712"/>
      <c r="CO7" s="712"/>
      <c r="CP7" s="712"/>
      <c r="CQ7" s="713"/>
      <c r="CR7" s="711"/>
      <c r="CS7" s="712"/>
      <c r="CT7" s="712"/>
      <c r="CU7" s="712"/>
      <c r="CV7" s="713"/>
      <c r="CW7" s="711"/>
      <c r="CX7" s="712"/>
      <c r="CY7" s="712"/>
      <c r="CZ7" s="712"/>
      <c r="DA7" s="713"/>
      <c r="DB7" s="711"/>
      <c r="DC7" s="712"/>
      <c r="DD7" s="712"/>
      <c r="DE7" s="712"/>
      <c r="DF7" s="713"/>
      <c r="DG7" s="711"/>
      <c r="DH7" s="712"/>
      <c r="DI7" s="712"/>
      <c r="DJ7" s="712"/>
      <c r="DK7" s="713"/>
      <c r="DL7" s="711"/>
      <c r="DM7" s="712"/>
      <c r="DN7" s="712"/>
      <c r="DO7" s="712"/>
      <c r="DP7" s="713"/>
      <c r="DQ7" s="711"/>
      <c r="DR7" s="712"/>
      <c r="DS7" s="712"/>
      <c r="DT7" s="712"/>
      <c r="DU7" s="713"/>
      <c r="DV7" s="714"/>
      <c r="DW7" s="715"/>
      <c r="DX7" s="715"/>
      <c r="DY7" s="715"/>
      <c r="DZ7" s="716"/>
      <c r="EA7" s="235"/>
    </row>
    <row r="8" spans="1:131" s="236" customFormat="1" ht="26.25" customHeight="1" x14ac:dyDescent="0.2">
      <c r="A8" s="239">
        <v>2</v>
      </c>
      <c r="B8" s="748" t="s">
        <v>362</v>
      </c>
      <c r="C8" s="749"/>
      <c r="D8" s="749"/>
      <c r="E8" s="749"/>
      <c r="F8" s="749"/>
      <c r="G8" s="749"/>
      <c r="H8" s="749"/>
      <c r="I8" s="749"/>
      <c r="J8" s="749"/>
      <c r="K8" s="749"/>
      <c r="L8" s="749"/>
      <c r="M8" s="749"/>
      <c r="N8" s="749"/>
      <c r="O8" s="749"/>
      <c r="P8" s="750"/>
      <c r="Q8" s="751"/>
      <c r="R8" s="752"/>
      <c r="S8" s="752"/>
      <c r="T8" s="752"/>
      <c r="U8" s="752"/>
      <c r="V8" s="752"/>
      <c r="W8" s="752"/>
      <c r="X8" s="752"/>
      <c r="Y8" s="752"/>
      <c r="Z8" s="752"/>
      <c r="AA8" s="752"/>
      <c r="AB8" s="752"/>
      <c r="AC8" s="752"/>
      <c r="AD8" s="752"/>
      <c r="AE8" s="753"/>
      <c r="AF8" s="754" t="s">
        <v>363</v>
      </c>
      <c r="AG8" s="755"/>
      <c r="AH8" s="755"/>
      <c r="AI8" s="755"/>
      <c r="AJ8" s="756"/>
      <c r="AK8" s="737"/>
      <c r="AL8" s="738"/>
      <c r="AM8" s="738"/>
      <c r="AN8" s="738"/>
      <c r="AO8" s="738"/>
      <c r="AP8" s="738"/>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c r="BT8" s="742"/>
      <c r="BU8" s="742"/>
      <c r="BV8" s="742"/>
      <c r="BW8" s="742"/>
      <c r="BX8" s="742"/>
      <c r="BY8" s="742"/>
      <c r="BZ8" s="742"/>
      <c r="CA8" s="742"/>
      <c r="CB8" s="742"/>
      <c r="CC8" s="742"/>
      <c r="CD8" s="742"/>
      <c r="CE8" s="742"/>
      <c r="CF8" s="742"/>
      <c r="CG8" s="743"/>
      <c r="CH8" s="744"/>
      <c r="CI8" s="745"/>
      <c r="CJ8" s="745"/>
      <c r="CK8" s="745"/>
      <c r="CL8" s="746"/>
      <c r="CM8" s="744"/>
      <c r="CN8" s="745"/>
      <c r="CO8" s="745"/>
      <c r="CP8" s="745"/>
      <c r="CQ8" s="746"/>
      <c r="CR8" s="744"/>
      <c r="CS8" s="745"/>
      <c r="CT8" s="745"/>
      <c r="CU8" s="745"/>
      <c r="CV8" s="746"/>
      <c r="CW8" s="744"/>
      <c r="CX8" s="745"/>
      <c r="CY8" s="745"/>
      <c r="CZ8" s="745"/>
      <c r="DA8" s="746"/>
      <c r="DB8" s="744"/>
      <c r="DC8" s="745"/>
      <c r="DD8" s="745"/>
      <c r="DE8" s="745"/>
      <c r="DF8" s="746"/>
      <c r="DG8" s="744"/>
      <c r="DH8" s="745"/>
      <c r="DI8" s="745"/>
      <c r="DJ8" s="745"/>
      <c r="DK8" s="746"/>
      <c r="DL8" s="744"/>
      <c r="DM8" s="745"/>
      <c r="DN8" s="745"/>
      <c r="DO8" s="745"/>
      <c r="DP8" s="746"/>
      <c r="DQ8" s="744"/>
      <c r="DR8" s="745"/>
      <c r="DS8" s="745"/>
      <c r="DT8" s="745"/>
      <c r="DU8" s="746"/>
      <c r="DV8" s="741"/>
      <c r="DW8" s="742"/>
      <c r="DX8" s="742"/>
      <c r="DY8" s="742"/>
      <c r="DZ8" s="747"/>
      <c r="EA8" s="235"/>
    </row>
    <row r="9" spans="1:131" s="236" customFormat="1" ht="26.25" customHeight="1" x14ac:dyDescent="0.2">
      <c r="A9" s="239">
        <v>3</v>
      </c>
      <c r="B9" s="748" t="s">
        <v>364</v>
      </c>
      <c r="C9" s="749"/>
      <c r="D9" s="749"/>
      <c r="E9" s="749"/>
      <c r="F9" s="749"/>
      <c r="G9" s="749"/>
      <c r="H9" s="749"/>
      <c r="I9" s="749"/>
      <c r="J9" s="749"/>
      <c r="K9" s="749"/>
      <c r="L9" s="749"/>
      <c r="M9" s="749"/>
      <c r="N9" s="749"/>
      <c r="O9" s="749"/>
      <c r="P9" s="750"/>
      <c r="Q9" s="751"/>
      <c r="R9" s="752"/>
      <c r="S9" s="752"/>
      <c r="T9" s="752"/>
      <c r="U9" s="752"/>
      <c r="V9" s="752"/>
      <c r="W9" s="752"/>
      <c r="X9" s="752"/>
      <c r="Y9" s="752"/>
      <c r="Z9" s="752"/>
      <c r="AA9" s="752"/>
      <c r="AB9" s="752"/>
      <c r="AC9" s="752"/>
      <c r="AD9" s="752"/>
      <c r="AE9" s="753"/>
      <c r="AF9" s="754" t="s">
        <v>119</v>
      </c>
      <c r="AG9" s="755"/>
      <c r="AH9" s="755"/>
      <c r="AI9" s="755"/>
      <c r="AJ9" s="756"/>
      <c r="AK9" s="737"/>
      <c r="AL9" s="738"/>
      <c r="AM9" s="738"/>
      <c r="AN9" s="738"/>
      <c r="AO9" s="738"/>
      <c r="AP9" s="738"/>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c r="BT9" s="742"/>
      <c r="BU9" s="742"/>
      <c r="BV9" s="742"/>
      <c r="BW9" s="742"/>
      <c r="BX9" s="742"/>
      <c r="BY9" s="742"/>
      <c r="BZ9" s="742"/>
      <c r="CA9" s="742"/>
      <c r="CB9" s="742"/>
      <c r="CC9" s="742"/>
      <c r="CD9" s="742"/>
      <c r="CE9" s="742"/>
      <c r="CF9" s="742"/>
      <c r="CG9" s="743"/>
      <c r="CH9" s="744"/>
      <c r="CI9" s="745"/>
      <c r="CJ9" s="745"/>
      <c r="CK9" s="745"/>
      <c r="CL9" s="746"/>
      <c r="CM9" s="744"/>
      <c r="CN9" s="745"/>
      <c r="CO9" s="745"/>
      <c r="CP9" s="745"/>
      <c r="CQ9" s="746"/>
      <c r="CR9" s="744"/>
      <c r="CS9" s="745"/>
      <c r="CT9" s="745"/>
      <c r="CU9" s="745"/>
      <c r="CV9" s="746"/>
      <c r="CW9" s="744"/>
      <c r="CX9" s="745"/>
      <c r="CY9" s="745"/>
      <c r="CZ9" s="745"/>
      <c r="DA9" s="746"/>
      <c r="DB9" s="744"/>
      <c r="DC9" s="745"/>
      <c r="DD9" s="745"/>
      <c r="DE9" s="745"/>
      <c r="DF9" s="746"/>
      <c r="DG9" s="744"/>
      <c r="DH9" s="745"/>
      <c r="DI9" s="745"/>
      <c r="DJ9" s="745"/>
      <c r="DK9" s="746"/>
      <c r="DL9" s="744"/>
      <c r="DM9" s="745"/>
      <c r="DN9" s="745"/>
      <c r="DO9" s="745"/>
      <c r="DP9" s="746"/>
      <c r="DQ9" s="744"/>
      <c r="DR9" s="745"/>
      <c r="DS9" s="745"/>
      <c r="DT9" s="745"/>
      <c r="DU9" s="746"/>
      <c r="DV9" s="741"/>
      <c r="DW9" s="742"/>
      <c r="DX9" s="742"/>
      <c r="DY9" s="742"/>
      <c r="DZ9" s="747"/>
      <c r="EA9" s="235"/>
    </row>
    <row r="10" spans="1:131" s="236" customFormat="1" ht="26.25" customHeight="1" x14ac:dyDescent="0.2">
      <c r="A10" s="239">
        <v>4</v>
      </c>
      <c r="B10" s="748" t="s">
        <v>365</v>
      </c>
      <c r="C10" s="749"/>
      <c r="D10" s="749"/>
      <c r="E10" s="749"/>
      <c r="F10" s="749"/>
      <c r="G10" s="749"/>
      <c r="H10" s="749"/>
      <c r="I10" s="749"/>
      <c r="J10" s="749"/>
      <c r="K10" s="749"/>
      <c r="L10" s="749"/>
      <c r="M10" s="749"/>
      <c r="N10" s="749"/>
      <c r="O10" s="749"/>
      <c r="P10" s="750"/>
      <c r="Q10" s="751"/>
      <c r="R10" s="752"/>
      <c r="S10" s="752"/>
      <c r="T10" s="752"/>
      <c r="U10" s="752"/>
      <c r="V10" s="752"/>
      <c r="W10" s="752"/>
      <c r="X10" s="752"/>
      <c r="Y10" s="752"/>
      <c r="Z10" s="752"/>
      <c r="AA10" s="752"/>
      <c r="AB10" s="752"/>
      <c r="AC10" s="752"/>
      <c r="AD10" s="752"/>
      <c r="AE10" s="753"/>
      <c r="AF10" s="754">
        <v>0</v>
      </c>
      <c r="AG10" s="755"/>
      <c r="AH10" s="755"/>
      <c r="AI10" s="755"/>
      <c r="AJ10" s="756"/>
      <c r="AK10" s="737"/>
      <c r="AL10" s="738"/>
      <c r="AM10" s="738"/>
      <c r="AN10" s="738"/>
      <c r="AO10" s="738"/>
      <c r="AP10" s="738"/>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c r="BT10" s="742"/>
      <c r="BU10" s="742"/>
      <c r="BV10" s="742"/>
      <c r="BW10" s="742"/>
      <c r="BX10" s="742"/>
      <c r="BY10" s="742"/>
      <c r="BZ10" s="742"/>
      <c r="CA10" s="742"/>
      <c r="CB10" s="742"/>
      <c r="CC10" s="742"/>
      <c r="CD10" s="742"/>
      <c r="CE10" s="742"/>
      <c r="CF10" s="742"/>
      <c r="CG10" s="743"/>
      <c r="CH10" s="744"/>
      <c r="CI10" s="745"/>
      <c r="CJ10" s="745"/>
      <c r="CK10" s="745"/>
      <c r="CL10" s="746"/>
      <c r="CM10" s="744"/>
      <c r="CN10" s="745"/>
      <c r="CO10" s="745"/>
      <c r="CP10" s="745"/>
      <c r="CQ10" s="746"/>
      <c r="CR10" s="744"/>
      <c r="CS10" s="745"/>
      <c r="CT10" s="745"/>
      <c r="CU10" s="745"/>
      <c r="CV10" s="746"/>
      <c r="CW10" s="744"/>
      <c r="CX10" s="745"/>
      <c r="CY10" s="745"/>
      <c r="CZ10" s="745"/>
      <c r="DA10" s="746"/>
      <c r="DB10" s="744"/>
      <c r="DC10" s="745"/>
      <c r="DD10" s="745"/>
      <c r="DE10" s="745"/>
      <c r="DF10" s="746"/>
      <c r="DG10" s="744"/>
      <c r="DH10" s="745"/>
      <c r="DI10" s="745"/>
      <c r="DJ10" s="745"/>
      <c r="DK10" s="746"/>
      <c r="DL10" s="744"/>
      <c r="DM10" s="745"/>
      <c r="DN10" s="745"/>
      <c r="DO10" s="745"/>
      <c r="DP10" s="746"/>
      <c r="DQ10" s="744"/>
      <c r="DR10" s="745"/>
      <c r="DS10" s="745"/>
      <c r="DT10" s="745"/>
      <c r="DU10" s="746"/>
      <c r="DV10" s="741"/>
      <c r="DW10" s="742"/>
      <c r="DX10" s="742"/>
      <c r="DY10" s="742"/>
      <c r="DZ10" s="747"/>
      <c r="EA10" s="235"/>
    </row>
    <row r="11" spans="1:131" s="236" customFormat="1" ht="26.25" customHeight="1" x14ac:dyDescent="0.2">
      <c r="A11" s="239">
        <v>5</v>
      </c>
      <c r="B11" s="748" t="s">
        <v>366</v>
      </c>
      <c r="C11" s="749"/>
      <c r="D11" s="749"/>
      <c r="E11" s="749"/>
      <c r="F11" s="749"/>
      <c r="G11" s="749"/>
      <c r="H11" s="749"/>
      <c r="I11" s="749"/>
      <c r="J11" s="749"/>
      <c r="K11" s="749"/>
      <c r="L11" s="749"/>
      <c r="M11" s="749"/>
      <c r="N11" s="749"/>
      <c r="O11" s="749"/>
      <c r="P11" s="750"/>
      <c r="Q11" s="751"/>
      <c r="R11" s="752"/>
      <c r="S11" s="752"/>
      <c r="T11" s="752"/>
      <c r="U11" s="752"/>
      <c r="V11" s="752"/>
      <c r="W11" s="752"/>
      <c r="X11" s="752"/>
      <c r="Y11" s="752"/>
      <c r="Z11" s="752"/>
      <c r="AA11" s="752"/>
      <c r="AB11" s="752"/>
      <c r="AC11" s="752"/>
      <c r="AD11" s="752"/>
      <c r="AE11" s="753"/>
      <c r="AF11" s="754" t="s">
        <v>119</v>
      </c>
      <c r="AG11" s="755"/>
      <c r="AH11" s="755"/>
      <c r="AI11" s="755"/>
      <c r="AJ11" s="756"/>
      <c r="AK11" s="737"/>
      <c r="AL11" s="738"/>
      <c r="AM11" s="738"/>
      <c r="AN11" s="738"/>
      <c r="AO11" s="738"/>
      <c r="AP11" s="738"/>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c r="BT11" s="742"/>
      <c r="BU11" s="742"/>
      <c r="BV11" s="742"/>
      <c r="BW11" s="742"/>
      <c r="BX11" s="742"/>
      <c r="BY11" s="742"/>
      <c r="BZ11" s="742"/>
      <c r="CA11" s="742"/>
      <c r="CB11" s="742"/>
      <c r="CC11" s="742"/>
      <c r="CD11" s="742"/>
      <c r="CE11" s="742"/>
      <c r="CF11" s="742"/>
      <c r="CG11" s="743"/>
      <c r="CH11" s="744"/>
      <c r="CI11" s="745"/>
      <c r="CJ11" s="745"/>
      <c r="CK11" s="745"/>
      <c r="CL11" s="746"/>
      <c r="CM11" s="744"/>
      <c r="CN11" s="745"/>
      <c r="CO11" s="745"/>
      <c r="CP11" s="745"/>
      <c r="CQ11" s="746"/>
      <c r="CR11" s="744"/>
      <c r="CS11" s="745"/>
      <c r="CT11" s="745"/>
      <c r="CU11" s="745"/>
      <c r="CV11" s="746"/>
      <c r="CW11" s="744"/>
      <c r="CX11" s="745"/>
      <c r="CY11" s="745"/>
      <c r="CZ11" s="745"/>
      <c r="DA11" s="746"/>
      <c r="DB11" s="744"/>
      <c r="DC11" s="745"/>
      <c r="DD11" s="745"/>
      <c r="DE11" s="745"/>
      <c r="DF11" s="746"/>
      <c r="DG11" s="744"/>
      <c r="DH11" s="745"/>
      <c r="DI11" s="745"/>
      <c r="DJ11" s="745"/>
      <c r="DK11" s="746"/>
      <c r="DL11" s="744"/>
      <c r="DM11" s="745"/>
      <c r="DN11" s="745"/>
      <c r="DO11" s="745"/>
      <c r="DP11" s="746"/>
      <c r="DQ11" s="744"/>
      <c r="DR11" s="745"/>
      <c r="DS11" s="745"/>
      <c r="DT11" s="745"/>
      <c r="DU11" s="746"/>
      <c r="DV11" s="741"/>
      <c r="DW11" s="742"/>
      <c r="DX11" s="742"/>
      <c r="DY11" s="742"/>
      <c r="DZ11" s="747"/>
      <c r="EA11" s="235"/>
    </row>
    <row r="12" spans="1:131" s="236" customFormat="1" ht="26.25" customHeight="1" x14ac:dyDescent="0.2">
      <c r="A12" s="239">
        <v>6</v>
      </c>
      <c r="B12" s="748" t="s">
        <v>367</v>
      </c>
      <c r="C12" s="749"/>
      <c r="D12" s="749"/>
      <c r="E12" s="749"/>
      <c r="F12" s="749"/>
      <c r="G12" s="749"/>
      <c r="H12" s="749"/>
      <c r="I12" s="749"/>
      <c r="J12" s="749"/>
      <c r="K12" s="749"/>
      <c r="L12" s="749"/>
      <c r="M12" s="749"/>
      <c r="N12" s="749"/>
      <c r="O12" s="749"/>
      <c r="P12" s="750"/>
      <c r="Q12" s="751"/>
      <c r="R12" s="752"/>
      <c r="S12" s="752"/>
      <c r="T12" s="752"/>
      <c r="U12" s="752"/>
      <c r="V12" s="752"/>
      <c r="W12" s="752"/>
      <c r="X12" s="752"/>
      <c r="Y12" s="752"/>
      <c r="Z12" s="752"/>
      <c r="AA12" s="752"/>
      <c r="AB12" s="752"/>
      <c r="AC12" s="752"/>
      <c r="AD12" s="752"/>
      <c r="AE12" s="753"/>
      <c r="AF12" s="754">
        <v>1</v>
      </c>
      <c r="AG12" s="755"/>
      <c r="AH12" s="755"/>
      <c r="AI12" s="755"/>
      <c r="AJ12" s="756"/>
      <c r="AK12" s="737"/>
      <c r="AL12" s="738"/>
      <c r="AM12" s="738"/>
      <c r="AN12" s="738"/>
      <c r="AO12" s="738"/>
      <c r="AP12" s="738"/>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c r="BS12" s="741"/>
      <c r="BT12" s="742"/>
      <c r="BU12" s="742"/>
      <c r="BV12" s="742"/>
      <c r="BW12" s="742"/>
      <c r="BX12" s="742"/>
      <c r="BY12" s="742"/>
      <c r="BZ12" s="742"/>
      <c r="CA12" s="742"/>
      <c r="CB12" s="742"/>
      <c r="CC12" s="742"/>
      <c r="CD12" s="742"/>
      <c r="CE12" s="742"/>
      <c r="CF12" s="742"/>
      <c r="CG12" s="743"/>
      <c r="CH12" s="744"/>
      <c r="CI12" s="745"/>
      <c r="CJ12" s="745"/>
      <c r="CK12" s="745"/>
      <c r="CL12" s="746"/>
      <c r="CM12" s="744"/>
      <c r="CN12" s="745"/>
      <c r="CO12" s="745"/>
      <c r="CP12" s="745"/>
      <c r="CQ12" s="746"/>
      <c r="CR12" s="744"/>
      <c r="CS12" s="745"/>
      <c r="CT12" s="745"/>
      <c r="CU12" s="745"/>
      <c r="CV12" s="746"/>
      <c r="CW12" s="744"/>
      <c r="CX12" s="745"/>
      <c r="CY12" s="745"/>
      <c r="CZ12" s="745"/>
      <c r="DA12" s="746"/>
      <c r="DB12" s="744"/>
      <c r="DC12" s="745"/>
      <c r="DD12" s="745"/>
      <c r="DE12" s="745"/>
      <c r="DF12" s="746"/>
      <c r="DG12" s="744"/>
      <c r="DH12" s="745"/>
      <c r="DI12" s="745"/>
      <c r="DJ12" s="745"/>
      <c r="DK12" s="746"/>
      <c r="DL12" s="744"/>
      <c r="DM12" s="745"/>
      <c r="DN12" s="745"/>
      <c r="DO12" s="745"/>
      <c r="DP12" s="746"/>
      <c r="DQ12" s="744"/>
      <c r="DR12" s="745"/>
      <c r="DS12" s="745"/>
      <c r="DT12" s="745"/>
      <c r="DU12" s="746"/>
      <c r="DV12" s="741"/>
      <c r="DW12" s="742"/>
      <c r="DX12" s="742"/>
      <c r="DY12" s="742"/>
      <c r="DZ12" s="747"/>
      <c r="EA12" s="235"/>
    </row>
    <row r="13" spans="1:131" s="236" customFormat="1" ht="26.25" customHeight="1" x14ac:dyDescent="0.2">
      <c r="A13" s="239">
        <v>7</v>
      </c>
      <c r="B13" s="748" t="s">
        <v>368</v>
      </c>
      <c r="C13" s="749"/>
      <c r="D13" s="749"/>
      <c r="E13" s="749"/>
      <c r="F13" s="749"/>
      <c r="G13" s="749"/>
      <c r="H13" s="749"/>
      <c r="I13" s="749"/>
      <c r="J13" s="749"/>
      <c r="K13" s="749"/>
      <c r="L13" s="749"/>
      <c r="M13" s="749"/>
      <c r="N13" s="749"/>
      <c r="O13" s="749"/>
      <c r="P13" s="750"/>
      <c r="Q13" s="751"/>
      <c r="R13" s="752"/>
      <c r="S13" s="752"/>
      <c r="T13" s="752"/>
      <c r="U13" s="752"/>
      <c r="V13" s="752"/>
      <c r="W13" s="752"/>
      <c r="X13" s="752"/>
      <c r="Y13" s="752"/>
      <c r="Z13" s="752"/>
      <c r="AA13" s="752"/>
      <c r="AB13" s="752"/>
      <c r="AC13" s="752"/>
      <c r="AD13" s="752"/>
      <c r="AE13" s="753"/>
      <c r="AF13" s="754" t="s">
        <v>363</v>
      </c>
      <c r="AG13" s="755"/>
      <c r="AH13" s="755"/>
      <c r="AI13" s="755"/>
      <c r="AJ13" s="756"/>
      <c r="AK13" s="737"/>
      <c r="AL13" s="738"/>
      <c r="AM13" s="738"/>
      <c r="AN13" s="738"/>
      <c r="AO13" s="738"/>
      <c r="AP13" s="738"/>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c r="BT13" s="742"/>
      <c r="BU13" s="742"/>
      <c r="BV13" s="742"/>
      <c r="BW13" s="742"/>
      <c r="BX13" s="742"/>
      <c r="BY13" s="742"/>
      <c r="BZ13" s="742"/>
      <c r="CA13" s="742"/>
      <c r="CB13" s="742"/>
      <c r="CC13" s="742"/>
      <c r="CD13" s="742"/>
      <c r="CE13" s="742"/>
      <c r="CF13" s="742"/>
      <c r="CG13" s="743"/>
      <c r="CH13" s="744"/>
      <c r="CI13" s="745"/>
      <c r="CJ13" s="745"/>
      <c r="CK13" s="745"/>
      <c r="CL13" s="746"/>
      <c r="CM13" s="744"/>
      <c r="CN13" s="745"/>
      <c r="CO13" s="745"/>
      <c r="CP13" s="745"/>
      <c r="CQ13" s="746"/>
      <c r="CR13" s="744"/>
      <c r="CS13" s="745"/>
      <c r="CT13" s="745"/>
      <c r="CU13" s="745"/>
      <c r="CV13" s="746"/>
      <c r="CW13" s="744"/>
      <c r="CX13" s="745"/>
      <c r="CY13" s="745"/>
      <c r="CZ13" s="745"/>
      <c r="DA13" s="746"/>
      <c r="DB13" s="744"/>
      <c r="DC13" s="745"/>
      <c r="DD13" s="745"/>
      <c r="DE13" s="745"/>
      <c r="DF13" s="746"/>
      <c r="DG13" s="744"/>
      <c r="DH13" s="745"/>
      <c r="DI13" s="745"/>
      <c r="DJ13" s="745"/>
      <c r="DK13" s="746"/>
      <c r="DL13" s="744"/>
      <c r="DM13" s="745"/>
      <c r="DN13" s="745"/>
      <c r="DO13" s="745"/>
      <c r="DP13" s="746"/>
      <c r="DQ13" s="744"/>
      <c r="DR13" s="745"/>
      <c r="DS13" s="745"/>
      <c r="DT13" s="745"/>
      <c r="DU13" s="746"/>
      <c r="DV13" s="741"/>
      <c r="DW13" s="742"/>
      <c r="DX13" s="742"/>
      <c r="DY13" s="742"/>
      <c r="DZ13" s="747"/>
      <c r="EA13" s="235"/>
    </row>
    <row r="14" spans="1:131" s="236" customFormat="1" ht="26.25" customHeight="1" x14ac:dyDescent="0.2">
      <c r="A14" s="239">
        <v>8</v>
      </c>
      <c r="B14" s="748" t="s">
        <v>369</v>
      </c>
      <c r="C14" s="749"/>
      <c r="D14" s="749"/>
      <c r="E14" s="749"/>
      <c r="F14" s="749"/>
      <c r="G14" s="749"/>
      <c r="H14" s="749"/>
      <c r="I14" s="749"/>
      <c r="J14" s="749"/>
      <c r="K14" s="749"/>
      <c r="L14" s="749"/>
      <c r="M14" s="749"/>
      <c r="N14" s="749"/>
      <c r="O14" s="749"/>
      <c r="P14" s="750"/>
      <c r="Q14" s="751"/>
      <c r="R14" s="752"/>
      <c r="S14" s="752"/>
      <c r="T14" s="752"/>
      <c r="U14" s="752"/>
      <c r="V14" s="752"/>
      <c r="W14" s="752"/>
      <c r="X14" s="752"/>
      <c r="Y14" s="752"/>
      <c r="Z14" s="752"/>
      <c r="AA14" s="752"/>
      <c r="AB14" s="752"/>
      <c r="AC14" s="752"/>
      <c r="AD14" s="752"/>
      <c r="AE14" s="753"/>
      <c r="AF14" s="754">
        <v>13</v>
      </c>
      <c r="AG14" s="755"/>
      <c r="AH14" s="755"/>
      <c r="AI14" s="755"/>
      <c r="AJ14" s="756"/>
      <c r="AK14" s="737"/>
      <c r="AL14" s="738"/>
      <c r="AM14" s="738"/>
      <c r="AN14" s="738"/>
      <c r="AO14" s="738"/>
      <c r="AP14" s="738"/>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c r="BT14" s="742"/>
      <c r="BU14" s="742"/>
      <c r="BV14" s="742"/>
      <c r="BW14" s="742"/>
      <c r="BX14" s="742"/>
      <c r="BY14" s="742"/>
      <c r="BZ14" s="742"/>
      <c r="CA14" s="742"/>
      <c r="CB14" s="742"/>
      <c r="CC14" s="742"/>
      <c r="CD14" s="742"/>
      <c r="CE14" s="742"/>
      <c r="CF14" s="742"/>
      <c r="CG14" s="743"/>
      <c r="CH14" s="744"/>
      <c r="CI14" s="745"/>
      <c r="CJ14" s="745"/>
      <c r="CK14" s="745"/>
      <c r="CL14" s="746"/>
      <c r="CM14" s="744"/>
      <c r="CN14" s="745"/>
      <c r="CO14" s="745"/>
      <c r="CP14" s="745"/>
      <c r="CQ14" s="746"/>
      <c r="CR14" s="744"/>
      <c r="CS14" s="745"/>
      <c r="CT14" s="745"/>
      <c r="CU14" s="745"/>
      <c r="CV14" s="746"/>
      <c r="CW14" s="744"/>
      <c r="CX14" s="745"/>
      <c r="CY14" s="745"/>
      <c r="CZ14" s="745"/>
      <c r="DA14" s="746"/>
      <c r="DB14" s="744"/>
      <c r="DC14" s="745"/>
      <c r="DD14" s="745"/>
      <c r="DE14" s="745"/>
      <c r="DF14" s="746"/>
      <c r="DG14" s="744"/>
      <c r="DH14" s="745"/>
      <c r="DI14" s="745"/>
      <c r="DJ14" s="745"/>
      <c r="DK14" s="746"/>
      <c r="DL14" s="744"/>
      <c r="DM14" s="745"/>
      <c r="DN14" s="745"/>
      <c r="DO14" s="745"/>
      <c r="DP14" s="746"/>
      <c r="DQ14" s="744"/>
      <c r="DR14" s="745"/>
      <c r="DS14" s="745"/>
      <c r="DT14" s="745"/>
      <c r="DU14" s="746"/>
      <c r="DV14" s="741"/>
      <c r="DW14" s="742"/>
      <c r="DX14" s="742"/>
      <c r="DY14" s="742"/>
      <c r="DZ14" s="747"/>
      <c r="EA14" s="235"/>
    </row>
    <row r="15" spans="1:131" s="236" customFormat="1" ht="26.25" customHeight="1" x14ac:dyDescent="0.2">
      <c r="A15" s="239">
        <v>9</v>
      </c>
      <c r="B15" s="748" t="s">
        <v>370</v>
      </c>
      <c r="C15" s="749"/>
      <c r="D15" s="749"/>
      <c r="E15" s="749"/>
      <c r="F15" s="749"/>
      <c r="G15" s="749"/>
      <c r="H15" s="749"/>
      <c r="I15" s="749"/>
      <c r="J15" s="749"/>
      <c r="K15" s="749"/>
      <c r="L15" s="749"/>
      <c r="M15" s="749"/>
      <c r="N15" s="749"/>
      <c r="O15" s="749"/>
      <c r="P15" s="750"/>
      <c r="Q15" s="751"/>
      <c r="R15" s="752"/>
      <c r="S15" s="752"/>
      <c r="T15" s="752"/>
      <c r="U15" s="752"/>
      <c r="V15" s="752"/>
      <c r="W15" s="752"/>
      <c r="X15" s="752"/>
      <c r="Y15" s="752"/>
      <c r="Z15" s="752"/>
      <c r="AA15" s="752"/>
      <c r="AB15" s="752"/>
      <c r="AC15" s="752"/>
      <c r="AD15" s="752"/>
      <c r="AE15" s="753"/>
      <c r="AF15" s="754" t="s">
        <v>119</v>
      </c>
      <c r="AG15" s="755"/>
      <c r="AH15" s="755"/>
      <c r="AI15" s="755"/>
      <c r="AJ15" s="756"/>
      <c r="AK15" s="737"/>
      <c r="AL15" s="738"/>
      <c r="AM15" s="738"/>
      <c r="AN15" s="738"/>
      <c r="AO15" s="738"/>
      <c r="AP15" s="738"/>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c r="BT15" s="742"/>
      <c r="BU15" s="742"/>
      <c r="BV15" s="742"/>
      <c r="BW15" s="742"/>
      <c r="BX15" s="742"/>
      <c r="BY15" s="742"/>
      <c r="BZ15" s="742"/>
      <c r="CA15" s="742"/>
      <c r="CB15" s="742"/>
      <c r="CC15" s="742"/>
      <c r="CD15" s="742"/>
      <c r="CE15" s="742"/>
      <c r="CF15" s="742"/>
      <c r="CG15" s="743"/>
      <c r="CH15" s="744"/>
      <c r="CI15" s="745"/>
      <c r="CJ15" s="745"/>
      <c r="CK15" s="745"/>
      <c r="CL15" s="746"/>
      <c r="CM15" s="744"/>
      <c r="CN15" s="745"/>
      <c r="CO15" s="745"/>
      <c r="CP15" s="745"/>
      <c r="CQ15" s="746"/>
      <c r="CR15" s="744"/>
      <c r="CS15" s="745"/>
      <c r="CT15" s="745"/>
      <c r="CU15" s="745"/>
      <c r="CV15" s="746"/>
      <c r="CW15" s="744"/>
      <c r="CX15" s="745"/>
      <c r="CY15" s="745"/>
      <c r="CZ15" s="745"/>
      <c r="DA15" s="746"/>
      <c r="DB15" s="744"/>
      <c r="DC15" s="745"/>
      <c r="DD15" s="745"/>
      <c r="DE15" s="745"/>
      <c r="DF15" s="746"/>
      <c r="DG15" s="744"/>
      <c r="DH15" s="745"/>
      <c r="DI15" s="745"/>
      <c r="DJ15" s="745"/>
      <c r="DK15" s="746"/>
      <c r="DL15" s="744"/>
      <c r="DM15" s="745"/>
      <c r="DN15" s="745"/>
      <c r="DO15" s="745"/>
      <c r="DP15" s="746"/>
      <c r="DQ15" s="744"/>
      <c r="DR15" s="745"/>
      <c r="DS15" s="745"/>
      <c r="DT15" s="745"/>
      <c r="DU15" s="746"/>
      <c r="DV15" s="741"/>
      <c r="DW15" s="742"/>
      <c r="DX15" s="742"/>
      <c r="DY15" s="742"/>
      <c r="DZ15" s="747"/>
      <c r="EA15" s="235"/>
    </row>
    <row r="16" spans="1:131" s="236" customFormat="1" ht="26.25" customHeight="1" x14ac:dyDescent="0.2">
      <c r="A16" s="239">
        <v>10</v>
      </c>
      <c r="B16" s="748" t="s">
        <v>371</v>
      </c>
      <c r="C16" s="749"/>
      <c r="D16" s="749"/>
      <c r="E16" s="749"/>
      <c r="F16" s="749"/>
      <c r="G16" s="749"/>
      <c r="H16" s="749"/>
      <c r="I16" s="749"/>
      <c r="J16" s="749"/>
      <c r="K16" s="749"/>
      <c r="L16" s="749"/>
      <c r="M16" s="749"/>
      <c r="N16" s="749"/>
      <c r="O16" s="749"/>
      <c r="P16" s="750"/>
      <c r="Q16" s="751"/>
      <c r="R16" s="752"/>
      <c r="S16" s="752"/>
      <c r="T16" s="752"/>
      <c r="U16" s="752"/>
      <c r="V16" s="752"/>
      <c r="W16" s="752"/>
      <c r="X16" s="752"/>
      <c r="Y16" s="752"/>
      <c r="Z16" s="752"/>
      <c r="AA16" s="752"/>
      <c r="AB16" s="752"/>
      <c r="AC16" s="752"/>
      <c r="AD16" s="752"/>
      <c r="AE16" s="753"/>
      <c r="AF16" s="754" t="s">
        <v>119</v>
      </c>
      <c r="AG16" s="755"/>
      <c r="AH16" s="755"/>
      <c r="AI16" s="755"/>
      <c r="AJ16" s="756"/>
      <c r="AK16" s="737"/>
      <c r="AL16" s="738"/>
      <c r="AM16" s="738"/>
      <c r="AN16" s="738"/>
      <c r="AO16" s="738"/>
      <c r="AP16" s="738"/>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c r="BT16" s="742"/>
      <c r="BU16" s="742"/>
      <c r="BV16" s="742"/>
      <c r="BW16" s="742"/>
      <c r="BX16" s="742"/>
      <c r="BY16" s="742"/>
      <c r="BZ16" s="742"/>
      <c r="CA16" s="742"/>
      <c r="CB16" s="742"/>
      <c r="CC16" s="742"/>
      <c r="CD16" s="742"/>
      <c r="CE16" s="742"/>
      <c r="CF16" s="742"/>
      <c r="CG16" s="743"/>
      <c r="CH16" s="744"/>
      <c r="CI16" s="745"/>
      <c r="CJ16" s="745"/>
      <c r="CK16" s="745"/>
      <c r="CL16" s="746"/>
      <c r="CM16" s="744"/>
      <c r="CN16" s="745"/>
      <c r="CO16" s="745"/>
      <c r="CP16" s="745"/>
      <c r="CQ16" s="746"/>
      <c r="CR16" s="744"/>
      <c r="CS16" s="745"/>
      <c r="CT16" s="745"/>
      <c r="CU16" s="745"/>
      <c r="CV16" s="746"/>
      <c r="CW16" s="744"/>
      <c r="CX16" s="745"/>
      <c r="CY16" s="745"/>
      <c r="CZ16" s="745"/>
      <c r="DA16" s="746"/>
      <c r="DB16" s="744"/>
      <c r="DC16" s="745"/>
      <c r="DD16" s="745"/>
      <c r="DE16" s="745"/>
      <c r="DF16" s="746"/>
      <c r="DG16" s="744"/>
      <c r="DH16" s="745"/>
      <c r="DI16" s="745"/>
      <c r="DJ16" s="745"/>
      <c r="DK16" s="746"/>
      <c r="DL16" s="744"/>
      <c r="DM16" s="745"/>
      <c r="DN16" s="745"/>
      <c r="DO16" s="745"/>
      <c r="DP16" s="746"/>
      <c r="DQ16" s="744"/>
      <c r="DR16" s="745"/>
      <c r="DS16" s="745"/>
      <c r="DT16" s="745"/>
      <c r="DU16" s="746"/>
      <c r="DV16" s="741"/>
      <c r="DW16" s="742"/>
      <c r="DX16" s="742"/>
      <c r="DY16" s="742"/>
      <c r="DZ16" s="747"/>
      <c r="EA16" s="235"/>
    </row>
    <row r="17" spans="1:131" s="236" customFormat="1" ht="26.25" customHeight="1" x14ac:dyDescent="0.2">
      <c r="A17" s="239">
        <v>11</v>
      </c>
      <c r="B17" s="748"/>
      <c r="C17" s="749"/>
      <c r="D17" s="749"/>
      <c r="E17" s="749"/>
      <c r="F17" s="749"/>
      <c r="G17" s="749"/>
      <c r="H17" s="749"/>
      <c r="I17" s="749"/>
      <c r="J17" s="749"/>
      <c r="K17" s="749"/>
      <c r="L17" s="749"/>
      <c r="M17" s="749"/>
      <c r="N17" s="749"/>
      <c r="O17" s="749"/>
      <c r="P17" s="750"/>
      <c r="Q17" s="751"/>
      <c r="R17" s="752"/>
      <c r="S17" s="752"/>
      <c r="T17" s="752"/>
      <c r="U17" s="752"/>
      <c r="V17" s="752"/>
      <c r="W17" s="752"/>
      <c r="X17" s="752"/>
      <c r="Y17" s="752"/>
      <c r="Z17" s="752"/>
      <c r="AA17" s="752"/>
      <c r="AB17" s="752"/>
      <c r="AC17" s="752"/>
      <c r="AD17" s="752"/>
      <c r="AE17" s="753"/>
      <c r="AF17" s="754"/>
      <c r="AG17" s="755"/>
      <c r="AH17" s="755"/>
      <c r="AI17" s="755"/>
      <c r="AJ17" s="756"/>
      <c r="AK17" s="737"/>
      <c r="AL17" s="738"/>
      <c r="AM17" s="738"/>
      <c r="AN17" s="738"/>
      <c r="AO17" s="738"/>
      <c r="AP17" s="738"/>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c r="BT17" s="742"/>
      <c r="BU17" s="742"/>
      <c r="BV17" s="742"/>
      <c r="BW17" s="742"/>
      <c r="BX17" s="742"/>
      <c r="BY17" s="742"/>
      <c r="BZ17" s="742"/>
      <c r="CA17" s="742"/>
      <c r="CB17" s="742"/>
      <c r="CC17" s="742"/>
      <c r="CD17" s="742"/>
      <c r="CE17" s="742"/>
      <c r="CF17" s="742"/>
      <c r="CG17" s="743"/>
      <c r="CH17" s="744"/>
      <c r="CI17" s="745"/>
      <c r="CJ17" s="745"/>
      <c r="CK17" s="745"/>
      <c r="CL17" s="746"/>
      <c r="CM17" s="744"/>
      <c r="CN17" s="745"/>
      <c r="CO17" s="745"/>
      <c r="CP17" s="745"/>
      <c r="CQ17" s="746"/>
      <c r="CR17" s="744"/>
      <c r="CS17" s="745"/>
      <c r="CT17" s="745"/>
      <c r="CU17" s="745"/>
      <c r="CV17" s="746"/>
      <c r="CW17" s="744"/>
      <c r="CX17" s="745"/>
      <c r="CY17" s="745"/>
      <c r="CZ17" s="745"/>
      <c r="DA17" s="746"/>
      <c r="DB17" s="744"/>
      <c r="DC17" s="745"/>
      <c r="DD17" s="745"/>
      <c r="DE17" s="745"/>
      <c r="DF17" s="746"/>
      <c r="DG17" s="744"/>
      <c r="DH17" s="745"/>
      <c r="DI17" s="745"/>
      <c r="DJ17" s="745"/>
      <c r="DK17" s="746"/>
      <c r="DL17" s="744"/>
      <c r="DM17" s="745"/>
      <c r="DN17" s="745"/>
      <c r="DO17" s="745"/>
      <c r="DP17" s="746"/>
      <c r="DQ17" s="744"/>
      <c r="DR17" s="745"/>
      <c r="DS17" s="745"/>
      <c r="DT17" s="745"/>
      <c r="DU17" s="746"/>
      <c r="DV17" s="741"/>
      <c r="DW17" s="742"/>
      <c r="DX17" s="742"/>
      <c r="DY17" s="742"/>
      <c r="DZ17" s="747"/>
      <c r="EA17" s="235"/>
    </row>
    <row r="18" spans="1:131" s="236" customFormat="1" ht="26.25" customHeight="1" x14ac:dyDescent="0.2">
      <c r="A18" s="239">
        <v>12</v>
      </c>
      <c r="B18" s="748"/>
      <c r="C18" s="749"/>
      <c r="D18" s="749"/>
      <c r="E18" s="749"/>
      <c r="F18" s="749"/>
      <c r="G18" s="749"/>
      <c r="H18" s="749"/>
      <c r="I18" s="749"/>
      <c r="J18" s="749"/>
      <c r="K18" s="749"/>
      <c r="L18" s="749"/>
      <c r="M18" s="749"/>
      <c r="N18" s="749"/>
      <c r="O18" s="749"/>
      <c r="P18" s="750"/>
      <c r="Q18" s="751"/>
      <c r="R18" s="752"/>
      <c r="S18" s="752"/>
      <c r="T18" s="752"/>
      <c r="U18" s="752"/>
      <c r="V18" s="752"/>
      <c r="W18" s="752"/>
      <c r="X18" s="752"/>
      <c r="Y18" s="752"/>
      <c r="Z18" s="752"/>
      <c r="AA18" s="752"/>
      <c r="AB18" s="752"/>
      <c r="AC18" s="752"/>
      <c r="AD18" s="752"/>
      <c r="AE18" s="753"/>
      <c r="AF18" s="754"/>
      <c r="AG18" s="755"/>
      <c r="AH18" s="755"/>
      <c r="AI18" s="755"/>
      <c r="AJ18" s="756"/>
      <c r="AK18" s="737"/>
      <c r="AL18" s="738"/>
      <c r="AM18" s="738"/>
      <c r="AN18" s="738"/>
      <c r="AO18" s="738"/>
      <c r="AP18" s="738"/>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c r="BT18" s="742"/>
      <c r="BU18" s="742"/>
      <c r="BV18" s="742"/>
      <c r="BW18" s="742"/>
      <c r="BX18" s="742"/>
      <c r="BY18" s="742"/>
      <c r="BZ18" s="742"/>
      <c r="CA18" s="742"/>
      <c r="CB18" s="742"/>
      <c r="CC18" s="742"/>
      <c r="CD18" s="742"/>
      <c r="CE18" s="742"/>
      <c r="CF18" s="742"/>
      <c r="CG18" s="743"/>
      <c r="CH18" s="744"/>
      <c r="CI18" s="745"/>
      <c r="CJ18" s="745"/>
      <c r="CK18" s="745"/>
      <c r="CL18" s="746"/>
      <c r="CM18" s="744"/>
      <c r="CN18" s="745"/>
      <c r="CO18" s="745"/>
      <c r="CP18" s="745"/>
      <c r="CQ18" s="746"/>
      <c r="CR18" s="744"/>
      <c r="CS18" s="745"/>
      <c r="CT18" s="745"/>
      <c r="CU18" s="745"/>
      <c r="CV18" s="746"/>
      <c r="CW18" s="744"/>
      <c r="CX18" s="745"/>
      <c r="CY18" s="745"/>
      <c r="CZ18" s="745"/>
      <c r="DA18" s="746"/>
      <c r="DB18" s="744"/>
      <c r="DC18" s="745"/>
      <c r="DD18" s="745"/>
      <c r="DE18" s="745"/>
      <c r="DF18" s="746"/>
      <c r="DG18" s="744"/>
      <c r="DH18" s="745"/>
      <c r="DI18" s="745"/>
      <c r="DJ18" s="745"/>
      <c r="DK18" s="746"/>
      <c r="DL18" s="744"/>
      <c r="DM18" s="745"/>
      <c r="DN18" s="745"/>
      <c r="DO18" s="745"/>
      <c r="DP18" s="746"/>
      <c r="DQ18" s="744"/>
      <c r="DR18" s="745"/>
      <c r="DS18" s="745"/>
      <c r="DT18" s="745"/>
      <c r="DU18" s="746"/>
      <c r="DV18" s="741"/>
      <c r="DW18" s="742"/>
      <c r="DX18" s="742"/>
      <c r="DY18" s="742"/>
      <c r="DZ18" s="747"/>
      <c r="EA18" s="235"/>
    </row>
    <row r="19" spans="1:131" s="236" customFormat="1" ht="26.25" customHeight="1" x14ac:dyDescent="0.2">
      <c r="A19" s="239">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c r="BT19" s="742"/>
      <c r="BU19" s="742"/>
      <c r="BV19" s="742"/>
      <c r="BW19" s="742"/>
      <c r="BX19" s="742"/>
      <c r="BY19" s="742"/>
      <c r="BZ19" s="742"/>
      <c r="CA19" s="742"/>
      <c r="CB19" s="742"/>
      <c r="CC19" s="742"/>
      <c r="CD19" s="742"/>
      <c r="CE19" s="742"/>
      <c r="CF19" s="742"/>
      <c r="CG19" s="743"/>
      <c r="CH19" s="744"/>
      <c r="CI19" s="745"/>
      <c r="CJ19" s="745"/>
      <c r="CK19" s="745"/>
      <c r="CL19" s="746"/>
      <c r="CM19" s="744"/>
      <c r="CN19" s="745"/>
      <c r="CO19" s="745"/>
      <c r="CP19" s="745"/>
      <c r="CQ19" s="746"/>
      <c r="CR19" s="744"/>
      <c r="CS19" s="745"/>
      <c r="CT19" s="745"/>
      <c r="CU19" s="745"/>
      <c r="CV19" s="746"/>
      <c r="CW19" s="744"/>
      <c r="CX19" s="745"/>
      <c r="CY19" s="745"/>
      <c r="CZ19" s="745"/>
      <c r="DA19" s="746"/>
      <c r="DB19" s="744"/>
      <c r="DC19" s="745"/>
      <c r="DD19" s="745"/>
      <c r="DE19" s="745"/>
      <c r="DF19" s="746"/>
      <c r="DG19" s="744"/>
      <c r="DH19" s="745"/>
      <c r="DI19" s="745"/>
      <c r="DJ19" s="745"/>
      <c r="DK19" s="746"/>
      <c r="DL19" s="744"/>
      <c r="DM19" s="745"/>
      <c r="DN19" s="745"/>
      <c r="DO19" s="745"/>
      <c r="DP19" s="746"/>
      <c r="DQ19" s="744"/>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c r="BT20" s="742"/>
      <c r="BU20" s="742"/>
      <c r="BV20" s="742"/>
      <c r="BW20" s="742"/>
      <c r="BX20" s="742"/>
      <c r="BY20" s="742"/>
      <c r="BZ20" s="742"/>
      <c r="CA20" s="742"/>
      <c r="CB20" s="742"/>
      <c r="CC20" s="742"/>
      <c r="CD20" s="742"/>
      <c r="CE20" s="742"/>
      <c r="CF20" s="742"/>
      <c r="CG20" s="743"/>
      <c r="CH20" s="744"/>
      <c r="CI20" s="745"/>
      <c r="CJ20" s="745"/>
      <c r="CK20" s="745"/>
      <c r="CL20" s="746"/>
      <c r="CM20" s="744"/>
      <c r="CN20" s="745"/>
      <c r="CO20" s="745"/>
      <c r="CP20" s="745"/>
      <c r="CQ20" s="746"/>
      <c r="CR20" s="744"/>
      <c r="CS20" s="745"/>
      <c r="CT20" s="745"/>
      <c r="CU20" s="745"/>
      <c r="CV20" s="746"/>
      <c r="CW20" s="744"/>
      <c r="CX20" s="745"/>
      <c r="CY20" s="745"/>
      <c r="CZ20" s="745"/>
      <c r="DA20" s="746"/>
      <c r="DB20" s="744"/>
      <c r="DC20" s="745"/>
      <c r="DD20" s="745"/>
      <c r="DE20" s="745"/>
      <c r="DF20" s="746"/>
      <c r="DG20" s="744"/>
      <c r="DH20" s="745"/>
      <c r="DI20" s="745"/>
      <c r="DJ20" s="745"/>
      <c r="DK20" s="746"/>
      <c r="DL20" s="744"/>
      <c r="DM20" s="745"/>
      <c r="DN20" s="745"/>
      <c r="DO20" s="745"/>
      <c r="DP20" s="746"/>
      <c r="DQ20" s="744"/>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c r="BT21" s="742"/>
      <c r="BU21" s="742"/>
      <c r="BV21" s="742"/>
      <c r="BW21" s="742"/>
      <c r="BX21" s="742"/>
      <c r="BY21" s="742"/>
      <c r="BZ21" s="742"/>
      <c r="CA21" s="742"/>
      <c r="CB21" s="742"/>
      <c r="CC21" s="742"/>
      <c r="CD21" s="742"/>
      <c r="CE21" s="742"/>
      <c r="CF21" s="742"/>
      <c r="CG21" s="743"/>
      <c r="CH21" s="744"/>
      <c r="CI21" s="745"/>
      <c r="CJ21" s="745"/>
      <c r="CK21" s="745"/>
      <c r="CL21" s="746"/>
      <c r="CM21" s="744"/>
      <c r="CN21" s="745"/>
      <c r="CO21" s="745"/>
      <c r="CP21" s="745"/>
      <c r="CQ21" s="746"/>
      <c r="CR21" s="744"/>
      <c r="CS21" s="745"/>
      <c r="CT21" s="745"/>
      <c r="CU21" s="745"/>
      <c r="CV21" s="746"/>
      <c r="CW21" s="744"/>
      <c r="CX21" s="745"/>
      <c r="CY21" s="745"/>
      <c r="CZ21" s="745"/>
      <c r="DA21" s="746"/>
      <c r="DB21" s="744"/>
      <c r="DC21" s="745"/>
      <c r="DD21" s="745"/>
      <c r="DE21" s="745"/>
      <c r="DF21" s="746"/>
      <c r="DG21" s="744"/>
      <c r="DH21" s="745"/>
      <c r="DI21" s="745"/>
      <c r="DJ21" s="745"/>
      <c r="DK21" s="746"/>
      <c r="DL21" s="744"/>
      <c r="DM21" s="745"/>
      <c r="DN21" s="745"/>
      <c r="DO21" s="745"/>
      <c r="DP21" s="746"/>
      <c r="DQ21" s="744"/>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372</v>
      </c>
      <c r="BA22" s="780"/>
      <c r="BB22" s="780"/>
      <c r="BC22" s="780"/>
      <c r="BD22" s="781"/>
      <c r="BE22" s="234"/>
      <c r="BF22" s="234"/>
      <c r="BG22" s="234"/>
      <c r="BH22" s="234"/>
      <c r="BI22" s="234"/>
      <c r="BJ22" s="234"/>
      <c r="BK22" s="234"/>
      <c r="BL22" s="234"/>
      <c r="BM22" s="234"/>
      <c r="BN22" s="234"/>
      <c r="BO22" s="234"/>
      <c r="BP22" s="234"/>
      <c r="BQ22" s="239">
        <v>16</v>
      </c>
      <c r="BR22" s="240"/>
      <c r="BS22" s="741"/>
      <c r="BT22" s="742"/>
      <c r="BU22" s="742"/>
      <c r="BV22" s="742"/>
      <c r="BW22" s="742"/>
      <c r="BX22" s="742"/>
      <c r="BY22" s="742"/>
      <c r="BZ22" s="742"/>
      <c r="CA22" s="742"/>
      <c r="CB22" s="742"/>
      <c r="CC22" s="742"/>
      <c r="CD22" s="742"/>
      <c r="CE22" s="742"/>
      <c r="CF22" s="742"/>
      <c r="CG22" s="743"/>
      <c r="CH22" s="744"/>
      <c r="CI22" s="745"/>
      <c r="CJ22" s="745"/>
      <c r="CK22" s="745"/>
      <c r="CL22" s="746"/>
      <c r="CM22" s="744"/>
      <c r="CN22" s="745"/>
      <c r="CO22" s="745"/>
      <c r="CP22" s="745"/>
      <c r="CQ22" s="746"/>
      <c r="CR22" s="744"/>
      <c r="CS22" s="745"/>
      <c r="CT22" s="745"/>
      <c r="CU22" s="745"/>
      <c r="CV22" s="746"/>
      <c r="CW22" s="744"/>
      <c r="CX22" s="745"/>
      <c r="CY22" s="745"/>
      <c r="CZ22" s="745"/>
      <c r="DA22" s="746"/>
      <c r="DB22" s="744"/>
      <c r="DC22" s="745"/>
      <c r="DD22" s="745"/>
      <c r="DE22" s="745"/>
      <c r="DF22" s="746"/>
      <c r="DG22" s="744"/>
      <c r="DH22" s="745"/>
      <c r="DI22" s="745"/>
      <c r="DJ22" s="745"/>
      <c r="DK22" s="746"/>
      <c r="DL22" s="744"/>
      <c r="DM22" s="745"/>
      <c r="DN22" s="745"/>
      <c r="DO22" s="745"/>
      <c r="DP22" s="746"/>
      <c r="DQ22" s="744"/>
      <c r="DR22" s="745"/>
      <c r="DS22" s="745"/>
      <c r="DT22" s="745"/>
      <c r="DU22" s="746"/>
      <c r="DV22" s="741"/>
      <c r="DW22" s="742"/>
      <c r="DX22" s="742"/>
      <c r="DY22" s="742"/>
      <c r="DZ22" s="747"/>
      <c r="EA22" s="235"/>
    </row>
    <row r="23" spans="1:131" s="236" customFormat="1" ht="26.25" customHeight="1" thickBot="1" x14ac:dyDescent="0.25">
      <c r="A23" s="241" t="s">
        <v>373</v>
      </c>
      <c r="B23" s="757" t="s">
        <v>374</v>
      </c>
      <c r="C23" s="758"/>
      <c r="D23" s="758"/>
      <c r="E23" s="758"/>
      <c r="F23" s="758"/>
      <c r="G23" s="758"/>
      <c r="H23" s="758"/>
      <c r="I23" s="758"/>
      <c r="J23" s="758"/>
      <c r="K23" s="758"/>
      <c r="L23" s="758"/>
      <c r="M23" s="758"/>
      <c r="N23" s="758"/>
      <c r="O23" s="758"/>
      <c r="P23" s="759"/>
      <c r="Q23" s="760"/>
      <c r="R23" s="761"/>
      <c r="S23" s="761"/>
      <c r="T23" s="761"/>
      <c r="U23" s="761"/>
      <c r="V23" s="761"/>
      <c r="W23" s="761"/>
      <c r="X23" s="761"/>
      <c r="Y23" s="761"/>
      <c r="Z23" s="761"/>
      <c r="AA23" s="761"/>
      <c r="AB23" s="761"/>
      <c r="AC23" s="761"/>
      <c r="AD23" s="761"/>
      <c r="AE23" s="762"/>
      <c r="AF23" s="763">
        <v>771</v>
      </c>
      <c r="AG23" s="761"/>
      <c r="AH23" s="761"/>
      <c r="AI23" s="761"/>
      <c r="AJ23" s="764"/>
      <c r="AK23" s="765"/>
      <c r="AL23" s="766"/>
      <c r="AM23" s="766"/>
      <c r="AN23" s="766"/>
      <c r="AO23" s="766"/>
      <c r="AP23" s="761"/>
      <c r="AQ23" s="761"/>
      <c r="AR23" s="761"/>
      <c r="AS23" s="761"/>
      <c r="AT23" s="761"/>
      <c r="AU23" s="783"/>
      <c r="AV23" s="783"/>
      <c r="AW23" s="783"/>
      <c r="AX23" s="783"/>
      <c r="AY23" s="784"/>
      <c r="AZ23" s="785" t="s">
        <v>363</v>
      </c>
      <c r="BA23" s="786"/>
      <c r="BB23" s="786"/>
      <c r="BC23" s="786"/>
      <c r="BD23" s="787"/>
      <c r="BE23" s="234"/>
      <c r="BF23" s="234"/>
      <c r="BG23" s="234"/>
      <c r="BH23" s="234"/>
      <c r="BI23" s="234"/>
      <c r="BJ23" s="234"/>
      <c r="BK23" s="234"/>
      <c r="BL23" s="234"/>
      <c r="BM23" s="234"/>
      <c r="BN23" s="234"/>
      <c r="BO23" s="234"/>
      <c r="BP23" s="234"/>
      <c r="BQ23" s="239">
        <v>17</v>
      </c>
      <c r="BR23" s="240"/>
      <c r="BS23" s="741"/>
      <c r="BT23" s="742"/>
      <c r="BU23" s="742"/>
      <c r="BV23" s="742"/>
      <c r="BW23" s="742"/>
      <c r="BX23" s="742"/>
      <c r="BY23" s="742"/>
      <c r="BZ23" s="742"/>
      <c r="CA23" s="742"/>
      <c r="CB23" s="742"/>
      <c r="CC23" s="742"/>
      <c r="CD23" s="742"/>
      <c r="CE23" s="742"/>
      <c r="CF23" s="742"/>
      <c r="CG23" s="743"/>
      <c r="CH23" s="744"/>
      <c r="CI23" s="745"/>
      <c r="CJ23" s="745"/>
      <c r="CK23" s="745"/>
      <c r="CL23" s="746"/>
      <c r="CM23" s="744"/>
      <c r="CN23" s="745"/>
      <c r="CO23" s="745"/>
      <c r="CP23" s="745"/>
      <c r="CQ23" s="746"/>
      <c r="CR23" s="744"/>
      <c r="CS23" s="745"/>
      <c r="CT23" s="745"/>
      <c r="CU23" s="745"/>
      <c r="CV23" s="746"/>
      <c r="CW23" s="744"/>
      <c r="CX23" s="745"/>
      <c r="CY23" s="745"/>
      <c r="CZ23" s="745"/>
      <c r="DA23" s="746"/>
      <c r="DB23" s="744"/>
      <c r="DC23" s="745"/>
      <c r="DD23" s="745"/>
      <c r="DE23" s="745"/>
      <c r="DF23" s="746"/>
      <c r="DG23" s="744"/>
      <c r="DH23" s="745"/>
      <c r="DI23" s="745"/>
      <c r="DJ23" s="745"/>
      <c r="DK23" s="746"/>
      <c r="DL23" s="744"/>
      <c r="DM23" s="745"/>
      <c r="DN23" s="745"/>
      <c r="DO23" s="745"/>
      <c r="DP23" s="746"/>
      <c r="DQ23" s="744"/>
      <c r="DR23" s="745"/>
      <c r="DS23" s="745"/>
      <c r="DT23" s="745"/>
      <c r="DU23" s="746"/>
      <c r="DV23" s="741"/>
      <c r="DW23" s="742"/>
      <c r="DX23" s="742"/>
      <c r="DY23" s="742"/>
      <c r="DZ23" s="747"/>
      <c r="EA23" s="235"/>
    </row>
    <row r="24" spans="1:131" s="236" customFormat="1" ht="26.25" customHeight="1" x14ac:dyDescent="0.2">
      <c r="A24" s="782" t="s">
        <v>375</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c r="BT24" s="742"/>
      <c r="BU24" s="742"/>
      <c r="BV24" s="742"/>
      <c r="BW24" s="742"/>
      <c r="BX24" s="742"/>
      <c r="BY24" s="742"/>
      <c r="BZ24" s="742"/>
      <c r="CA24" s="742"/>
      <c r="CB24" s="742"/>
      <c r="CC24" s="742"/>
      <c r="CD24" s="742"/>
      <c r="CE24" s="742"/>
      <c r="CF24" s="742"/>
      <c r="CG24" s="743"/>
      <c r="CH24" s="744"/>
      <c r="CI24" s="745"/>
      <c r="CJ24" s="745"/>
      <c r="CK24" s="745"/>
      <c r="CL24" s="746"/>
      <c r="CM24" s="744"/>
      <c r="CN24" s="745"/>
      <c r="CO24" s="745"/>
      <c r="CP24" s="745"/>
      <c r="CQ24" s="746"/>
      <c r="CR24" s="744"/>
      <c r="CS24" s="745"/>
      <c r="CT24" s="745"/>
      <c r="CU24" s="745"/>
      <c r="CV24" s="746"/>
      <c r="CW24" s="744"/>
      <c r="CX24" s="745"/>
      <c r="CY24" s="745"/>
      <c r="CZ24" s="745"/>
      <c r="DA24" s="746"/>
      <c r="DB24" s="744"/>
      <c r="DC24" s="745"/>
      <c r="DD24" s="745"/>
      <c r="DE24" s="745"/>
      <c r="DF24" s="746"/>
      <c r="DG24" s="744"/>
      <c r="DH24" s="745"/>
      <c r="DI24" s="745"/>
      <c r="DJ24" s="745"/>
      <c r="DK24" s="746"/>
      <c r="DL24" s="744"/>
      <c r="DM24" s="745"/>
      <c r="DN24" s="745"/>
      <c r="DO24" s="745"/>
      <c r="DP24" s="746"/>
      <c r="DQ24" s="744"/>
      <c r="DR24" s="745"/>
      <c r="DS24" s="745"/>
      <c r="DT24" s="745"/>
      <c r="DU24" s="746"/>
      <c r="DV24" s="741"/>
      <c r="DW24" s="742"/>
      <c r="DX24" s="742"/>
      <c r="DY24" s="742"/>
      <c r="DZ24" s="747"/>
      <c r="EA24" s="235"/>
    </row>
    <row r="25" spans="1:131" ht="26.25" customHeight="1" thickBot="1" x14ac:dyDescent="0.25">
      <c r="A25" s="693" t="s">
        <v>376</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c r="BT25" s="742"/>
      <c r="BU25" s="742"/>
      <c r="BV25" s="742"/>
      <c r="BW25" s="742"/>
      <c r="BX25" s="742"/>
      <c r="BY25" s="742"/>
      <c r="BZ25" s="742"/>
      <c r="CA25" s="742"/>
      <c r="CB25" s="742"/>
      <c r="CC25" s="742"/>
      <c r="CD25" s="742"/>
      <c r="CE25" s="742"/>
      <c r="CF25" s="742"/>
      <c r="CG25" s="743"/>
      <c r="CH25" s="744"/>
      <c r="CI25" s="745"/>
      <c r="CJ25" s="745"/>
      <c r="CK25" s="745"/>
      <c r="CL25" s="746"/>
      <c r="CM25" s="744"/>
      <c r="CN25" s="745"/>
      <c r="CO25" s="745"/>
      <c r="CP25" s="745"/>
      <c r="CQ25" s="746"/>
      <c r="CR25" s="744"/>
      <c r="CS25" s="745"/>
      <c r="CT25" s="745"/>
      <c r="CU25" s="745"/>
      <c r="CV25" s="746"/>
      <c r="CW25" s="744"/>
      <c r="CX25" s="745"/>
      <c r="CY25" s="745"/>
      <c r="CZ25" s="745"/>
      <c r="DA25" s="746"/>
      <c r="DB25" s="744"/>
      <c r="DC25" s="745"/>
      <c r="DD25" s="745"/>
      <c r="DE25" s="745"/>
      <c r="DF25" s="746"/>
      <c r="DG25" s="744"/>
      <c r="DH25" s="745"/>
      <c r="DI25" s="745"/>
      <c r="DJ25" s="745"/>
      <c r="DK25" s="746"/>
      <c r="DL25" s="744"/>
      <c r="DM25" s="745"/>
      <c r="DN25" s="745"/>
      <c r="DO25" s="745"/>
      <c r="DP25" s="746"/>
      <c r="DQ25" s="744"/>
      <c r="DR25" s="745"/>
      <c r="DS25" s="745"/>
      <c r="DT25" s="745"/>
      <c r="DU25" s="746"/>
      <c r="DV25" s="741"/>
      <c r="DW25" s="742"/>
      <c r="DX25" s="742"/>
      <c r="DY25" s="742"/>
      <c r="DZ25" s="747"/>
      <c r="EA25" s="231"/>
    </row>
    <row r="26" spans="1:131" ht="26.25" customHeight="1" x14ac:dyDescent="0.2">
      <c r="A26" s="695" t="s">
        <v>344</v>
      </c>
      <c r="B26" s="696"/>
      <c r="C26" s="696"/>
      <c r="D26" s="696"/>
      <c r="E26" s="696"/>
      <c r="F26" s="696"/>
      <c r="G26" s="696"/>
      <c r="H26" s="696"/>
      <c r="I26" s="696"/>
      <c r="J26" s="696"/>
      <c r="K26" s="696"/>
      <c r="L26" s="696"/>
      <c r="M26" s="696"/>
      <c r="N26" s="696"/>
      <c r="O26" s="696"/>
      <c r="P26" s="697"/>
      <c r="Q26" s="701" t="s">
        <v>377</v>
      </c>
      <c r="R26" s="702"/>
      <c r="S26" s="702"/>
      <c r="T26" s="702"/>
      <c r="U26" s="703"/>
      <c r="V26" s="701" t="s">
        <v>378</v>
      </c>
      <c r="W26" s="702"/>
      <c r="X26" s="702"/>
      <c r="Y26" s="702"/>
      <c r="Z26" s="703"/>
      <c r="AA26" s="701" t="s">
        <v>379</v>
      </c>
      <c r="AB26" s="702"/>
      <c r="AC26" s="702"/>
      <c r="AD26" s="702"/>
      <c r="AE26" s="702"/>
      <c r="AF26" s="788" t="s">
        <v>380</v>
      </c>
      <c r="AG26" s="789"/>
      <c r="AH26" s="789"/>
      <c r="AI26" s="789"/>
      <c r="AJ26" s="790"/>
      <c r="AK26" s="702" t="s">
        <v>381</v>
      </c>
      <c r="AL26" s="702"/>
      <c r="AM26" s="702"/>
      <c r="AN26" s="702"/>
      <c r="AO26" s="703"/>
      <c r="AP26" s="701" t="s">
        <v>382</v>
      </c>
      <c r="AQ26" s="702"/>
      <c r="AR26" s="702"/>
      <c r="AS26" s="702"/>
      <c r="AT26" s="703"/>
      <c r="AU26" s="701" t="s">
        <v>383</v>
      </c>
      <c r="AV26" s="702"/>
      <c r="AW26" s="702"/>
      <c r="AX26" s="702"/>
      <c r="AY26" s="703"/>
      <c r="AZ26" s="701" t="s">
        <v>384</v>
      </c>
      <c r="BA26" s="702"/>
      <c r="BB26" s="702"/>
      <c r="BC26" s="702"/>
      <c r="BD26" s="703"/>
      <c r="BE26" s="701" t="s">
        <v>351</v>
      </c>
      <c r="BF26" s="702"/>
      <c r="BG26" s="702"/>
      <c r="BH26" s="702"/>
      <c r="BI26" s="708"/>
      <c r="BJ26" s="233"/>
      <c r="BK26" s="233"/>
      <c r="BL26" s="233"/>
      <c r="BM26" s="233"/>
      <c r="BN26" s="233"/>
      <c r="BO26" s="242"/>
      <c r="BP26" s="242"/>
      <c r="BQ26" s="239">
        <v>20</v>
      </c>
      <c r="BR26" s="240"/>
      <c r="BS26" s="741"/>
      <c r="BT26" s="742"/>
      <c r="BU26" s="742"/>
      <c r="BV26" s="742"/>
      <c r="BW26" s="742"/>
      <c r="BX26" s="742"/>
      <c r="BY26" s="742"/>
      <c r="BZ26" s="742"/>
      <c r="CA26" s="742"/>
      <c r="CB26" s="742"/>
      <c r="CC26" s="742"/>
      <c r="CD26" s="742"/>
      <c r="CE26" s="742"/>
      <c r="CF26" s="742"/>
      <c r="CG26" s="743"/>
      <c r="CH26" s="744"/>
      <c r="CI26" s="745"/>
      <c r="CJ26" s="745"/>
      <c r="CK26" s="745"/>
      <c r="CL26" s="746"/>
      <c r="CM26" s="744"/>
      <c r="CN26" s="745"/>
      <c r="CO26" s="745"/>
      <c r="CP26" s="745"/>
      <c r="CQ26" s="746"/>
      <c r="CR26" s="744"/>
      <c r="CS26" s="745"/>
      <c r="CT26" s="745"/>
      <c r="CU26" s="745"/>
      <c r="CV26" s="746"/>
      <c r="CW26" s="744"/>
      <c r="CX26" s="745"/>
      <c r="CY26" s="745"/>
      <c r="CZ26" s="745"/>
      <c r="DA26" s="746"/>
      <c r="DB26" s="744"/>
      <c r="DC26" s="745"/>
      <c r="DD26" s="745"/>
      <c r="DE26" s="745"/>
      <c r="DF26" s="746"/>
      <c r="DG26" s="744"/>
      <c r="DH26" s="745"/>
      <c r="DI26" s="745"/>
      <c r="DJ26" s="745"/>
      <c r="DK26" s="746"/>
      <c r="DL26" s="744"/>
      <c r="DM26" s="745"/>
      <c r="DN26" s="745"/>
      <c r="DO26" s="745"/>
      <c r="DP26" s="746"/>
      <c r="DQ26" s="744"/>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c r="BT27" s="742"/>
      <c r="BU27" s="742"/>
      <c r="BV27" s="742"/>
      <c r="BW27" s="742"/>
      <c r="BX27" s="742"/>
      <c r="BY27" s="742"/>
      <c r="BZ27" s="742"/>
      <c r="CA27" s="742"/>
      <c r="CB27" s="742"/>
      <c r="CC27" s="742"/>
      <c r="CD27" s="742"/>
      <c r="CE27" s="742"/>
      <c r="CF27" s="742"/>
      <c r="CG27" s="743"/>
      <c r="CH27" s="744"/>
      <c r="CI27" s="745"/>
      <c r="CJ27" s="745"/>
      <c r="CK27" s="745"/>
      <c r="CL27" s="746"/>
      <c r="CM27" s="744"/>
      <c r="CN27" s="745"/>
      <c r="CO27" s="745"/>
      <c r="CP27" s="745"/>
      <c r="CQ27" s="746"/>
      <c r="CR27" s="744"/>
      <c r="CS27" s="745"/>
      <c r="CT27" s="745"/>
      <c r="CU27" s="745"/>
      <c r="CV27" s="746"/>
      <c r="CW27" s="744"/>
      <c r="CX27" s="745"/>
      <c r="CY27" s="745"/>
      <c r="CZ27" s="745"/>
      <c r="DA27" s="746"/>
      <c r="DB27" s="744"/>
      <c r="DC27" s="745"/>
      <c r="DD27" s="745"/>
      <c r="DE27" s="745"/>
      <c r="DF27" s="746"/>
      <c r="DG27" s="744"/>
      <c r="DH27" s="745"/>
      <c r="DI27" s="745"/>
      <c r="DJ27" s="745"/>
      <c r="DK27" s="746"/>
      <c r="DL27" s="744"/>
      <c r="DM27" s="745"/>
      <c r="DN27" s="745"/>
      <c r="DO27" s="745"/>
      <c r="DP27" s="746"/>
      <c r="DQ27" s="744"/>
      <c r="DR27" s="745"/>
      <c r="DS27" s="745"/>
      <c r="DT27" s="745"/>
      <c r="DU27" s="746"/>
      <c r="DV27" s="741"/>
      <c r="DW27" s="742"/>
      <c r="DX27" s="742"/>
      <c r="DY27" s="742"/>
      <c r="DZ27" s="747"/>
      <c r="EA27" s="231"/>
    </row>
    <row r="28" spans="1:131" ht="26.25" customHeight="1" thickTop="1" x14ac:dyDescent="0.2">
      <c r="A28" s="243">
        <v>1</v>
      </c>
      <c r="B28" s="717" t="s">
        <v>385</v>
      </c>
      <c r="C28" s="718"/>
      <c r="D28" s="718"/>
      <c r="E28" s="718"/>
      <c r="F28" s="718"/>
      <c r="G28" s="718"/>
      <c r="H28" s="718"/>
      <c r="I28" s="718"/>
      <c r="J28" s="718"/>
      <c r="K28" s="718"/>
      <c r="L28" s="718"/>
      <c r="M28" s="718"/>
      <c r="N28" s="718"/>
      <c r="O28" s="718"/>
      <c r="P28" s="719"/>
      <c r="Q28" s="798"/>
      <c r="R28" s="799"/>
      <c r="S28" s="799"/>
      <c r="T28" s="799"/>
      <c r="U28" s="799"/>
      <c r="V28" s="799"/>
      <c r="W28" s="799"/>
      <c r="X28" s="799"/>
      <c r="Y28" s="799"/>
      <c r="Z28" s="799"/>
      <c r="AA28" s="799"/>
      <c r="AB28" s="799"/>
      <c r="AC28" s="799"/>
      <c r="AD28" s="799"/>
      <c r="AE28" s="800"/>
      <c r="AF28" s="801">
        <v>5168</v>
      </c>
      <c r="AG28" s="799"/>
      <c r="AH28" s="799"/>
      <c r="AI28" s="799"/>
      <c r="AJ28" s="802"/>
      <c r="AK28" s="803"/>
      <c r="AL28" s="804"/>
      <c r="AM28" s="804"/>
      <c r="AN28" s="804"/>
      <c r="AO28" s="804"/>
      <c r="AP28" s="804"/>
      <c r="AQ28" s="804"/>
      <c r="AR28" s="804"/>
      <c r="AS28" s="804"/>
      <c r="AT28" s="804"/>
      <c r="AU28" s="804"/>
      <c r="AV28" s="804"/>
      <c r="AW28" s="804"/>
      <c r="AX28" s="804"/>
      <c r="AY28" s="804"/>
      <c r="AZ28" s="805"/>
      <c r="BA28" s="805"/>
      <c r="BB28" s="805"/>
      <c r="BC28" s="805"/>
      <c r="BD28" s="805"/>
      <c r="BE28" s="796"/>
      <c r="BF28" s="796"/>
      <c r="BG28" s="796"/>
      <c r="BH28" s="796"/>
      <c r="BI28" s="797"/>
      <c r="BJ28" s="233"/>
      <c r="BK28" s="233"/>
      <c r="BL28" s="233"/>
      <c r="BM28" s="233"/>
      <c r="BN28" s="233"/>
      <c r="BO28" s="242"/>
      <c r="BP28" s="242"/>
      <c r="BQ28" s="239">
        <v>22</v>
      </c>
      <c r="BR28" s="240"/>
      <c r="BS28" s="741"/>
      <c r="BT28" s="742"/>
      <c r="BU28" s="742"/>
      <c r="BV28" s="742"/>
      <c r="BW28" s="742"/>
      <c r="BX28" s="742"/>
      <c r="BY28" s="742"/>
      <c r="BZ28" s="742"/>
      <c r="CA28" s="742"/>
      <c r="CB28" s="742"/>
      <c r="CC28" s="742"/>
      <c r="CD28" s="742"/>
      <c r="CE28" s="742"/>
      <c r="CF28" s="742"/>
      <c r="CG28" s="743"/>
      <c r="CH28" s="744"/>
      <c r="CI28" s="745"/>
      <c r="CJ28" s="745"/>
      <c r="CK28" s="745"/>
      <c r="CL28" s="746"/>
      <c r="CM28" s="744"/>
      <c r="CN28" s="745"/>
      <c r="CO28" s="745"/>
      <c r="CP28" s="745"/>
      <c r="CQ28" s="746"/>
      <c r="CR28" s="744"/>
      <c r="CS28" s="745"/>
      <c r="CT28" s="745"/>
      <c r="CU28" s="745"/>
      <c r="CV28" s="746"/>
      <c r="CW28" s="744"/>
      <c r="CX28" s="745"/>
      <c r="CY28" s="745"/>
      <c r="CZ28" s="745"/>
      <c r="DA28" s="746"/>
      <c r="DB28" s="744"/>
      <c r="DC28" s="745"/>
      <c r="DD28" s="745"/>
      <c r="DE28" s="745"/>
      <c r="DF28" s="746"/>
      <c r="DG28" s="744"/>
      <c r="DH28" s="745"/>
      <c r="DI28" s="745"/>
      <c r="DJ28" s="745"/>
      <c r="DK28" s="746"/>
      <c r="DL28" s="744"/>
      <c r="DM28" s="745"/>
      <c r="DN28" s="745"/>
      <c r="DO28" s="745"/>
      <c r="DP28" s="746"/>
      <c r="DQ28" s="744"/>
      <c r="DR28" s="745"/>
      <c r="DS28" s="745"/>
      <c r="DT28" s="745"/>
      <c r="DU28" s="746"/>
      <c r="DV28" s="741"/>
      <c r="DW28" s="742"/>
      <c r="DX28" s="742"/>
      <c r="DY28" s="742"/>
      <c r="DZ28" s="747"/>
      <c r="EA28" s="231"/>
    </row>
    <row r="29" spans="1:131" ht="26.25" customHeight="1" x14ac:dyDescent="0.2">
      <c r="A29" s="243">
        <v>2</v>
      </c>
      <c r="B29" s="748" t="s">
        <v>386</v>
      </c>
      <c r="C29" s="749"/>
      <c r="D29" s="749"/>
      <c r="E29" s="749"/>
      <c r="F29" s="749"/>
      <c r="G29" s="749"/>
      <c r="H29" s="749"/>
      <c r="I29" s="749"/>
      <c r="J29" s="749"/>
      <c r="K29" s="749"/>
      <c r="L29" s="749"/>
      <c r="M29" s="749"/>
      <c r="N29" s="749"/>
      <c r="O29" s="749"/>
      <c r="P29" s="750"/>
      <c r="Q29" s="751"/>
      <c r="R29" s="752"/>
      <c r="S29" s="752"/>
      <c r="T29" s="752"/>
      <c r="U29" s="752"/>
      <c r="V29" s="752"/>
      <c r="W29" s="752"/>
      <c r="X29" s="752"/>
      <c r="Y29" s="752"/>
      <c r="Z29" s="752"/>
      <c r="AA29" s="752"/>
      <c r="AB29" s="752"/>
      <c r="AC29" s="752"/>
      <c r="AD29" s="752"/>
      <c r="AE29" s="753"/>
      <c r="AF29" s="794" t="s">
        <v>363</v>
      </c>
      <c r="AG29" s="752"/>
      <c r="AH29" s="752"/>
      <c r="AI29" s="752"/>
      <c r="AJ29" s="795"/>
      <c r="AK29" s="810"/>
      <c r="AL29" s="806"/>
      <c r="AM29" s="806"/>
      <c r="AN29" s="806"/>
      <c r="AO29" s="806"/>
      <c r="AP29" s="806"/>
      <c r="AQ29" s="806"/>
      <c r="AR29" s="806"/>
      <c r="AS29" s="806"/>
      <c r="AT29" s="806"/>
      <c r="AU29" s="806"/>
      <c r="AV29" s="806"/>
      <c r="AW29" s="806"/>
      <c r="AX29" s="806"/>
      <c r="AY29" s="806"/>
      <c r="AZ29" s="807"/>
      <c r="BA29" s="807"/>
      <c r="BB29" s="807"/>
      <c r="BC29" s="807"/>
      <c r="BD29" s="807"/>
      <c r="BE29" s="808" t="s">
        <v>387</v>
      </c>
      <c r="BF29" s="808"/>
      <c r="BG29" s="808"/>
      <c r="BH29" s="808"/>
      <c r="BI29" s="809"/>
      <c r="BJ29" s="233"/>
      <c r="BK29" s="233"/>
      <c r="BL29" s="233"/>
      <c r="BM29" s="233"/>
      <c r="BN29" s="233"/>
      <c r="BO29" s="242"/>
      <c r="BP29" s="242"/>
      <c r="BQ29" s="239">
        <v>23</v>
      </c>
      <c r="BR29" s="240"/>
      <c r="BS29" s="741"/>
      <c r="BT29" s="742"/>
      <c r="BU29" s="742"/>
      <c r="BV29" s="742"/>
      <c r="BW29" s="742"/>
      <c r="BX29" s="742"/>
      <c r="BY29" s="742"/>
      <c r="BZ29" s="742"/>
      <c r="CA29" s="742"/>
      <c r="CB29" s="742"/>
      <c r="CC29" s="742"/>
      <c r="CD29" s="742"/>
      <c r="CE29" s="742"/>
      <c r="CF29" s="742"/>
      <c r="CG29" s="743"/>
      <c r="CH29" s="744"/>
      <c r="CI29" s="745"/>
      <c r="CJ29" s="745"/>
      <c r="CK29" s="745"/>
      <c r="CL29" s="746"/>
      <c r="CM29" s="744"/>
      <c r="CN29" s="745"/>
      <c r="CO29" s="745"/>
      <c r="CP29" s="745"/>
      <c r="CQ29" s="746"/>
      <c r="CR29" s="744"/>
      <c r="CS29" s="745"/>
      <c r="CT29" s="745"/>
      <c r="CU29" s="745"/>
      <c r="CV29" s="746"/>
      <c r="CW29" s="744"/>
      <c r="CX29" s="745"/>
      <c r="CY29" s="745"/>
      <c r="CZ29" s="745"/>
      <c r="DA29" s="746"/>
      <c r="DB29" s="744"/>
      <c r="DC29" s="745"/>
      <c r="DD29" s="745"/>
      <c r="DE29" s="745"/>
      <c r="DF29" s="746"/>
      <c r="DG29" s="744"/>
      <c r="DH29" s="745"/>
      <c r="DI29" s="745"/>
      <c r="DJ29" s="745"/>
      <c r="DK29" s="746"/>
      <c r="DL29" s="744"/>
      <c r="DM29" s="745"/>
      <c r="DN29" s="745"/>
      <c r="DO29" s="745"/>
      <c r="DP29" s="746"/>
      <c r="DQ29" s="744"/>
      <c r="DR29" s="745"/>
      <c r="DS29" s="745"/>
      <c r="DT29" s="745"/>
      <c r="DU29" s="746"/>
      <c r="DV29" s="741"/>
      <c r="DW29" s="742"/>
      <c r="DX29" s="742"/>
      <c r="DY29" s="742"/>
      <c r="DZ29" s="747"/>
      <c r="EA29" s="231"/>
    </row>
    <row r="30" spans="1:131" ht="26.25" customHeight="1" x14ac:dyDescent="0.2">
      <c r="A30" s="243">
        <v>3</v>
      </c>
      <c r="B30" s="748" t="s">
        <v>388</v>
      </c>
      <c r="C30" s="749"/>
      <c r="D30" s="749"/>
      <c r="E30" s="749"/>
      <c r="F30" s="749"/>
      <c r="G30" s="749"/>
      <c r="H30" s="749"/>
      <c r="I30" s="749"/>
      <c r="J30" s="749"/>
      <c r="K30" s="749"/>
      <c r="L30" s="749"/>
      <c r="M30" s="749"/>
      <c r="N30" s="749"/>
      <c r="O30" s="749"/>
      <c r="P30" s="750"/>
      <c r="Q30" s="751"/>
      <c r="R30" s="752"/>
      <c r="S30" s="752"/>
      <c r="T30" s="752"/>
      <c r="U30" s="752"/>
      <c r="V30" s="752"/>
      <c r="W30" s="752"/>
      <c r="X30" s="752"/>
      <c r="Y30" s="752"/>
      <c r="Z30" s="752"/>
      <c r="AA30" s="752"/>
      <c r="AB30" s="752"/>
      <c r="AC30" s="752"/>
      <c r="AD30" s="752"/>
      <c r="AE30" s="753"/>
      <c r="AF30" s="794">
        <v>397</v>
      </c>
      <c r="AG30" s="752"/>
      <c r="AH30" s="752"/>
      <c r="AI30" s="752"/>
      <c r="AJ30" s="795"/>
      <c r="AK30" s="810"/>
      <c r="AL30" s="806"/>
      <c r="AM30" s="806"/>
      <c r="AN30" s="806"/>
      <c r="AO30" s="806"/>
      <c r="AP30" s="806"/>
      <c r="AQ30" s="806"/>
      <c r="AR30" s="806"/>
      <c r="AS30" s="806"/>
      <c r="AT30" s="806"/>
      <c r="AU30" s="806"/>
      <c r="AV30" s="806"/>
      <c r="AW30" s="806"/>
      <c r="AX30" s="806"/>
      <c r="AY30" s="806"/>
      <c r="AZ30" s="807"/>
      <c r="BA30" s="807"/>
      <c r="BB30" s="807"/>
      <c r="BC30" s="807"/>
      <c r="BD30" s="807"/>
      <c r="BE30" s="808" t="s">
        <v>389</v>
      </c>
      <c r="BF30" s="808"/>
      <c r="BG30" s="808"/>
      <c r="BH30" s="808"/>
      <c r="BI30" s="809"/>
      <c r="BJ30" s="233"/>
      <c r="BK30" s="233"/>
      <c r="BL30" s="233"/>
      <c r="BM30" s="233"/>
      <c r="BN30" s="233"/>
      <c r="BO30" s="242"/>
      <c r="BP30" s="242"/>
      <c r="BQ30" s="239">
        <v>24</v>
      </c>
      <c r="BR30" s="240"/>
      <c r="BS30" s="741"/>
      <c r="BT30" s="742"/>
      <c r="BU30" s="742"/>
      <c r="BV30" s="742"/>
      <c r="BW30" s="742"/>
      <c r="BX30" s="742"/>
      <c r="BY30" s="742"/>
      <c r="BZ30" s="742"/>
      <c r="CA30" s="742"/>
      <c r="CB30" s="742"/>
      <c r="CC30" s="742"/>
      <c r="CD30" s="742"/>
      <c r="CE30" s="742"/>
      <c r="CF30" s="742"/>
      <c r="CG30" s="743"/>
      <c r="CH30" s="744"/>
      <c r="CI30" s="745"/>
      <c r="CJ30" s="745"/>
      <c r="CK30" s="745"/>
      <c r="CL30" s="746"/>
      <c r="CM30" s="744"/>
      <c r="CN30" s="745"/>
      <c r="CO30" s="745"/>
      <c r="CP30" s="745"/>
      <c r="CQ30" s="746"/>
      <c r="CR30" s="744"/>
      <c r="CS30" s="745"/>
      <c r="CT30" s="745"/>
      <c r="CU30" s="745"/>
      <c r="CV30" s="746"/>
      <c r="CW30" s="744"/>
      <c r="CX30" s="745"/>
      <c r="CY30" s="745"/>
      <c r="CZ30" s="745"/>
      <c r="DA30" s="746"/>
      <c r="DB30" s="744"/>
      <c r="DC30" s="745"/>
      <c r="DD30" s="745"/>
      <c r="DE30" s="745"/>
      <c r="DF30" s="746"/>
      <c r="DG30" s="744"/>
      <c r="DH30" s="745"/>
      <c r="DI30" s="745"/>
      <c r="DJ30" s="745"/>
      <c r="DK30" s="746"/>
      <c r="DL30" s="744"/>
      <c r="DM30" s="745"/>
      <c r="DN30" s="745"/>
      <c r="DO30" s="745"/>
      <c r="DP30" s="746"/>
      <c r="DQ30" s="744"/>
      <c r="DR30" s="745"/>
      <c r="DS30" s="745"/>
      <c r="DT30" s="745"/>
      <c r="DU30" s="746"/>
      <c r="DV30" s="741"/>
      <c r="DW30" s="742"/>
      <c r="DX30" s="742"/>
      <c r="DY30" s="742"/>
      <c r="DZ30" s="747"/>
      <c r="EA30" s="231"/>
    </row>
    <row r="31" spans="1:131" ht="26.25" customHeight="1" x14ac:dyDescent="0.2">
      <c r="A31" s="243">
        <v>4</v>
      </c>
      <c r="B31" s="748" t="s">
        <v>390</v>
      </c>
      <c r="C31" s="749"/>
      <c r="D31" s="749"/>
      <c r="E31" s="749"/>
      <c r="F31" s="749"/>
      <c r="G31" s="749"/>
      <c r="H31" s="749"/>
      <c r="I31" s="749"/>
      <c r="J31" s="749"/>
      <c r="K31" s="749"/>
      <c r="L31" s="749"/>
      <c r="M31" s="749"/>
      <c r="N31" s="749"/>
      <c r="O31" s="749"/>
      <c r="P31" s="750"/>
      <c r="Q31" s="751"/>
      <c r="R31" s="752"/>
      <c r="S31" s="752"/>
      <c r="T31" s="752"/>
      <c r="U31" s="752"/>
      <c r="V31" s="752"/>
      <c r="W31" s="752"/>
      <c r="X31" s="752"/>
      <c r="Y31" s="752"/>
      <c r="Z31" s="752"/>
      <c r="AA31" s="752"/>
      <c r="AB31" s="752"/>
      <c r="AC31" s="752"/>
      <c r="AD31" s="752"/>
      <c r="AE31" s="753"/>
      <c r="AF31" s="794">
        <v>0</v>
      </c>
      <c r="AG31" s="752"/>
      <c r="AH31" s="752"/>
      <c r="AI31" s="752"/>
      <c r="AJ31" s="795"/>
      <c r="AK31" s="810"/>
      <c r="AL31" s="806"/>
      <c r="AM31" s="806"/>
      <c r="AN31" s="806"/>
      <c r="AO31" s="806"/>
      <c r="AP31" s="806"/>
      <c r="AQ31" s="806"/>
      <c r="AR31" s="806"/>
      <c r="AS31" s="806"/>
      <c r="AT31" s="806"/>
      <c r="AU31" s="806"/>
      <c r="AV31" s="806"/>
      <c r="AW31" s="806"/>
      <c r="AX31" s="806"/>
      <c r="AY31" s="806"/>
      <c r="AZ31" s="807"/>
      <c r="BA31" s="807"/>
      <c r="BB31" s="807"/>
      <c r="BC31" s="807"/>
      <c r="BD31" s="807"/>
      <c r="BE31" s="808" t="s">
        <v>391</v>
      </c>
      <c r="BF31" s="808"/>
      <c r="BG31" s="808"/>
      <c r="BH31" s="808"/>
      <c r="BI31" s="809"/>
      <c r="BJ31" s="233"/>
      <c r="BK31" s="233"/>
      <c r="BL31" s="233"/>
      <c r="BM31" s="233"/>
      <c r="BN31" s="233"/>
      <c r="BO31" s="242"/>
      <c r="BP31" s="242"/>
      <c r="BQ31" s="239">
        <v>25</v>
      </c>
      <c r="BR31" s="240"/>
      <c r="BS31" s="741"/>
      <c r="BT31" s="742"/>
      <c r="BU31" s="742"/>
      <c r="BV31" s="742"/>
      <c r="BW31" s="742"/>
      <c r="BX31" s="742"/>
      <c r="BY31" s="742"/>
      <c r="BZ31" s="742"/>
      <c r="CA31" s="742"/>
      <c r="CB31" s="742"/>
      <c r="CC31" s="742"/>
      <c r="CD31" s="742"/>
      <c r="CE31" s="742"/>
      <c r="CF31" s="742"/>
      <c r="CG31" s="743"/>
      <c r="CH31" s="744"/>
      <c r="CI31" s="745"/>
      <c r="CJ31" s="745"/>
      <c r="CK31" s="745"/>
      <c r="CL31" s="746"/>
      <c r="CM31" s="744"/>
      <c r="CN31" s="745"/>
      <c r="CO31" s="745"/>
      <c r="CP31" s="745"/>
      <c r="CQ31" s="746"/>
      <c r="CR31" s="744"/>
      <c r="CS31" s="745"/>
      <c r="CT31" s="745"/>
      <c r="CU31" s="745"/>
      <c r="CV31" s="746"/>
      <c r="CW31" s="744"/>
      <c r="CX31" s="745"/>
      <c r="CY31" s="745"/>
      <c r="CZ31" s="745"/>
      <c r="DA31" s="746"/>
      <c r="DB31" s="744"/>
      <c r="DC31" s="745"/>
      <c r="DD31" s="745"/>
      <c r="DE31" s="745"/>
      <c r="DF31" s="746"/>
      <c r="DG31" s="744"/>
      <c r="DH31" s="745"/>
      <c r="DI31" s="745"/>
      <c r="DJ31" s="745"/>
      <c r="DK31" s="746"/>
      <c r="DL31" s="744"/>
      <c r="DM31" s="745"/>
      <c r="DN31" s="745"/>
      <c r="DO31" s="745"/>
      <c r="DP31" s="746"/>
      <c r="DQ31" s="744"/>
      <c r="DR31" s="745"/>
      <c r="DS31" s="745"/>
      <c r="DT31" s="745"/>
      <c r="DU31" s="746"/>
      <c r="DV31" s="741"/>
      <c r="DW31" s="742"/>
      <c r="DX31" s="742"/>
      <c r="DY31" s="742"/>
      <c r="DZ31" s="747"/>
      <c r="EA31" s="231"/>
    </row>
    <row r="32" spans="1:131" ht="26.25" customHeight="1" x14ac:dyDescent="0.2">
      <c r="A32" s="243">
        <v>5</v>
      </c>
      <c r="B32" s="748" t="s">
        <v>392</v>
      </c>
      <c r="C32" s="749"/>
      <c r="D32" s="749"/>
      <c r="E32" s="749"/>
      <c r="F32" s="749"/>
      <c r="G32" s="749"/>
      <c r="H32" s="749"/>
      <c r="I32" s="749"/>
      <c r="J32" s="749"/>
      <c r="K32" s="749"/>
      <c r="L32" s="749"/>
      <c r="M32" s="749"/>
      <c r="N32" s="749"/>
      <c r="O32" s="749"/>
      <c r="P32" s="750"/>
      <c r="Q32" s="751"/>
      <c r="R32" s="752"/>
      <c r="S32" s="752"/>
      <c r="T32" s="752"/>
      <c r="U32" s="752"/>
      <c r="V32" s="752"/>
      <c r="W32" s="752"/>
      <c r="X32" s="752"/>
      <c r="Y32" s="752"/>
      <c r="Z32" s="752"/>
      <c r="AA32" s="752"/>
      <c r="AB32" s="752"/>
      <c r="AC32" s="752"/>
      <c r="AD32" s="752"/>
      <c r="AE32" s="753"/>
      <c r="AF32" s="794">
        <v>5488</v>
      </c>
      <c r="AG32" s="752"/>
      <c r="AH32" s="752"/>
      <c r="AI32" s="752"/>
      <c r="AJ32" s="795"/>
      <c r="AK32" s="810"/>
      <c r="AL32" s="806"/>
      <c r="AM32" s="806"/>
      <c r="AN32" s="806"/>
      <c r="AO32" s="806"/>
      <c r="AP32" s="806"/>
      <c r="AQ32" s="806"/>
      <c r="AR32" s="806"/>
      <c r="AS32" s="806"/>
      <c r="AT32" s="806"/>
      <c r="AU32" s="806"/>
      <c r="AV32" s="806"/>
      <c r="AW32" s="806"/>
      <c r="AX32" s="806"/>
      <c r="AY32" s="806"/>
      <c r="AZ32" s="807"/>
      <c r="BA32" s="807"/>
      <c r="BB32" s="807"/>
      <c r="BC32" s="807"/>
      <c r="BD32" s="807"/>
      <c r="BE32" s="808" t="s">
        <v>391</v>
      </c>
      <c r="BF32" s="808"/>
      <c r="BG32" s="808"/>
      <c r="BH32" s="808"/>
      <c r="BI32" s="809"/>
      <c r="BJ32" s="233"/>
      <c r="BK32" s="233"/>
      <c r="BL32" s="233"/>
      <c r="BM32" s="233"/>
      <c r="BN32" s="233"/>
      <c r="BO32" s="242"/>
      <c r="BP32" s="242"/>
      <c r="BQ32" s="239">
        <v>26</v>
      </c>
      <c r="BR32" s="240"/>
      <c r="BS32" s="741"/>
      <c r="BT32" s="742"/>
      <c r="BU32" s="742"/>
      <c r="BV32" s="742"/>
      <c r="BW32" s="742"/>
      <c r="BX32" s="742"/>
      <c r="BY32" s="742"/>
      <c r="BZ32" s="742"/>
      <c r="CA32" s="742"/>
      <c r="CB32" s="742"/>
      <c r="CC32" s="742"/>
      <c r="CD32" s="742"/>
      <c r="CE32" s="742"/>
      <c r="CF32" s="742"/>
      <c r="CG32" s="743"/>
      <c r="CH32" s="744"/>
      <c r="CI32" s="745"/>
      <c r="CJ32" s="745"/>
      <c r="CK32" s="745"/>
      <c r="CL32" s="746"/>
      <c r="CM32" s="744"/>
      <c r="CN32" s="745"/>
      <c r="CO32" s="745"/>
      <c r="CP32" s="745"/>
      <c r="CQ32" s="746"/>
      <c r="CR32" s="744"/>
      <c r="CS32" s="745"/>
      <c r="CT32" s="745"/>
      <c r="CU32" s="745"/>
      <c r="CV32" s="746"/>
      <c r="CW32" s="744"/>
      <c r="CX32" s="745"/>
      <c r="CY32" s="745"/>
      <c r="CZ32" s="745"/>
      <c r="DA32" s="746"/>
      <c r="DB32" s="744"/>
      <c r="DC32" s="745"/>
      <c r="DD32" s="745"/>
      <c r="DE32" s="745"/>
      <c r="DF32" s="746"/>
      <c r="DG32" s="744"/>
      <c r="DH32" s="745"/>
      <c r="DI32" s="745"/>
      <c r="DJ32" s="745"/>
      <c r="DK32" s="746"/>
      <c r="DL32" s="744"/>
      <c r="DM32" s="745"/>
      <c r="DN32" s="745"/>
      <c r="DO32" s="745"/>
      <c r="DP32" s="746"/>
      <c r="DQ32" s="744"/>
      <c r="DR32" s="745"/>
      <c r="DS32" s="745"/>
      <c r="DT32" s="745"/>
      <c r="DU32" s="746"/>
      <c r="DV32" s="741"/>
      <c r="DW32" s="742"/>
      <c r="DX32" s="742"/>
      <c r="DY32" s="742"/>
      <c r="DZ32" s="747"/>
      <c r="EA32" s="231"/>
    </row>
    <row r="33" spans="1:131" ht="26.25" customHeight="1" x14ac:dyDescent="0.2">
      <c r="A33" s="243">
        <v>6</v>
      </c>
      <c r="B33" s="748"/>
      <c r="C33" s="749"/>
      <c r="D33" s="749"/>
      <c r="E33" s="749"/>
      <c r="F33" s="749"/>
      <c r="G33" s="749"/>
      <c r="H33" s="749"/>
      <c r="I33" s="749"/>
      <c r="J33" s="749"/>
      <c r="K33" s="749"/>
      <c r="L33" s="749"/>
      <c r="M33" s="749"/>
      <c r="N33" s="749"/>
      <c r="O33" s="749"/>
      <c r="P33" s="750"/>
      <c r="Q33" s="751"/>
      <c r="R33" s="752"/>
      <c r="S33" s="752"/>
      <c r="T33" s="752"/>
      <c r="U33" s="752"/>
      <c r="V33" s="752"/>
      <c r="W33" s="752"/>
      <c r="X33" s="752"/>
      <c r="Y33" s="752"/>
      <c r="Z33" s="752"/>
      <c r="AA33" s="752"/>
      <c r="AB33" s="752"/>
      <c r="AC33" s="752"/>
      <c r="AD33" s="752"/>
      <c r="AE33" s="753"/>
      <c r="AF33" s="794"/>
      <c r="AG33" s="752"/>
      <c r="AH33" s="752"/>
      <c r="AI33" s="752"/>
      <c r="AJ33" s="795"/>
      <c r="AK33" s="810"/>
      <c r="AL33" s="806"/>
      <c r="AM33" s="806"/>
      <c r="AN33" s="806"/>
      <c r="AO33" s="806"/>
      <c r="AP33" s="806"/>
      <c r="AQ33" s="806"/>
      <c r="AR33" s="806"/>
      <c r="AS33" s="806"/>
      <c r="AT33" s="806"/>
      <c r="AU33" s="806"/>
      <c r="AV33" s="806"/>
      <c r="AW33" s="806"/>
      <c r="AX33" s="806"/>
      <c r="AY33" s="806"/>
      <c r="AZ33" s="807"/>
      <c r="BA33" s="807"/>
      <c r="BB33" s="807"/>
      <c r="BC33" s="807"/>
      <c r="BD33" s="807"/>
      <c r="BE33" s="808"/>
      <c r="BF33" s="808"/>
      <c r="BG33" s="808"/>
      <c r="BH33" s="808"/>
      <c r="BI33" s="809"/>
      <c r="BJ33" s="233"/>
      <c r="BK33" s="233"/>
      <c r="BL33" s="233"/>
      <c r="BM33" s="233"/>
      <c r="BN33" s="233"/>
      <c r="BO33" s="242"/>
      <c r="BP33" s="242"/>
      <c r="BQ33" s="239">
        <v>27</v>
      </c>
      <c r="BR33" s="240"/>
      <c r="BS33" s="741"/>
      <c r="BT33" s="742"/>
      <c r="BU33" s="742"/>
      <c r="BV33" s="742"/>
      <c r="BW33" s="742"/>
      <c r="BX33" s="742"/>
      <c r="BY33" s="742"/>
      <c r="BZ33" s="742"/>
      <c r="CA33" s="742"/>
      <c r="CB33" s="742"/>
      <c r="CC33" s="742"/>
      <c r="CD33" s="742"/>
      <c r="CE33" s="742"/>
      <c r="CF33" s="742"/>
      <c r="CG33" s="743"/>
      <c r="CH33" s="744"/>
      <c r="CI33" s="745"/>
      <c r="CJ33" s="745"/>
      <c r="CK33" s="745"/>
      <c r="CL33" s="746"/>
      <c r="CM33" s="744"/>
      <c r="CN33" s="745"/>
      <c r="CO33" s="745"/>
      <c r="CP33" s="745"/>
      <c r="CQ33" s="746"/>
      <c r="CR33" s="744"/>
      <c r="CS33" s="745"/>
      <c r="CT33" s="745"/>
      <c r="CU33" s="745"/>
      <c r="CV33" s="746"/>
      <c r="CW33" s="744"/>
      <c r="CX33" s="745"/>
      <c r="CY33" s="745"/>
      <c r="CZ33" s="745"/>
      <c r="DA33" s="746"/>
      <c r="DB33" s="744"/>
      <c r="DC33" s="745"/>
      <c r="DD33" s="745"/>
      <c r="DE33" s="745"/>
      <c r="DF33" s="746"/>
      <c r="DG33" s="744"/>
      <c r="DH33" s="745"/>
      <c r="DI33" s="745"/>
      <c r="DJ33" s="745"/>
      <c r="DK33" s="746"/>
      <c r="DL33" s="744"/>
      <c r="DM33" s="745"/>
      <c r="DN33" s="745"/>
      <c r="DO33" s="745"/>
      <c r="DP33" s="746"/>
      <c r="DQ33" s="744"/>
      <c r="DR33" s="745"/>
      <c r="DS33" s="745"/>
      <c r="DT33" s="745"/>
      <c r="DU33" s="746"/>
      <c r="DV33" s="741"/>
      <c r="DW33" s="742"/>
      <c r="DX33" s="742"/>
      <c r="DY33" s="742"/>
      <c r="DZ33" s="747"/>
      <c r="EA33" s="231"/>
    </row>
    <row r="34" spans="1:131" ht="26.25" customHeight="1" x14ac:dyDescent="0.2">
      <c r="A34" s="243">
        <v>7</v>
      </c>
      <c r="B34" s="748"/>
      <c r="C34" s="749"/>
      <c r="D34" s="749"/>
      <c r="E34" s="749"/>
      <c r="F34" s="749"/>
      <c r="G34" s="749"/>
      <c r="H34" s="749"/>
      <c r="I34" s="749"/>
      <c r="J34" s="749"/>
      <c r="K34" s="749"/>
      <c r="L34" s="749"/>
      <c r="M34" s="749"/>
      <c r="N34" s="749"/>
      <c r="O34" s="749"/>
      <c r="P34" s="750"/>
      <c r="Q34" s="751"/>
      <c r="R34" s="752"/>
      <c r="S34" s="752"/>
      <c r="T34" s="752"/>
      <c r="U34" s="752"/>
      <c r="V34" s="752"/>
      <c r="W34" s="752"/>
      <c r="X34" s="752"/>
      <c r="Y34" s="752"/>
      <c r="Z34" s="752"/>
      <c r="AA34" s="752"/>
      <c r="AB34" s="752"/>
      <c r="AC34" s="752"/>
      <c r="AD34" s="752"/>
      <c r="AE34" s="753"/>
      <c r="AF34" s="794"/>
      <c r="AG34" s="752"/>
      <c r="AH34" s="752"/>
      <c r="AI34" s="752"/>
      <c r="AJ34" s="795"/>
      <c r="AK34" s="810"/>
      <c r="AL34" s="806"/>
      <c r="AM34" s="806"/>
      <c r="AN34" s="806"/>
      <c r="AO34" s="806"/>
      <c r="AP34" s="806"/>
      <c r="AQ34" s="806"/>
      <c r="AR34" s="806"/>
      <c r="AS34" s="806"/>
      <c r="AT34" s="806"/>
      <c r="AU34" s="806"/>
      <c r="AV34" s="806"/>
      <c r="AW34" s="806"/>
      <c r="AX34" s="806"/>
      <c r="AY34" s="806"/>
      <c r="AZ34" s="807"/>
      <c r="BA34" s="807"/>
      <c r="BB34" s="807"/>
      <c r="BC34" s="807"/>
      <c r="BD34" s="807"/>
      <c r="BE34" s="808"/>
      <c r="BF34" s="808"/>
      <c r="BG34" s="808"/>
      <c r="BH34" s="808"/>
      <c r="BI34" s="809"/>
      <c r="BJ34" s="233"/>
      <c r="BK34" s="233"/>
      <c r="BL34" s="233"/>
      <c r="BM34" s="233"/>
      <c r="BN34" s="233"/>
      <c r="BO34" s="242"/>
      <c r="BP34" s="242"/>
      <c r="BQ34" s="239">
        <v>28</v>
      </c>
      <c r="BR34" s="240"/>
      <c r="BS34" s="741"/>
      <c r="BT34" s="742"/>
      <c r="BU34" s="742"/>
      <c r="BV34" s="742"/>
      <c r="BW34" s="742"/>
      <c r="BX34" s="742"/>
      <c r="BY34" s="742"/>
      <c r="BZ34" s="742"/>
      <c r="CA34" s="742"/>
      <c r="CB34" s="742"/>
      <c r="CC34" s="742"/>
      <c r="CD34" s="742"/>
      <c r="CE34" s="742"/>
      <c r="CF34" s="742"/>
      <c r="CG34" s="743"/>
      <c r="CH34" s="744"/>
      <c r="CI34" s="745"/>
      <c r="CJ34" s="745"/>
      <c r="CK34" s="745"/>
      <c r="CL34" s="746"/>
      <c r="CM34" s="744"/>
      <c r="CN34" s="745"/>
      <c r="CO34" s="745"/>
      <c r="CP34" s="745"/>
      <c r="CQ34" s="746"/>
      <c r="CR34" s="744"/>
      <c r="CS34" s="745"/>
      <c r="CT34" s="745"/>
      <c r="CU34" s="745"/>
      <c r="CV34" s="746"/>
      <c r="CW34" s="744"/>
      <c r="CX34" s="745"/>
      <c r="CY34" s="745"/>
      <c r="CZ34" s="745"/>
      <c r="DA34" s="746"/>
      <c r="DB34" s="744"/>
      <c r="DC34" s="745"/>
      <c r="DD34" s="745"/>
      <c r="DE34" s="745"/>
      <c r="DF34" s="746"/>
      <c r="DG34" s="744"/>
      <c r="DH34" s="745"/>
      <c r="DI34" s="745"/>
      <c r="DJ34" s="745"/>
      <c r="DK34" s="746"/>
      <c r="DL34" s="744"/>
      <c r="DM34" s="745"/>
      <c r="DN34" s="745"/>
      <c r="DO34" s="745"/>
      <c r="DP34" s="746"/>
      <c r="DQ34" s="744"/>
      <c r="DR34" s="745"/>
      <c r="DS34" s="745"/>
      <c r="DT34" s="745"/>
      <c r="DU34" s="746"/>
      <c r="DV34" s="741"/>
      <c r="DW34" s="742"/>
      <c r="DX34" s="742"/>
      <c r="DY34" s="742"/>
      <c r="DZ34" s="747"/>
      <c r="EA34" s="231"/>
    </row>
    <row r="35" spans="1:131" ht="26.25" customHeight="1" x14ac:dyDescent="0.2">
      <c r="A35" s="243">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4"/>
      <c r="AG35" s="752"/>
      <c r="AH35" s="752"/>
      <c r="AI35" s="752"/>
      <c r="AJ35" s="795"/>
      <c r="AK35" s="810"/>
      <c r="AL35" s="806"/>
      <c r="AM35" s="806"/>
      <c r="AN35" s="806"/>
      <c r="AO35" s="806"/>
      <c r="AP35" s="806"/>
      <c r="AQ35" s="806"/>
      <c r="AR35" s="806"/>
      <c r="AS35" s="806"/>
      <c r="AT35" s="806"/>
      <c r="AU35" s="806"/>
      <c r="AV35" s="806"/>
      <c r="AW35" s="806"/>
      <c r="AX35" s="806"/>
      <c r="AY35" s="806"/>
      <c r="AZ35" s="807"/>
      <c r="BA35" s="807"/>
      <c r="BB35" s="807"/>
      <c r="BC35" s="807"/>
      <c r="BD35" s="807"/>
      <c r="BE35" s="808"/>
      <c r="BF35" s="808"/>
      <c r="BG35" s="808"/>
      <c r="BH35" s="808"/>
      <c r="BI35" s="809"/>
      <c r="BJ35" s="233"/>
      <c r="BK35" s="233"/>
      <c r="BL35" s="233"/>
      <c r="BM35" s="233"/>
      <c r="BN35" s="233"/>
      <c r="BO35" s="242"/>
      <c r="BP35" s="242"/>
      <c r="BQ35" s="239">
        <v>29</v>
      </c>
      <c r="BR35" s="240"/>
      <c r="BS35" s="741"/>
      <c r="BT35" s="742"/>
      <c r="BU35" s="742"/>
      <c r="BV35" s="742"/>
      <c r="BW35" s="742"/>
      <c r="BX35" s="742"/>
      <c r="BY35" s="742"/>
      <c r="BZ35" s="742"/>
      <c r="CA35" s="742"/>
      <c r="CB35" s="742"/>
      <c r="CC35" s="742"/>
      <c r="CD35" s="742"/>
      <c r="CE35" s="742"/>
      <c r="CF35" s="742"/>
      <c r="CG35" s="743"/>
      <c r="CH35" s="744"/>
      <c r="CI35" s="745"/>
      <c r="CJ35" s="745"/>
      <c r="CK35" s="745"/>
      <c r="CL35" s="746"/>
      <c r="CM35" s="744"/>
      <c r="CN35" s="745"/>
      <c r="CO35" s="745"/>
      <c r="CP35" s="745"/>
      <c r="CQ35" s="746"/>
      <c r="CR35" s="744"/>
      <c r="CS35" s="745"/>
      <c r="CT35" s="745"/>
      <c r="CU35" s="745"/>
      <c r="CV35" s="746"/>
      <c r="CW35" s="744"/>
      <c r="CX35" s="745"/>
      <c r="CY35" s="745"/>
      <c r="CZ35" s="745"/>
      <c r="DA35" s="746"/>
      <c r="DB35" s="744"/>
      <c r="DC35" s="745"/>
      <c r="DD35" s="745"/>
      <c r="DE35" s="745"/>
      <c r="DF35" s="746"/>
      <c r="DG35" s="744"/>
      <c r="DH35" s="745"/>
      <c r="DI35" s="745"/>
      <c r="DJ35" s="745"/>
      <c r="DK35" s="746"/>
      <c r="DL35" s="744"/>
      <c r="DM35" s="745"/>
      <c r="DN35" s="745"/>
      <c r="DO35" s="745"/>
      <c r="DP35" s="746"/>
      <c r="DQ35" s="744"/>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393</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373</v>
      </c>
      <c r="B63" s="757" t="s">
        <v>394</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11054</v>
      </c>
      <c r="AG63" s="825"/>
      <c r="AH63" s="825"/>
      <c r="AI63" s="825"/>
      <c r="AJ63" s="826"/>
      <c r="AK63" s="827"/>
      <c r="AL63" s="822"/>
      <c r="AM63" s="822"/>
      <c r="AN63" s="822"/>
      <c r="AO63" s="822"/>
      <c r="AP63" s="825"/>
      <c r="AQ63" s="825"/>
      <c r="AR63" s="825"/>
      <c r="AS63" s="825"/>
      <c r="AT63" s="825"/>
      <c r="AU63" s="825"/>
      <c r="AV63" s="825"/>
      <c r="AW63" s="825"/>
      <c r="AX63" s="825"/>
      <c r="AY63" s="825"/>
      <c r="AZ63" s="831"/>
      <c r="BA63" s="831"/>
      <c r="BB63" s="831"/>
      <c r="BC63" s="831"/>
      <c r="BD63" s="831"/>
      <c r="BE63" s="832"/>
      <c r="BF63" s="832"/>
      <c r="BG63" s="832"/>
      <c r="BH63" s="832"/>
      <c r="BI63" s="833"/>
      <c r="BJ63" s="834" t="s">
        <v>395</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396</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397</v>
      </c>
      <c r="B66" s="696"/>
      <c r="C66" s="696"/>
      <c r="D66" s="696"/>
      <c r="E66" s="696"/>
      <c r="F66" s="696"/>
      <c r="G66" s="696"/>
      <c r="H66" s="696"/>
      <c r="I66" s="696"/>
      <c r="J66" s="696"/>
      <c r="K66" s="696"/>
      <c r="L66" s="696"/>
      <c r="M66" s="696"/>
      <c r="N66" s="696"/>
      <c r="O66" s="696"/>
      <c r="P66" s="697"/>
      <c r="Q66" s="701" t="s">
        <v>398</v>
      </c>
      <c r="R66" s="702"/>
      <c r="S66" s="702"/>
      <c r="T66" s="702"/>
      <c r="U66" s="703"/>
      <c r="V66" s="701" t="s">
        <v>399</v>
      </c>
      <c r="W66" s="702"/>
      <c r="X66" s="702"/>
      <c r="Y66" s="702"/>
      <c r="Z66" s="703"/>
      <c r="AA66" s="701" t="s">
        <v>400</v>
      </c>
      <c r="AB66" s="702"/>
      <c r="AC66" s="702"/>
      <c r="AD66" s="702"/>
      <c r="AE66" s="703"/>
      <c r="AF66" s="837" t="s">
        <v>401</v>
      </c>
      <c r="AG66" s="789"/>
      <c r="AH66" s="789"/>
      <c r="AI66" s="789"/>
      <c r="AJ66" s="838"/>
      <c r="AK66" s="701" t="s">
        <v>381</v>
      </c>
      <c r="AL66" s="696"/>
      <c r="AM66" s="696"/>
      <c r="AN66" s="696"/>
      <c r="AO66" s="697"/>
      <c r="AP66" s="701" t="s">
        <v>402</v>
      </c>
      <c r="AQ66" s="702"/>
      <c r="AR66" s="702"/>
      <c r="AS66" s="702"/>
      <c r="AT66" s="703"/>
      <c r="AU66" s="701" t="s">
        <v>403</v>
      </c>
      <c r="AV66" s="702"/>
      <c r="AW66" s="702"/>
      <c r="AX66" s="702"/>
      <c r="AY66" s="703"/>
      <c r="AZ66" s="701" t="s">
        <v>351</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373</v>
      </c>
      <c r="B88" s="757" t="s">
        <v>404</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373</v>
      </c>
      <c r="BR102" s="757" t="s">
        <v>405</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c r="CS102" s="835"/>
      <c r="CT102" s="835"/>
      <c r="CU102" s="835"/>
      <c r="CV102" s="874"/>
      <c r="CW102" s="873"/>
      <c r="CX102" s="835"/>
      <c r="CY102" s="835"/>
      <c r="CZ102" s="835"/>
      <c r="DA102" s="874"/>
      <c r="DB102" s="873"/>
      <c r="DC102" s="835"/>
      <c r="DD102" s="835"/>
      <c r="DE102" s="835"/>
      <c r="DF102" s="874"/>
      <c r="DG102" s="873"/>
      <c r="DH102" s="835"/>
      <c r="DI102" s="835"/>
      <c r="DJ102" s="835"/>
      <c r="DK102" s="874"/>
      <c r="DL102" s="873"/>
      <c r="DM102" s="835"/>
      <c r="DN102" s="835"/>
      <c r="DO102" s="835"/>
      <c r="DP102" s="874"/>
      <c r="DQ102" s="873"/>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406</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407</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408</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409</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410</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411</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412</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413</v>
      </c>
      <c r="AB109" s="876"/>
      <c r="AC109" s="876"/>
      <c r="AD109" s="876"/>
      <c r="AE109" s="877"/>
      <c r="AF109" s="875" t="s">
        <v>307</v>
      </c>
      <c r="AG109" s="876"/>
      <c r="AH109" s="876"/>
      <c r="AI109" s="876"/>
      <c r="AJ109" s="877"/>
      <c r="AK109" s="875" t="s">
        <v>306</v>
      </c>
      <c r="AL109" s="876"/>
      <c r="AM109" s="876"/>
      <c r="AN109" s="876"/>
      <c r="AO109" s="877"/>
      <c r="AP109" s="875" t="s">
        <v>414</v>
      </c>
      <c r="AQ109" s="876"/>
      <c r="AR109" s="876"/>
      <c r="AS109" s="876"/>
      <c r="AT109" s="878"/>
      <c r="AU109" s="895" t="s">
        <v>412</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413</v>
      </c>
      <c r="BR109" s="876"/>
      <c r="BS109" s="876"/>
      <c r="BT109" s="876"/>
      <c r="BU109" s="877"/>
      <c r="BV109" s="875" t="s">
        <v>307</v>
      </c>
      <c r="BW109" s="876"/>
      <c r="BX109" s="876"/>
      <c r="BY109" s="876"/>
      <c r="BZ109" s="877"/>
      <c r="CA109" s="875" t="s">
        <v>306</v>
      </c>
      <c r="CB109" s="876"/>
      <c r="CC109" s="876"/>
      <c r="CD109" s="876"/>
      <c r="CE109" s="877"/>
      <c r="CF109" s="896" t="s">
        <v>414</v>
      </c>
      <c r="CG109" s="896"/>
      <c r="CH109" s="896"/>
      <c r="CI109" s="896"/>
      <c r="CJ109" s="896"/>
      <c r="CK109" s="875" t="s">
        <v>415</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413</v>
      </c>
      <c r="DH109" s="876"/>
      <c r="DI109" s="876"/>
      <c r="DJ109" s="876"/>
      <c r="DK109" s="877"/>
      <c r="DL109" s="875" t="s">
        <v>416</v>
      </c>
      <c r="DM109" s="876"/>
      <c r="DN109" s="876"/>
      <c r="DO109" s="876"/>
      <c r="DP109" s="877"/>
      <c r="DQ109" s="875" t="s">
        <v>306</v>
      </c>
      <c r="DR109" s="876"/>
      <c r="DS109" s="876"/>
      <c r="DT109" s="876"/>
      <c r="DU109" s="877"/>
      <c r="DV109" s="875" t="s">
        <v>414</v>
      </c>
      <c r="DW109" s="876"/>
      <c r="DX109" s="876"/>
      <c r="DY109" s="876"/>
      <c r="DZ109" s="878"/>
    </row>
    <row r="110" spans="1:131" s="231" customFormat="1" ht="26.25" customHeight="1" x14ac:dyDescent="0.2">
      <c r="A110" s="879" t="s">
        <v>417</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94797681</v>
      </c>
      <c r="AB110" s="883"/>
      <c r="AC110" s="883"/>
      <c r="AD110" s="883"/>
      <c r="AE110" s="884"/>
      <c r="AF110" s="885">
        <v>95163430</v>
      </c>
      <c r="AG110" s="883"/>
      <c r="AH110" s="883"/>
      <c r="AI110" s="883"/>
      <c r="AJ110" s="884"/>
      <c r="AK110" s="885">
        <v>90398255</v>
      </c>
      <c r="AL110" s="883"/>
      <c r="AM110" s="883"/>
      <c r="AN110" s="883"/>
      <c r="AO110" s="884"/>
      <c r="AP110" s="886">
        <v>26.3</v>
      </c>
      <c r="AQ110" s="887"/>
      <c r="AR110" s="887"/>
      <c r="AS110" s="887"/>
      <c r="AT110" s="888"/>
      <c r="AU110" s="889" t="s">
        <v>71</v>
      </c>
      <c r="AV110" s="890"/>
      <c r="AW110" s="890"/>
      <c r="AX110" s="890"/>
      <c r="AY110" s="890"/>
      <c r="AZ110" s="912" t="s">
        <v>418</v>
      </c>
      <c r="BA110" s="880"/>
      <c r="BB110" s="880"/>
      <c r="BC110" s="880"/>
      <c r="BD110" s="880"/>
      <c r="BE110" s="880"/>
      <c r="BF110" s="880"/>
      <c r="BG110" s="880"/>
      <c r="BH110" s="880"/>
      <c r="BI110" s="880"/>
      <c r="BJ110" s="880"/>
      <c r="BK110" s="880"/>
      <c r="BL110" s="880"/>
      <c r="BM110" s="880"/>
      <c r="BN110" s="880"/>
      <c r="BO110" s="880"/>
      <c r="BP110" s="881"/>
      <c r="BQ110" s="913">
        <v>1262642674</v>
      </c>
      <c r="BR110" s="914"/>
      <c r="BS110" s="914"/>
      <c r="BT110" s="914"/>
      <c r="BU110" s="914"/>
      <c r="BV110" s="914">
        <v>1274634472</v>
      </c>
      <c r="BW110" s="914"/>
      <c r="BX110" s="914"/>
      <c r="BY110" s="914"/>
      <c r="BZ110" s="914"/>
      <c r="CA110" s="914">
        <v>1286342103</v>
      </c>
      <c r="CB110" s="914"/>
      <c r="CC110" s="914"/>
      <c r="CD110" s="914"/>
      <c r="CE110" s="914"/>
      <c r="CF110" s="927">
        <v>374.4</v>
      </c>
      <c r="CG110" s="928"/>
      <c r="CH110" s="928"/>
      <c r="CI110" s="928"/>
      <c r="CJ110" s="928"/>
      <c r="CK110" s="929" t="s">
        <v>419</v>
      </c>
      <c r="CL110" s="930"/>
      <c r="CM110" s="912" t="s">
        <v>420</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t="s">
        <v>421</v>
      </c>
      <c r="DH110" s="914"/>
      <c r="DI110" s="914"/>
      <c r="DJ110" s="914"/>
      <c r="DK110" s="914"/>
      <c r="DL110" s="914" t="s">
        <v>119</v>
      </c>
      <c r="DM110" s="914"/>
      <c r="DN110" s="914"/>
      <c r="DO110" s="914"/>
      <c r="DP110" s="914"/>
      <c r="DQ110" s="914" t="s">
        <v>421</v>
      </c>
      <c r="DR110" s="914"/>
      <c r="DS110" s="914"/>
      <c r="DT110" s="914"/>
      <c r="DU110" s="914"/>
      <c r="DV110" s="915" t="s">
        <v>363</v>
      </c>
      <c r="DW110" s="915"/>
      <c r="DX110" s="915"/>
      <c r="DY110" s="915"/>
      <c r="DZ110" s="916"/>
    </row>
    <row r="111" spans="1:131" s="231" customFormat="1" ht="26.25" customHeight="1" x14ac:dyDescent="0.2">
      <c r="A111" s="917" t="s">
        <v>422</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119</v>
      </c>
      <c r="AB111" s="921"/>
      <c r="AC111" s="921"/>
      <c r="AD111" s="921"/>
      <c r="AE111" s="922"/>
      <c r="AF111" s="923" t="s">
        <v>395</v>
      </c>
      <c r="AG111" s="921"/>
      <c r="AH111" s="921"/>
      <c r="AI111" s="921"/>
      <c r="AJ111" s="922"/>
      <c r="AK111" s="923" t="s">
        <v>119</v>
      </c>
      <c r="AL111" s="921"/>
      <c r="AM111" s="921"/>
      <c r="AN111" s="921"/>
      <c r="AO111" s="922"/>
      <c r="AP111" s="924" t="s">
        <v>119</v>
      </c>
      <c r="AQ111" s="925"/>
      <c r="AR111" s="925"/>
      <c r="AS111" s="925"/>
      <c r="AT111" s="926"/>
      <c r="AU111" s="891"/>
      <c r="AV111" s="892"/>
      <c r="AW111" s="892"/>
      <c r="AX111" s="892"/>
      <c r="AY111" s="892"/>
      <c r="AZ111" s="905" t="s">
        <v>423</v>
      </c>
      <c r="BA111" s="906"/>
      <c r="BB111" s="906"/>
      <c r="BC111" s="906"/>
      <c r="BD111" s="906"/>
      <c r="BE111" s="906"/>
      <c r="BF111" s="906"/>
      <c r="BG111" s="906"/>
      <c r="BH111" s="906"/>
      <c r="BI111" s="906"/>
      <c r="BJ111" s="906"/>
      <c r="BK111" s="906"/>
      <c r="BL111" s="906"/>
      <c r="BM111" s="906"/>
      <c r="BN111" s="906"/>
      <c r="BO111" s="906"/>
      <c r="BP111" s="907"/>
      <c r="BQ111" s="908">
        <v>163550</v>
      </c>
      <c r="BR111" s="909"/>
      <c r="BS111" s="909"/>
      <c r="BT111" s="909"/>
      <c r="BU111" s="909"/>
      <c r="BV111" s="909">
        <v>52141</v>
      </c>
      <c r="BW111" s="909"/>
      <c r="BX111" s="909"/>
      <c r="BY111" s="909"/>
      <c r="BZ111" s="909"/>
      <c r="CA111" s="909">
        <v>13629</v>
      </c>
      <c r="CB111" s="909"/>
      <c r="CC111" s="909"/>
      <c r="CD111" s="909"/>
      <c r="CE111" s="909"/>
      <c r="CF111" s="903">
        <v>0</v>
      </c>
      <c r="CG111" s="904"/>
      <c r="CH111" s="904"/>
      <c r="CI111" s="904"/>
      <c r="CJ111" s="904"/>
      <c r="CK111" s="931"/>
      <c r="CL111" s="932"/>
      <c r="CM111" s="905" t="s">
        <v>424</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119</v>
      </c>
      <c r="DH111" s="909"/>
      <c r="DI111" s="909"/>
      <c r="DJ111" s="909"/>
      <c r="DK111" s="909"/>
      <c r="DL111" s="909" t="s">
        <v>421</v>
      </c>
      <c r="DM111" s="909"/>
      <c r="DN111" s="909"/>
      <c r="DO111" s="909"/>
      <c r="DP111" s="909"/>
      <c r="DQ111" s="909" t="s">
        <v>363</v>
      </c>
      <c r="DR111" s="909"/>
      <c r="DS111" s="909"/>
      <c r="DT111" s="909"/>
      <c r="DU111" s="909"/>
      <c r="DV111" s="910" t="s">
        <v>363</v>
      </c>
      <c r="DW111" s="910"/>
      <c r="DX111" s="910"/>
      <c r="DY111" s="910"/>
      <c r="DZ111" s="911"/>
    </row>
    <row r="112" spans="1:131" s="231" customFormat="1" ht="26.25" customHeight="1" x14ac:dyDescent="0.2">
      <c r="A112" s="942" t="s">
        <v>425</v>
      </c>
      <c r="B112" s="943"/>
      <c r="C112" s="906" t="s">
        <v>426</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3333333</v>
      </c>
      <c r="AB112" s="936"/>
      <c r="AC112" s="936"/>
      <c r="AD112" s="936"/>
      <c r="AE112" s="937"/>
      <c r="AF112" s="938">
        <v>4000000</v>
      </c>
      <c r="AG112" s="936"/>
      <c r="AH112" s="936"/>
      <c r="AI112" s="936"/>
      <c r="AJ112" s="937"/>
      <c r="AK112" s="938">
        <v>4666666</v>
      </c>
      <c r="AL112" s="936"/>
      <c r="AM112" s="936"/>
      <c r="AN112" s="936"/>
      <c r="AO112" s="937"/>
      <c r="AP112" s="939">
        <v>1.4</v>
      </c>
      <c r="AQ112" s="940"/>
      <c r="AR112" s="940"/>
      <c r="AS112" s="940"/>
      <c r="AT112" s="941"/>
      <c r="AU112" s="891"/>
      <c r="AV112" s="892"/>
      <c r="AW112" s="892"/>
      <c r="AX112" s="892"/>
      <c r="AY112" s="892"/>
      <c r="AZ112" s="905" t="s">
        <v>427</v>
      </c>
      <c r="BA112" s="906"/>
      <c r="BB112" s="906"/>
      <c r="BC112" s="906"/>
      <c r="BD112" s="906"/>
      <c r="BE112" s="906"/>
      <c r="BF112" s="906"/>
      <c r="BG112" s="906"/>
      <c r="BH112" s="906"/>
      <c r="BI112" s="906"/>
      <c r="BJ112" s="906"/>
      <c r="BK112" s="906"/>
      <c r="BL112" s="906"/>
      <c r="BM112" s="906"/>
      <c r="BN112" s="906"/>
      <c r="BO112" s="906"/>
      <c r="BP112" s="907"/>
      <c r="BQ112" s="908">
        <v>4703305</v>
      </c>
      <c r="BR112" s="909"/>
      <c r="BS112" s="909"/>
      <c r="BT112" s="909"/>
      <c r="BU112" s="909"/>
      <c r="BV112" s="909">
        <v>4457845</v>
      </c>
      <c r="BW112" s="909"/>
      <c r="BX112" s="909"/>
      <c r="BY112" s="909"/>
      <c r="BZ112" s="909"/>
      <c r="CA112" s="909">
        <v>3799041</v>
      </c>
      <c r="CB112" s="909"/>
      <c r="CC112" s="909"/>
      <c r="CD112" s="909"/>
      <c r="CE112" s="909"/>
      <c r="CF112" s="903">
        <v>1.1000000000000001</v>
      </c>
      <c r="CG112" s="904"/>
      <c r="CH112" s="904"/>
      <c r="CI112" s="904"/>
      <c r="CJ112" s="904"/>
      <c r="CK112" s="931"/>
      <c r="CL112" s="932"/>
      <c r="CM112" s="905" t="s">
        <v>428</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v>29665</v>
      </c>
      <c r="DH112" s="909"/>
      <c r="DI112" s="909"/>
      <c r="DJ112" s="909"/>
      <c r="DK112" s="909"/>
      <c r="DL112" s="909" t="s">
        <v>119</v>
      </c>
      <c r="DM112" s="909"/>
      <c r="DN112" s="909"/>
      <c r="DO112" s="909"/>
      <c r="DP112" s="909"/>
      <c r="DQ112" s="909" t="s">
        <v>119</v>
      </c>
      <c r="DR112" s="909"/>
      <c r="DS112" s="909"/>
      <c r="DT112" s="909"/>
      <c r="DU112" s="909"/>
      <c r="DV112" s="910" t="s">
        <v>363</v>
      </c>
      <c r="DW112" s="910"/>
      <c r="DX112" s="910"/>
      <c r="DY112" s="910"/>
      <c r="DZ112" s="911"/>
    </row>
    <row r="113" spans="1:130" s="231" customFormat="1" ht="26.25" customHeight="1" x14ac:dyDescent="0.2">
      <c r="A113" s="944"/>
      <c r="B113" s="945"/>
      <c r="C113" s="906" t="s">
        <v>429</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330693</v>
      </c>
      <c r="AB113" s="936"/>
      <c r="AC113" s="936"/>
      <c r="AD113" s="936"/>
      <c r="AE113" s="937"/>
      <c r="AF113" s="938">
        <v>551154</v>
      </c>
      <c r="AG113" s="936"/>
      <c r="AH113" s="936"/>
      <c r="AI113" s="936"/>
      <c r="AJ113" s="937"/>
      <c r="AK113" s="938">
        <v>429234</v>
      </c>
      <c r="AL113" s="936"/>
      <c r="AM113" s="936"/>
      <c r="AN113" s="936"/>
      <c r="AO113" s="937"/>
      <c r="AP113" s="939">
        <v>0.1</v>
      </c>
      <c r="AQ113" s="940"/>
      <c r="AR113" s="940"/>
      <c r="AS113" s="940"/>
      <c r="AT113" s="941"/>
      <c r="AU113" s="891"/>
      <c r="AV113" s="892"/>
      <c r="AW113" s="892"/>
      <c r="AX113" s="892"/>
      <c r="AY113" s="892"/>
      <c r="AZ113" s="905" t="s">
        <v>430</v>
      </c>
      <c r="BA113" s="906"/>
      <c r="BB113" s="906"/>
      <c r="BC113" s="906"/>
      <c r="BD113" s="906"/>
      <c r="BE113" s="906"/>
      <c r="BF113" s="906"/>
      <c r="BG113" s="906"/>
      <c r="BH113" s="906"/>
      <c r="BI113" s="906"/>
      <c r="BJ113" s="906"/>
      <c r="BK113" s="906"/>
      <c r="BL113" s="906"/>
      <c r="BM113" s="906"/>
      <c r="BN113" s="906"/>
      <c r="BO113" s="906"/>
      <c r="BP113" s="907"/>
      <c r="BQ113" s="908">
        <v>6630558</v>
      </c>
      <c r="BR113" s="909"/>
      <c r="BS113" s="909"/>
      <c r="BT113" s="909"/>
      <c r="BU113" s="909"/>
      <c r="BV113" s="909">
        <v>6065099</v>
      </c>
      <c r="BW113" s="909"/>
      <c r="BX113" s="909"/>
      <c r="BY113" s="909"/>
      <c r="BZ113" s="909"/>
      <c r="CA113" s="909">
        <v>6128420</v>
      </c>
      <c r="CB113" s="909"/>
      <c r="CC113" s="909"/>
      <c r="CD113" s="909"/>
      <c r="CE113" s="909"/>
      <c r="CF113" s="903">
        <v>1.8</v>
      </c>
      <c r="CG113" s="904"/>
      <c r="CH113" s="904"/>
      <c r="CI113" s="904"/>
      <c r="CJ113" s="904"/>
      <c r="CK113" s="931"/>
      <c r="CL113" s="932"/>
      <c r="CM113" s="905" t="s">
        <v>431</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119</v>
      </c>
      <c r="DH113" s="909"/>
      <c r="DI113" s="909"/>
      <c r="DJ113" s="909"/>
      <c r="DK113" s="909"/>
      <c r="DL113" s="909" t="s">
        <v>119</v>
      </c>
      <c r="DM113" s="909"/>
      <c r="DN113" s="909"/>
      <c r="DO113" s="909"/>
      <c r="DP113" s="909"/>
      <c r="DQ113" s="909" t="s">
        <v>363</v>
      </c>
      <c r="DR113" s="909"/>
      <c r="DS113" s="909"/>
      <c r="DT113" s="909"/>
      <c r="DU113" s="909"/>
      <c r="DV113" s="910" t="s">
        <v>119</v>
      </c>
      <c r="DW113" s="910"/>
      <c r="DX113" s="910"/>
      <c r="DY113" s="910"/>
      <c r="DZ113" s="911"/>
    </row>
    <row r="114" spans="1:130" s="231" customFormat="1" ht="26.25" customHeight="1" x14ac:dyDescent="0.2">
      <c r="A114" s="944"/>
      <c r="B114" s="945"/>
      <c r="C114" s="906" t="s">
        <v>432</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v>857763</v>
      </c>
      <c r="AB114" s="936"/>
      <c r="AC114" s="936"/>
      <c r="AD114" s="936"/>
      <c r="AE114" s="937"/>
      <c r="AF114" s="938">
        <v>843392</v>
      </c>
      <c r="AG114" s="936"/>
      <c r="AH114" s="936"/>
      <c r="AI114" s="936"/>
      <c r="AJ114" s="937"/>
      <c r="AK114" s="938">
        <v>817215</v>
      </c>
      <c r="AL114" s="936"/>
      <c r="AM114" s="936"/>
      <c r="AN114" s="936"/>
      <c r="AO114" s="937"/>
      <c r="AP114" s="939">
        <v>0.2</v>
      </c>
      <c r="AQ114" s="940"/>
      <c r="AR114" s="940"/>
      <c r="AS114" s="940"/>
      <c r="AT114" s="941"/>
      <c r="AU114" s="891"/>
      <c r="AV114" s="892"/>
      <c r="AW114" s="892"/>
      <c r="AX114" s="892"/>
      <c r="AY114" s="892"/>
      <c r="AZ114" s="905" t="s">
        <v>433</v>
      </c>
      <c r="BA114" s="906"/>
      <c r="BB114" s="906"/>
      <c r="BC114" s="906"/>
      <c r="BD114" s="906"/>
      <c r="BE114" s="906"/>
      <c r="BF114" s="906"/>
      <c r="BG114" s="906"/>
      <c r="BH114" s="906"/>
      <c r="BI114" s="906"/>
      <c r="BJ114" s="906"/>
      <c r="BK114" s="906"/>
      <c r="BL114" s="906"/>
      <c r="BM114" s="906"/>
      <c r="BN114" s="906"/>
      <c r="BO114" s="906"/>
      <c r="BP114" s="907"/>
      <c r="BQ114" s="908">
        <v>165053652</v>
      </c>
      <c r="BR114" s="909"/>
      <c r="BS114" s="909"/>
      <c r="BT114" s="909"/>
      <c r="BU114" s="909"/>
      <c r="BV114" s="909">
        <v>160237594</v>
      </c>
      <c r="BW114" s="909"/>
      <c r="BX114" s="909"/>
      <c r="BY114" s="909"/>
      <c r="BZ114" s="909"/>
      <c r="CA114" s="909">
        <v>156585794</v>
      </c>
      <c r="CB114" s="909"/>
      <c r="CC114" s="909"/>
      <c r="CD114" s="909"/>
      <c r="CE114" s="909"/>
      <c r="CF114" s="903">
        <v>45.6</v>
      </c>
      <c r="CG114" s="904"/>
      <c r="CH114" s="904"/>
      <c r="CI114" s="904"/>
      <c r="CJ114" s="904"/>
      <c r="CK114" s="931"/>
      <c r="CL114" s="932"/>
      <c r="CM114" s="905" t="s">
        <v>434</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133885</v>
      </c>
      <c r="DH114" s="909"/>
      <c r="DI114" s="909"/>
      <c r="DJ114" s="909"/>
      <c r="DK114" s="909"/>
      <c r="DL114" s="909">
        <v>52141</v>
      </c>
      <c r="DM114" s="909"/>
      <c r="DN114" s="909"/>
      <c r="DO114" s="909"/>
      <c r="DP114" s="909"/>
      <c r="DQ114" s="909">
        <v>13629</v>
      </c>
      <c r="DR114" s="909"/>
      <c r="DS114" s="909"/>
      <c r="DT114" s="909"/>
      <c r="DU114" s="909"/>
      <c r="DV114" s="910">
        <v>0</v>
      </c>
      <c r="DW114" s="910"/>
      <c r="DX114" s="910"/>
      <c r="DY114" s="910"/>
      <c r="DZ114" s="911"/>
    </row>
    <row r="115" spans="1:130" s="231" customFormat="1" ht="26.25" customHeight="1" x14ac:dyDescent="0.2">
      <c r="A115" s="944"/>
      <c r="B115" s="945"/>
      <c r="C115" s="906" t="s">
        <v>435</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303024</v>
      </c>
      <c r="AB115" s="936"/>
      <c r="AC115" s="936"/>
      <c r="AD115" s="936"/>
      <c r="AE115" s="937"/>
      <c r="AF115" s="938">
        <v>222064</v>
      </c>
      <c r="AG115" s="936"/>
      <c r="AH115" s="936"/>
      <c r="AI115" s="936"/>
      <c r="AJ115" s="937"/>
      <c r="AK115" s="938">
        <v>239054</v>
      </c>
      <c r="AL115" s="936"/>
      <c r="AM115" s="936"/>
      <c r="AN115" s="936"/>
      <c r="AO115" s="937"/>
      <c r="AP115" s="939">
        <v>0.1</v>
      </c>
      <c r="AQ115" s="940"/>
      <c r="AR115" s="940"/>
      <c r="AS115" s="940"/>
      <c r="AT115" s="941"/>
      <c r="AU115" s="891"/>
      <c r="AV115" s="892"/>
      <c r="AW115" s="892"/>
      <c r="AX115" s="892"/>
      <c r="AY115" s="892"/>
      <c r="AZ115" s="905" t="s">
        <v>436</v>
      </c>
      <c r="BA115" s="906"/>
      <c r="BB115" s="906"/>
      <c r="BC115" s="906"/>
      <c r="BD115" s="906"/>
      <c r="BE115" s="906"/>
      <c r="BF115" s="906"/>
      <c r="BG115" s="906"/>
      <c r="BH115" s="906"/>
      <c r="BI115" s="906"/>
      <c r="BJ115" s="906"/>
      <c r="BK115" s="906"/>
      <c r="BL115" s="906"/>
      <c r="BM115" s="906"/>
      <c r="BN115" s="906"/>
      <c r="BO115" s="906"/>
      <c r="BP115" s="907"/>
      <c r="BQ115" s="908">
        <v>1850836</v>
      </c>
      <c r="BR115" s="909"/>
      <c r="BS115" s="909"/>
      <c r="BT115" s="909"/>
      <c r="BU115" s="909"/>
      <c r="BV115" s="909">
        <v>1724411</v>
      </c>
      <c r="BW115" s="909"/>
      <c r="BX115" s="909"/>
      <c r="BY115" s="909"/>
      <c r="BZ115" s="909"/>
      <c r="CA115" s="909">
        <v>1976580</v>
      </c>
      <c r="CB115" s="909"/>
      <c r="CC115" s="909"/>
      <c r="CD115" s="909"/>
      <c r="CE115" s="909"/>
      <c r="CF115" s="903">
        <v>0.6</v>
      </c>
      <c r="CG115" s="904"/>
      <c r="CH115" s="904"/>
      <c r="CI115" s="904"/>
      <c r="CJ115" s="904"/>
      <c r="CK115" s="931"/>
      <c r="CL115" s="932"/>
      <c r="CM115" s="905" t="s">
        <v>437</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119</v>
      </c>
      <c r="DH115" s="909"/>
      <c r="DI115" s="909"/>
      <c r="DJ115" s="909"/>
      <c r="DK115" s="909"/>
      <c r="DL115" s="909" t="s">
        <v>421</v>
      </c>
      <c r="DM115" s="909"/>
      <c r="DN115" s="909"/>
      <c r="DO115" s="909"/>
      <c r="DP115" s="909"/>
      <c r="DQ115" s="909" t="s">
        <v>119</v>
      </c>
      <c r="DR115" s="909"/>
      <c r="DS115" s="909"/>
      <c r="DT115" s="909"/>
      <c r="DU115" s="909"/>
      <c r="DV115" s="910" t="s">
        <v>119</v>
      </c>
      <c r="DW115" s="910"/>
      <c r="DX115" s="910"/>
      <c r="DY115" s="910"/>
      <c r="DZ115" s="911"/>
    </row>
    <row r="116" spans="1:130" s="231" customFormat="1" ht="26.25" customHeight="1" x14ac:dyDescent="0.2">
      <c r="A116" s="946"/>
      <c r="B116" s="947"/>
      <c r="C116" s="948" t="s">
        <v>438</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t="s">
        <v>363</v>
      </c>
      <c r="AB116" s="936"/>
      <c r="AC116" s="936"/>
      <c r="AD116" s="936"/>
      <c r="AE116" s="937"/>
      <c r="AF116" s="938" t="s">
        <v>395</v>
      </c>
      <c r="AG116" s="936"/>
      <c r="AH116" s="936"/>
      <c r="AI116" s="936"/>
      <c r="AJ116" s="937"/>
      <c r="AK116" s="938" t="s">
        <v>363</v>
      </c>
      <c r="AL116" s="936"/>
      <c r="AM116" s="936"/>
      <c r="AN116" s="936"/>
      <c r="AO116" s="937"/>
      <c r="AP116" s="939" t="s">
        <v>119</v>
      </c>
      <c r="AQ116" s="940"/>
      <c r="AR116" s="940"/>
      <c r="AS116" s="940"/>
      <c r="AT116" s="941"/>
      <c r="AU116" s="891"/>
      <c r="AV116" s="892"/>
      <c r="AW116" s="892"/>
      <c r="AX116" s="892"/>
      <c r="AY116" s="892"/>
      <c r="AZ116" s="950" t="s">
        <v>439</v>
      </c>
      <c r="BA116" s="951"/>
      <c r="BB116" s="951"/>
      <c r="BC116" s="951"/>
      <c r="BD116" s="951"/>
      <c r="BE116" s="951"/>
      <c r="BF116" s="951"/>
      <c r="BG116" s="951"/>
      <c r="BH116" s="951"/>
      <c r="BI116" s="951"/>
      <c r="BJ116" s="951"/>
      <c r="BK116" s="951"/>
      <c r="BL116" s="951"/>
      <c r="BM116" s="951"/>
      <c r="BN116" s="951"/>
      <c r="BO116" s="951"/>
      <c r="BP116" s="952"/>
      <c r="BQ116" s="908" t="s">
        <v>119</v>
      </c>
      <c r="BR116" s="909"/>
      <c r="BS116" s="909"/>
      <c r="BT116" s="909"/>
      <c r="BU116" s="909"/>
      <c r="BV116" s="909" t="s">
        <v>119</v>
      </c>
      <c r="BW116" s="909"/>
      <c r="BX116" s="909"/>
      <c r="BY116" s="909"/>
      <c r="BZ116" s="909"/>
      <c r="CA116" s="909" t="s">
        <v>119</v>
      </c>
      <c r="CB116" s="909"/>
      <c r="CC116" s="909"/>
      <c r="CD116" s="909"/>
      <c r="CE116" s="909"/>
      <c r="CF116" s="903" t="s">
        <v>119</v>
      </c>
      <c r="CG116" s="904"/>
      <c r="CH116" s="904"/>
      <c r="CI116" s="904"/>
      <c r="CJ116" s="904"/>
      <c r="CK116" s="931"/>
      <c r="CL116" s="932"/>
      <c r="CM116" s="905" t="s">
        <v>440</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119</v>
      </c>
      <c r="DH116" s="909"/>
      <c r="DI116" s="909"/>
      <c r="DJ116" s="909"/>
      <c r="DK116" s="909"/>
      <c r="DL116" s="909" t="s">
        <v>119</v>
      </c>
      <c r="DM116" s="909"/>
      <c r="DN116" s="909"/>
      <c r="DO116" s="909"/>
      <c r="DP116" s="909"/>
      <c r="DQ116" s="909" t="s">
        <v>119</v>
      </c>
      <c r="DR116" s="909"/>
      <c r="DS116" s="909"/>
      <c r="DT116" s="909"/>
      <c r="DU116" s="909"/>
      <c r="DV116" s="910" t="s">
        <v>363</v>
      </c>
      <c r="DW116" s="910"/>
      <c r="DX116" s="910"/>
      <c r="DY116" s="910"/>
      <c r="DZ116" s="911"/>
    </row>
    <row r="117" spans="1:130" s="231" customFormat="1" ht="26.25" customHeight="1" x14ac:dyDescent="0.2">
      <c r="A117" s="895" t="s">
        <v>154</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441</v>
      </c>
      <c r="Z117" s="877"/>
      <c r="AA117" s="958">
        <v>99622494</v>
      </c>
      <c r="AB117" s="959"/>
      <c r="AC117" s="959"/>
      <c r="AD117" s="959"/>
      <c r="AE117" s="960"/>
      <c r="AF117" s="961">
        <v>100780040</v>
      </c>
      <c r="AG117" s="959"/>
      <c r="AH117" s="959"/>
      <c r="AI117" s="959"/>
      <c r="AJ117" s="960"/>
      <c r="AK117" s="961">
        <v>96550424</v>
      </c>
      <c r="AL117" s="959"/>
      <c r="AM117" s="959"/>
      <c r="AN117" s="959"/>
      <c r="AO117" s="960"/>
      <c r="AP117" s="962"/>
      <c r="AQ117" s="963"/>
      <c r="AR117" s="963"/>
      <c r="AS117" s="963"/>
      <c r="AT117" s="964"/>
      <c r="AU117" s="891"/>
      <c r="AV117" s="892"/>
      <c r="AW117" s="892"/>
      <c r="AX117" s="892"/>
      <c r="AY117" s="892"/>
      <c r="AZ117" s="905" t="s">
        <v>442</v>
      </c>
      <c r="BA117" s="906"/>
      <c r="BB117" s="906"/>
      <c r="BC117" s="906"/>
      <c r="BD117" s="906"/>
      <c r="BE117" s="906"/>
      <c r="BF117" s="906"/>
      <c r="BG117" s="906"/>
      <c r="BH117" s="906"/>
      <c r="BI117" s="906"/>
      <c r="BJ117" s="906"/>
      <c r="BK117" s="906"/>
      <c r="BL117" s="906"/>
      <c r="BM117" s="906"/>
      <c r="BN117" s="906"/>
      <c r="BO117" s="906"/>
      <c r="BP117" s="907"/>
      <c r="BQ117" s="908" t="s">
        <v>421</v>
      </c>
      <c r="BR117" s="909"/>
      <c r="BS117" s="909"/>
      <c r="BT117" s="909"/>
      <c r="BU117" s="909"/>
      <c r="BV117" s="909" t="s">
        <v>421</v>
      </c>
      <c r="BW117" s="909"/>
      <c r="BX117" s="909"/>
      <c r="BY117" s="909"/>
      <c r="BZ117" s="909"/>
      <c r="CA117" s="909" t="s">
        <v>421</v>
      </c>
      <c r="CB117" s="909"/>
      <c r="CC117" s="909"/>
      <c r="CD117" s="909"/>
      <c r="CE117" s="909"/>
      <c r="CF117" s="903" t="s">
        <v>363</v>
      </c>
      <c r="CG117" s="904"/>
      <c r="CH117" s="904"/>
      <c r="CI117" s="904"/>
      <c r="CJ117" s="904"/>
      <c r="CK117" s="931"/>
      <c r="CL117" s="932"/>
      <c r="CM117" s="905" t="s">
        <v>443</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421</v>
      </c>
      <c r="DH117" s="909"/>
      <c r="DI117" s="909"/>
      <c r="DJ117" s="909"/>
      <c r="DK117" s="909"/>
      <c r="DL117" s="909" t="s">
        <v>421</v>
      </c>
      <c r="DM117" s="909"/>
      <c r="DN117" s="909"/>
      <c r="DO117" s="909"/>
      <c r="DP117" s="909"/>
      <c r="DQ117" s="909" t="s">
        <v>421</v>
      </c>
      <c r="DR117" s="909"/>
      <c r="DS117" s="909"/>
      <c r="DT117" s="909"/>
      <c r="DU117" s="909"/>
      <c r="DV117" s="910" t="s">
        <v>421</v>
      </c>
      <c r="DW117" s="910"/>
      <c r="DX117" s="910"/>
      <c r="DY117" s="910"/>
      <c r="DZ117" s="911"/>
    </row>
    <row r="118" spans="1:130" s="231" customFormat="1" ht="26.25" customHeight="1" x14ac:dyDescent="0.2">
      <c r="A118" s="895" t="s">
        <v>415</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413</v>
      </c>
      <c r="AB118" s="876"/>
      <c r="AC118" s="876"/>
      <c r="AD118" s="876"/>
      <c r="AE118" s="877"/>
      <c r="AF118" s="875" t="s">
        <v>307</v>
      </c>
      <c r="AG118" s="876"/>
      <c r="AH118" s="876"/>
      <c r="AI118" s="876"/>
      <c r="AJ118" s="877"/>
      <c r="AK118" s="875" t="s">
        <v>306</v>
      </c>
      <c r="AL118" s="876"/>
      <c r="AM118" s="876"/>
      <c r="AN118" s="876"/>
      <c r="AO118" s="877"/>
      <c r="AP118" s="953" t="s">
        <v>414</v>
      </c>
      <c r="AQ118" s="954"/>
      <c r="AR118" s="954"/>
      <c r="AS118" s="954"/>
      <c r="AT118" s="955"/>
      <c r="AU118" s="891"/>
      <c r="AV118" s="892"/>
      <c r="AW118" s="892"/>
      <c r="AX118" s="892"/>
      <c r="AY118" s="892"/>
      <c r="AZ118" s="956" t="s">
        <v>444</v>
      </c>
      <c r="BA118" s="948"/>
      <c r="BB118" s="948"/>
      <c r="BC118" s="948"/>
      <c r="BD118" s="948"/>
      <c r="BE118" s="948"/>
      <c r="BF118" s="948"/>
      <c r="BG118" s="948"/>
      <c r="BH118" s="948"/>
      <c r="BI118" s="948"/>
      <c r="BJ118" s="948"/>
      <c r="BK118" s="948"/>
      <c r="BL118" s="948"/>
      <c r="BM118" s="948"/>
      <c r="BN118" s="948"/>
      <c r="BO118" s="948"/>
      <c r="BP118" s="949"/>
      <c r="BQ118" s="973" t="s">
        <v>421</v>
      </c>
      <c r="BR118" s="974"/>
      <c r="BS118" s="974"/>
      <c r="BT118" s="974"/>
      <c r="BU118" s="974"/>
      <c r="BV118" s="974" t="s">
        <v>421</v>
      </c>
      <c r="BW118" s="974"/>
      <c r="BX118" s="974"/>
      <c r="BY118" s="974"/>
      <c r="BZ118" s="974"/>
      <c r="CA118" s="974" t="s">
        <v>119</v>
      </c>
      <c r="CB118" s="974"/>
      <c r="CC118" s="974"/>
      <c r="CD118" s="974"/>
      <c r="CE118" s="974"/>
      <c r="CF118" s="903" t="s">
        <v>421</v>
      </c>
      <c r="CG118" s="904"/>
      <c r="CH118" s="904"/>
      <c r="CI118" s="904"/>
      <c r="CJ118" s="904"/>
      <c r="CK118" s="931"/>
      <c r="CL118" s="932"/>
      <c r="CM118" s="905" t="s">
        <v>445</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421</v>
      </c>
      <c r="DH118" s="909"/>
      <c r="DI118" s="909"/>
      <c r="DJ118" s="909"/>
      <c r="DK118" s="909"/>
      <c r="DL118" s="909" t="s">
        <v>421</v>
      </c>
      <c r="DM118" s="909"/>
      <c r="DN118" s="909"/>
      <c r="DO118" s="909"/>
      <c r="DP118" s="909"/>
      <c r="DQ118" s="909" t="s">
        <v>421</v>
      </c>
      <c r="DR118" s="909"/>
      <c r="DS118" s="909"/>
      <c r="DT118" s="909"/>
      <c r="DU118" s="909"/>
      <c r="DV118" s="910" t="s">
        <v>421</v>
      </c>
      <c r="DW118" s="910"/>
      <c r="DX118" s="910"/>
      <c r="DY118" s="910"/>
      <c r="DZ118" s="911"/>
    </row>
    <row r="119" spans="1:130" s="231" customFormat="1" ht="26.25" customHeight="1" x14ac:dyDescent="0.2">
      <c r="A119" s="1037" t="s">
        <v>419</v>
      </c>
      <c r="B119" s="930"/>
      <c r="C119" s="912" t="s">
        <v>420</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t="s">
        <v>119</v>
      </c>
      <c r="AB119" s="883"/>
      <c r="AC119" s="883"/>
      <c r="AD119" s="883"/>
      <c r="AE119" s="884"/>
      <c r="AF119" s="885" t="s">
        <v>119</v>
      </c>
      <c r="AG119" s="883"/>
      <c r="AH119" s="883"/>
      <c r="AI119" s="883"/>
      <c r="AJ119" s="884"/>
      <c r="AK119" s="885" t="s">
        <v>421</v>
      </c>
      <c r="AL119" s="883"/>
      <c r="AM119" s="883"/>
      <c r="AN119" s="883"/>
      <c r="AO119" s="884"/>
      <c r="AP119" s="886" t="s">
        <v>119</v>
      </c>
      <c r="AQ119" s="887"/>
      <c r="AR119" s="887"/>
      <c r="AS119" s="887"/>
      <c r="AT119" s="888"/>
      <c r="AU119" s="893"/>
      <c r="AV119" s="894"/>
      <c r="AW119" s="894"/>
      <c r="AX119" s="894"/>
      <c r="AY119" s="894"/>
      <c r="AZ119" s="252" t="s">
        <v>154</v>
      </c>
      <c r="BA119" s="252"/>
      <c r="BB119" s="252"/>
      <c r="BC119" s="252"/>
      <c r="BD119" s="252"/>
      <c r="BE119" s="252"/>
      <c r="BF119" s="252"/>
      <c r="BG119" s="252"/>
      <c r="BH119" s="252"/>
      <c r="BI119" s="252"/>
      <c r="BJ119" s="252"/>
      <c r="BK119" s="252"/>
      <c r="BL119" s="252"/>
      <c r="BM119" s="252"/>
      <c r="BN119" s="252"/>
      <c r="BO119" s="957" t="s">
        <v>446</v>
      </c>
      <c r="BP119" s="978"/>
      <c r="BQ119" s="973">
        <v>1441044575</v>
      </c>
      <c r="BR119" s="974"/>
      <c r="BS119" s="974"/>
      <c r="BT119" s="974"/>
      <c r="BU119" s="974"/>
      <c r="BV119" s="974">
        <v>1447171562</v>
      </c>
      <c r="BW119" s="974"/>
      <c r="BX119" s="974"/>
      <c r="BY119" s="974"/>
      <c r="BZ119" s="974"/>
      <c r="CA119" s="974">
        <v>1454845567</v>
      </c>
      <c r="CB119" s="974"/>
      <c r="CC119" s="974"/>
      <c r="CD119" s="974"/>
      <c r="CE119" s="974"/>
      <c r="CF119" s="975"/>
      <c r="CG119" s="976"/>
      <c r="CH119" s="976"/>
      <c r="CI119" s="976"/>
      <c r="CJ119" s="977"/>
      <c r="CK119" s="933"/>
      <c r="CL119" s="934"/>
      <c r="CM119" s="956" t="s">
        <v>447</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119</v>
      </c>
      <c r="DH119" s="909"/>
      <c r="DI119" s="909"/>
      <c r="DJ119" s="909"/>
      <c r="DK119" s="909"/>
      <c r="DL119" s="909" t="s">
        <v>119</v>
      </c>
      <c r="DM119" s="909"/>
      <c r="DN119" s="909"/>
      <c r="DO119" s="909"/>
      <c r="DP119" s="909"/>
      <c r="DQ119" s="909" t="s">
        <v>119</v>
      </c>
      <c r="DR119" s="909"/>
      <c r="DS119" s="909"/>
      <c r="DT119" s="909"/>
      <c r="DU119" s="909"/>
      <c r="DV119" s="910" t="s">
        <v>119</v>
      </c>
      <c r="DW119" s="910"/>
      <c r="DX119" s="910"/>
      <c r="DY119" s="910"/>
      <c r="DZ119" s="911"/>
    </row>
    <row r="120" spans="1:130" s="231" customFormat="1" ht="26.25" customHeight="1" x14ac:dyDescent="0.2">
      <c r="A120" s="1038"/>
      <c r="B120" s="932"/>
      <c r="C120" s="905" t="s">
        <v>424</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421</v>
      </c>
      <c r="AB120" s="936"/>
      <c r="AC120" s="936"/>
      <c r="AD120" s="936"/>
      <c r="AE120" s="937"/>
      <c r="AF120" s="938" t="s">
        <v>119</v>
      </c>
      <c r="AG120" s="936"/>
      <c r="AH120" s="936"/>
      <c r="AI120" s="936"/>
      <c r="AJ120" s="937"/>
      <c r="AK120" s="938" t="s">
        <v>363</v>
      </c>
      <c r="AL120" s="936"/>
      <c r="AM120" s="936"/>
      <c r="AN120" s="936"/>
      <c r="AO120" s="937"/>
      <c r="AP120" s="939" t="s">
        <v>119</v>
      </c>
      <c r="AQ120" s="940"/>
      <c r="AR120" s="940"/>
      <c r="AS120" s="940"/>
      <c r="AT120" s="941"/>
      <c r="AU120" s="965" t="s">
        <v>448</v>
      </c>
      <c r="AV120" s="966"/>
      <c r="AW120" s="966"/>
      <c r="AX120" s="966"/>
      <c r="AY120" s="967"/>
      <c r="AZ120" s="912" t="s">
        <v>449</v>
      </c>
      <c r="BA120" s="880"/>
      <c r="BB120" s="880"/>
      <c r="BC120" s="880"/>
      <c r="BD120" s="880"/>
      <c r="BE120" s="880"/>
      <c r="BF120" s="880"/>
      <c r="BG120" s="880"/>
      <c r="BH120" s="880"/>
      <c r="BI120" s="880"/>
      <c r="BJ120" s="880"/>
      <c r="BK120" s="880"/>
      <c r="BL120" s="880"/>
      <c r="BM120" s="880"/>
      <c r="BN120" s="880"/>
      <c r="BO120" s="880"/>
      <c r="BP120" s="881"/>
      <c r="BQ120" s="913">
        <v>50915086</v>
      </c>
      <c r="BR120" s="914"/>
      <c r="BS120" s="914"/>
      <c r="BT120" s="914"/>
      <c r="BU120" s="914"/>
      <c r="BV120" s="914">
        <v>56102552</v>
      </c>
      <c r="BW120" s="914"/>
      <c r="BX120" s="914"/>
      <c r="BY120" s="914"/>
      <c r="BZ120" s="914"/>
      <c r="CA120" s="914">
        <v>81197700</v>
      </c>
      <c r="CB120" s="914"/>
      <c r="CC120" s="914"/>
      <c r="CD120" s="914"/>
      <c r="CE120" s="914"/>
      <c r="CF120" s="927">
        <v>23.6</v>
      </c>
      <c r="CG120" s="928"/>
      <c r="CH120" s="928"/>
      <c r="CI120" s="928"/>
      <c r="CJ120" s="928"/>
      <c r="CK120" s="982" t="s">
        <v>450</v>
      </c>
      <c r="CL120" s="983"/>
      <c r="CM120" s="983"/>
      <c r="CN120" s="983"/>
      <c r="CO120" s="984"/>
      <c r="CP120" s="990" t="s">
        <v>392</v>
      </c>
      <c r="CQ120" s="991"/>
      <c r="CR120" s="991"/>
      <c r="CS120" s="991"/>
      <c r="CT120" s="991"/>
      <c r="CU120" s="991"/>
      <c r="CV120" s="991"/>
      <c r="CW120" s="991"/>
      <c r="CX120" s="991"/>
      <c r="CY120" s="991"/>
      <c r="CZ120" s="991"/>
      <c r="DA120" s="991"/>
      <c r="DB120" s="991"/>
      <c r="DC120" s="991"/>
      <c r="DD120" s="991"/>
      <c r="DE120" s="991"/>
      <c r="DF120" s="992"/>
      <c r="DG120" s="913">
        <v>3787561</v>
      </c>
      <c r="DH120" s="914"/>
      <c r="DI120" s="914"/>
      <c r="DJ120" s="914"/>
      <c r="DK120" s="914"/>
      <c r="DL120" s="914">
        <v>3562986</v>
      </c>
      <c r="DM120" s="914"/>
      <c r="DN120" s="914"/>
      <c r="DO120" s="914"/>
      <c r="DP120" s="914"/>
      <c r="DQ120" s="914">
        <v>2904697</v>
      </c>
      <c r="DR120" s="914"/>
      <c r="DS120" s="914"/>
      <c r="DT120" s="914"/>
      <c r="DU120" s="914"/>
      <c r="DV120" s="915">
        <v>0.8</v>
      </c>
      <c r="DW120" s="915"/>
      <c r="DX120" s="915"/>
      <c r="DY120" s="915"/>
      <c r="DZ120" s="916"/>
    </row>
    <row r="121" spans="1:130" s="231" customFormat="1" ht="26.25" customHeight="1" x14ac:dyDescent="0.2">
      <c r="A121" s="1038"/>
      <c r="B121" s="932"/>
      <c r="C121" s="979" t="s">
        <v>451</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v>99279</v>
      </c>
      <c r="AB121" s="936"/>
      <c r="AC121" s="936"/>
      <c r="AD121" s="936"/>
      <c r="AE121" s="937"/>
      <c r="AF121" s="938">
        <v>29664</v>
      </c>
      <c r="AG121" s="936"/>
      <c r="AH121" s="936"/>
      <c r="AI121" s="936"/>
      <c r="AJ121" s="937"/>
      <c r="AK121" s="938" t="s">
        <v>119</v>
      </c>
      <c r="AL121" s="936"/>
      <c r="AM121" s="936"/>
      <c r="AN121" s="936"/>
      <c r="AO121" s="937"/>
      <c r="AP121" s="939" t="s">
        <v>119</v>
      </c>
      <c r="AQ121" s="940"/>
      <c r="AR121" s="940"/>
      <c r="AS121" s="940"/>
      <c r="AT121" s="941"/>
      <c r="AU121" s="968"/>
      <c r="AV121" s="969"/>
      <c r="AW121" s="969"/>
      <c r="AX121" s="969"/>
      <c r="AY121" s="970"/>
      <c r="AZ121" s="905" t="s">
        <v>452</v>
      </c>
      <c r="BA121" s="906"/>
      <c r="BB121" s="906"/>
      <c r="BC121" s="906"/>
      <c r="BD121" s="906"/>
      <c r="BE121" s="906"/>
      <c r="BF121" s="906"/>
      <c r="BG121" s="906"/>
      <c r="BH121" s="906"/>
      <c r="BI121" s="906"/>
      <c r="BJ121" s="906"/>
      <c r="BK121" s="906"/>
      <c r="BL121" s="906"/>
      <c r="BM121" s="906"/>
      <c r="BN121" s="906"/>
      <c r="BO121" s="906"/>
      <c r="BP121" s="907"/>
      <c r="BQ121" s="908">
        <v>8274561</v>
      </c>
      <c r="BR121" s="909"/>
      <c r="BS121" s="909"/>
      <c r="BT121" s="909"/>
      <c r="BU121" s="909"/>
      <c r="BV121" s="909">
        <v>7747953</v>
      </c>
      <c r="BW121" s="909"/>
      <c r="BX121" s="909"/>
      <c r="BY121" s="909"/>
      <c r="BZ121" s="909"/>
      <c r="CA121" s="909">
        <v>7664620</v>
      </c>
      <c r="CB121" s="909"/>
      <c r="CC121" s="909"/>
      <c r="CD121" s="909"/>
      <c r="CE121" s="909"/>
      <c r="CF121" s="903">
        <v>2.2000000000000002</v>
      </c>
      <c r="CG121" s="904"/>
      <c r="CH121" s="904"/>
      <c r="CI121" s="904"/>
      <c r="CJ121" s="904"/>
      <c r="CK121" s="985"/>
      <c r="CL121" s="986"/>
      <c r="CM121" s="986"/>
      <c r="CN121" s="986"/>
      <c r="CO121" s="987"/>
      <c r="CP121" s="995" t="s">
        <v>453</v>
      </c>
      <c r="CQ121" s="996"/>
      <c r="CR121" s="996"/>
      <c r="CS121" s="996"/>
      <c r="CT121" s="996"/>
      <c r="CU121" s="996"/>
      <c r="CV121" s="996"/>
      <c r="CW121" s="996"/>
      <c r="CX121" s="996"/>
      <c r="CY121" s="996"/>
      <c r="CZ121" s="996"/>
      <c r="DA121" s="996"/>
      <c r="DB121" s="996"/>
      <c r="DC121" s="996"/>
      <c r="DD121" s="996"/>
      <c r="DE121" s="996"/>
      <c r="DF121" s="997"/>
      <c r="DG121" s="908" t="s">
        <v>119</v>
      </c>
      <c r="DH121" s="909"/>
      <c r="DI121" s="909"/>
      <c r="DJ121" s="909"/>
      <c r="DK121" s="909"/>
      <c r="DL121" s="909">
        <v>847859</v>
      </c>
      <c r="DM121" s="909"/>
      <c r="DN121" s="909"/>
      <c r="DO121" s="909"/>
      <c r="DP121" s="909"/>
      <c r="DQ121" s="909">
        <v>848151</v>
      </c>
      <c r="DR121" s="909"/>
      <c r="DS121" s="909"/>
      <c r="DT121" s="909"/>
      <c r="DU121" s="909"/>
      <c r="DV121" s="910">
        <v>0.2</v>
      </c>
      <c r="DW121" s="910"/>
      <c r="DX121" s="910"/>
      <c r="DY121" s="910"/>
      <c r="DZ121" s="911"/>
    </row>
    <row r="122" spans="1:130" s="231" customFormat="1" ht="26.25" customHeight="1" x14ac:dyDescent="0.2">
      <c r="A122" s="1038"/>
      <c r="B122" s="932"/>
      <c r="C122" s="905" t="s">
        <v>434</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30803</v>
      </c>
      <c r="AB122" s="936"/>
      <c r="AC122" s="936"/>
      <c r="AD122" s="936"/>
      <c r="AE122" s="937"/>
      <c r="AF122" s="938" t="s">
        <v>119</v>
      </c>
      <c r="AG122" s="936"/>
      <c r="AH122" s="936"/>
      <c r="AI122" s="936"/>
      <c r="AJ122" s="937"/>
      <c r="AK122" s="938" t="s">
        <v>119</v>
      </c>
      <c r="AL122" s="936"/>
      <c r="AM122" s="936"/>
      <c r="AN122" s="936"/>
      <c r="AO122" s="937"/>
      <c r="AP122" s="939" t="s">
        <v>119</v>
      </c>
      <c r="AQ122" s="940"/>
      <c r="AR122" s="940"/>
      <c r="AS122" s="940"/>
      <c r="AT122" s="941"/>
      <c r="AU122" s="968"/>
      <c r="AV122" s="969"/>
      <c r="AW122" s="969"/>
      <c r="AX122" s="969"/>
      <c r="AY122" s="970"/>
      <c r="AZ122" s="956" t="s">
        <v>454</v>
      </c>
      <c r="BA122" s="948"/>
      <c r="BB122" s="948"/>
      <c r="BC122" s="948"/>
      <c r="BD122" s="948"/>
      <c r="BE122" s="948"/>
      <c r="BF122" s="948"/>
      <c r="BG122" s="948"/>
      <c r="BH122" s="948"/>
      <c r="BI122" s="948"/>
      <c r="BJ122" s="948"/>
      <c r="BK122" s="948"/>
      <c r="BL122" s="948"/>
      <c r="BM122" s="948"/>
      <c r="BN122" s="948"/>
      <c r="BO122" s="948"/>
      <c r="BP122" s="949"/>
      <c r="BQ122" s="973">
        <v>745513991</v>
      </c>
      <c r="BR122" s="974"/>
      <c r="BS122" s="974"/>
      <c r="BT122" s="974"/>
      <c r="BU122" s="974"/>
      <c r="BV122" s="974">
        <v>751449618</v>
      </c>
      <c r="BW122" s="974"/>
      <c r="BX122" s="974"/>
      <c r="BY122" s="974"/>
      <c r="BZ122" s="974"/>
      <c r="CA122" s="974">
        <v>753953236</v>
      </c>
      <c r="CB122" s="974"/>
      <c r="CC122" s="974"/>
      <c r="CD122" s="974"/>
      <c r="CE122" s="974"/>
      <c r="CF122" s="993">
        <v>219.5</v>
      </c>
      <c r="CG122" s="994"/>
      <c r="CH122" s="994"/>
      <c r="CI122" s="994"/>
      <c r="CJ122" s="994"/>
      <c r="CK122" s="985"/>
      <c r="CL122" s="986"/>
      <c r="CM122" s="986"/>
      <c r="CN122" s="986"/>
      <c r="CO122" s="987"/>
      <c r="CP122" s="995" t="s">
        <v>455</v>
      </c>
      <c r="CQ122" s="996"/>
      <c r="CR122" s="996"/>
      <c r="CS122" s="996"/>
      <c r="CT122" s="996"/>
      <c r="CU122" s="996"/>
      <c r="CV122" s="996"/>
      <c r="CW122" s="996"/>
      <c r="CX122" s="996"/>
      <c r="CY122" s="996"/>
      <c r="CZ122" s="996"/>
      <c r="DA122" s="996"/>
      <c r="DB122" s="996"/>
      <c r="DC122" s="996"/>
      <c r="DD122" s="996"/>
      <c r="DE122" s="996"/>
      <c r="DF122" s="997"/>
      <c r="DG122" s="908">
        <v>47000</v>
      </c>
      <c r="DH122" s="909"/>
      <c r="DI122" s="909"/>
      <c r="DJ122" s="909"/>
      <c r="DK122" s="909"/>
      <c r="DL122" s="909">
        <v>47000</v>
      </c>
      <c r="DM122" s="909"/>
      <c r="DN122" s="909"/>
      <c r="DO122" s="909"/>
      <c r="DP122" s="909"/>
      <c r="DQ122" s="909">
        <v>46193</v>
      </c>
      <c r="DR122" s="909"/>
      <c r="DS122" s="909"/>
      <c r="DT122" s="909"/>
      <c r="DU122" s="909"/>
      <c r="DV122" s="910">
        <v>0</v>
      </c>
      <c r="DW122" s="910"/>
      <c r="DX122" s="910"/>
      <c r="DY122" s="910"/>
      <c r="DZ122" s="911"/>
    </row>
    <row r="123" spans="1:130" s="231" customFormat="1" ht="26.25" customHeight="1" x14ac:dyDescent="0.2">
      <c r="A123" s="1038"/>
      <c r="B123" s="932"/>
      <c r="C123" s="905" t="s">
        <v>440</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363</v>
      </c>
      <c r="AB123" s="936"/>
      <c r="AC123" s="936"/>
      <c r="AD123" s="936"/>
      <c r="AE123" s="937"/>
      <c r="AF123" s="938" t="s">
        <v>363</v>
      </c>
      <c r="AG123" s="936"/>
      <c r="AH123" s="936"/>
      <c r="AI123" s="936"/>
      <c r="AJ123" s="937"/>
      <c r="AK123" s="938" t="s">
        <v>363</v>
      </c>
      <c r="AL123" s="936"/>
      <c r="AM123" s="936"/>
      <c r="AN123" s="936"/>
      <c r="AO123" s="937"/>
      <c r="AP123" s="939" t="s">
        <v>363</v>
      </c>
      <c r="AQ123" s="940"/>
      <c r="AR123" s="940"/>
      <c r="AS123" s="940"/>
      <c r="AT123" s="941"/>
      <c r="AU123" s="971"/>
      <c r="AV123" s="972"/>
      <c r="AW123" s="972"/>
      <c r="AX123" s="972"/>
      <c r="AY123" s="972"/>
      <c r="AZ123" s="252" t="s">
        <v>154</v>
      </c>
      <c r="BA123" s="252"/>
      <c r="BB123" s="252"/>
      <c r="BC123" s="252"/>
      <c r="BD123" s="252"/>
      <c r="BE123" s="252"/>
      <c r="BF123" s="252"/>
      <c r="BG123" s="252"/>
      <c r="BH123" s="252"/>
      <c r="BI123" s="252"/>
      <c r="BJ123" s="252"/>
      <c r="BK123" s="252"/>
      <c r="BL123" s="252"/>
      <c r="BM123" s="252"/>
      <c r="BN123" s="252"/>
      <c r="BO123" s="957" t="s">
        <v>456</v>
      </c>
      <c r="BP123" s="978"/>
      <c r="BQ123" s="1044">
        <v>804703638</v>
      </c>
      <c r="BR123" s="1045"/>
      <c r="BS123" s="1045"/>
      <c r="BT123" s="1045"/>
      <c r="BU123" s="1045"/>
      <c r="BV123" s="1045">
        <v>815300123</v>
      </c>
      <c r="BW123" s="1045"/>
      <c r="BX123" s="1045"/>
      <c r="BY123" s="1045"/>
      <c r="BZ123" s="1045"/>
      <c r="CA123" s="1045">
        <v>842815556</v>
      </c>
      <c r="CB123" s="1045"/>
      <c r="CC123" s="1045"/>
      <c r="CD123" s="1045"/>
      <c r="CE123" s="1045"/>
      <c r="CF123" s="975"/>
      <c r="CG123" s="976"/>
      <c r="CH123" s="976"/>
      <c r="CI123" s="976"/>
      <c r="CJ123" s="977"/>
      <c r="CK123" s="985"/>
      <c r="CL123" s="986"/>
      <c r="CM123" s="986"/>
      <c r="CN123" s="986"/>
      <c r="CO123" s="987"/>
      <c r="CP123" s="995" t="s">
        <v>386</v>
      </c>
      <c r="CQ123" s="996"/>
      <c r="CR123" s="996"/>
      <c r="CS123" s="996"/>
      <c r="CT123" s="996"/>
      <c r="CU123" s="996"/>
      <c r="CV123" s="996"/>
      <c r="CW123" s="996"/>
      <c r="CX123" s="996"/>
      <c r="CY123" s="996"/>
      <c r="CZ123" s="996"/>
      <c r="DA123" s="996"/>
      <c r="DB123" s="996"/>
      <c r="DC123" s="996"/>
      <c r="DD123" s="996"/>
      <c r="DE123" s="996"/>
      <c r="DF123" s="997"/>
      <c r="DG123" s="908" t="s">
        <v>119</v>
      </c>
      <c r="DH123" s="909"/>
      <c r="DI123" s="909"/>
      <c r="DJ123" s="909"/>
      <c r="DK123" s="909"/>
      <c r="DL123" s="909" t="s">
        <v>363</v>
      </c>
      <c r="DM123" s="909"/>
      <c r="DN123" s="909"/>
      <c r="DO123" s="909"/>
      <c r="DP123" s="909"/>
      <c r="DQ123" s="909" t="s">
        <v>119</v>
      </c>
      <c r="DR123" s="909"/>
      <c r="DS123" s="909"/>
      <c r="DT123" s="909"/>
      <c r="DU123" s="909"/>
      <c r="DV123" s="910" t="s">
        <v>363</v>
      </c>
      <c r="DW123" s="910"/>
      <c r="DX123" s="910"/>
      <c r="DY123" s="910"/>
      <c r="DZ123" s="911"/>
    </row>
    <row r="124" spans="1:130" s="231" customFormat="1" ht="26.25" customHeight="1" thickBot="1" x14ac:dyDescent="0.25">
      <c r="A124" s="1038"/>
      <c r="B124" s="932"/>
      <c r="C124" s="905" t="s">
        <v>443</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119</v>
      </c>
      <c r="AB124" s="936"/>
      <c r="AC124" s="936"/>
      <c r="AD124" s="936"/>
      <c r="AE124" s="937"/>
      <c r="AF124" s="938" t="s">
        <v>119</v>
      </c>
      <c r="AG124" s="936"/>
      <c r="AH124" s="936"/>
      <c r="AI124" s="936"/>
      <c r="AJ124" s="937"/>
      <c r="AK124" s="938" t="s">
        <v>363</v>
      </c>
      <c r="AL124" s="936"/>
      <c r="AM124" s="936"/>
      <c r="AN124" s="936"/>
      <c r="AO124" s="937"/>
      <c r="AP124" s="939" t="s">
        <v>363</v>
      </c>
      <c r="AQ124" s="940"/>
      <c r="AR124" s="940"/>
      <c r="AS124" s="940"/>
      <c r="AT124" s="941"/>
      <c r="AU124" s="1040" t="s">
        <v>457</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198.3</v>
      </c>
      <c r="BR124" s="1005"/>
      <c r="BS124" s="1005"/>
      <c r="BT124" s="1005"/>
      <c r="BU124" s="1005"/>
      <c r="BV124" s="1005">
        <v>193.2</v>
      </c>
      <c r="BW124" s="1005"/>
      <c r="BX124" s="1005"/>
      <c r="BY124" s="1005"/>
      <c r="BZ124" s="1005"/>
      <c r="CA124" s="1005">
        <v>178.1</v>
      </c>
      <c r="CB124" s="1005"/>
      <c r="CC124" s="1005"/>
      <c r="CD124" s="1005"/>
      <c r="CE124" s="1005"/>
      <c r="CF124" s="1006"/>
      <c r="CG124" s="1007"/>
      <c r="CH124" s="1007"/>
      <c r="CI124" s="1007"/>
      <c r="CJ124" s="1008"/>
      <c r="CK124" s="988"/>
      <c r="CL124" s="988"/>
      <c r="CM124" s="988"/>
      <c r="CN124" s="988"/>
      <c r="CO124" s="989"/>
      <c r="CP124" s="1009" t="s">
        <v>458</v>
      </c>
      <c r="CQ124" s="1010"/>
      <c r="CR124" s="1010"/>
      <c r="CS124" s="1010"/>
      <c r="CT124" s="1010"/>
      <c r="CU124" s="1010"/>
      <c r="CV124" s="1010"/>
      <c r="CW124" s="1010"/>
      <c r="CX124" s="1010"/>
      <c r="CY124" s="1010"/>
      <c r="CZ124" s="1010"/>
      <c r="DA124" s="1010"/>
      <c r="DB124" s="1010"/>
      <c r="DC124" s="1010"/>
      <c r="DD124" s="1010"/>
      <c r="DE124" s="1010"/>
      <c r="DF124" s="1011"/>
      <c r="DG124" s="973">
        <v>868744</v>
      </c>
      <c r="DH124" s="974"/>
      <c r="DI124" s="974"/>
      <c r="DJ124" s="974"/>
      <c r="DK124" s="974"/>
      <c r="DL124" s="974" t="s">
        <v>363</v>
      </c>
      <c r="DM124" s="974"/>
      <c r="DN124" s="974"/>
      <c r="DO124" s="974"/>
      <c r="DP124" s="974"/>
      <c r="DQ124" s="974" t="s">
        <v>119</v>
      </c>
      <c r="DR124" s="974"/>
      <c r="DS124" s="974"/>
      <c r="DT124" s="974"/>
      <c r="DU124" s="974"/>
      <c r="DV124" s="998" t="s">
        <v>363</v>
      </c>
      <c r="DW124" s="998"/>
      <c r="DX124" s="998"/>
      <c r="DY124" s="998"/>
      <c r="DZ124" s="999"/>
    </row>
    <row r="125" spans="1:130" s="231" customFormat="1" ht="26.25" customHeight="1" x14ac:dyDescent="0.2">
      <c r="A125" s="1038"/>
      <c r="B125" s="932"/>
      <c r="C125" s="905" t="s">
        <v>445</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363</v>
      </c>
      <c r="AB125" s="936"/>
      <c r="AC125" s="936"/>
      <c r="AD125" s="936"/>
      <c r="AE125" s="937"/>
      <c r="AF125" s="938" t="s">
        <v>363</v>
      </c>
      <c r="AG125" s="936"/>
      <c r="AH125" s="936"/>
      <c r="AI125" s="936"/>
      <c r="AJ125" s="937"/>
      <c r="AK125" s="938" t="s">
        <v>363</v>
      </c>
      <c r="AL125" s="936"/>
      <c r="AM125" s="936"/>
      <c r="AN125" s="936"/>
      <c r="AO125" s="937"/>
      <c r="AP125" s="939" t="s">
        <v>363</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459</v>
      </c>
      <c r="CL125" s="983"/>
      <c r="CM125" s="983"/>
      <c r="CN125" s="983"/>
      <c r="CO125" s="984"/>
      <c r="CP125" s="912" t="s">
        <v>460</v>
      </c>
      <c r="CQ125" s="880"/>
      <c r="CR125" s="880"/>
      <c r="CS125" s="880"/>
      <c r="CT125" s="880"/>
      <c r="CU125" s="880"/>
      <c r="CV125" s="880"/>
      <c r="CW125" s="880"/>
      <c r="CX125" s="880"/>
      <c r="CY125" s="880"/>
      <c r="CZ125" s="880"/>
      <c r="DA125" s="880"/>
      <c r="DB125" s="880"/>
      <c r="DC125" s="880"/>
      <c r="DD125" s="880"/>
      <c r="DE125" s="880"/>
      <c r="DF125" s="881"/>
      <c r="DG125" s="913" t="s">
        <v>119</v>
      </c>
      <c r="DH125" s="914"/>
      <c r="DI125" s="914"/>
      <c r="DJ125" s="914"/>
      <c r="DK125" s="914"/>
      <c r="DL125" s="914" t="s">
        <v>363</v>
      </c>
      <c r="DM125" s="914"/>
      <c r="DN125" s="914"/>
      <c r="DO125" s="914"/>
      <c r="DP125" s="914"/>
      <c r="DQ125" s="914" t="s">
        <v>119</v>
      </c>
      <c r="DR125" s="914"/>
      <c r="DS125" s="914"/>
      <c r="DT125" s="914"/>
      <c r="DU125" s="914"/>
      <c r="DV125" s="915" t="s">
        <v>363</v>
      </c>
      <c r="DW125" s="915"/>
      <c r="DX125" s="915"/>
      <c r="DY125" s="915"/>
      <c r="DZ125" s="916"/>
    </row>
    <row r="126" spans="1:130" s="231" customFormat="1" ht="26.25" customHeight="1" thickBot="1" x14ac:dyDescent="0.25">
      <c r="A126" s="1038"/>
      <c r="B126" s="932"/>
      <c r="C126" s="905" t="s">
        <v>447</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363</v>
      </c>
      <c r="AB126" s="936"/>
      <c r="AC126" s="936"/>
      <c r="AD126" s="936"/>
      <c r="AE126" s="937"/>
      <c r="AF126" s="938" t="s">
        <v>119</v>
      </c>
      <c r="AG126" s="936"/>
      <c r="AH126" s="936"/>
      <c r="AI126" s="936"/>
      <c r="AJ126" s="937"/>
      <c r="AK126" s="938" t="s">
        <v>119</v>
      </c>
      <c r="AL126" s="936"/>
      <c r="AM126" s="936"/>
      <c r="AN126" s="936"/>
      <c r="AO126" s="937"/>
      <c r="AP126" s="939" t="s">
        <v>119</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461</v>
      </c>
      <c r="CQ126" s="906"/>
      <c r="CR126" s="906"/>
      <c r="CS126" s="906"/>
      <c r="CT126" s="906"/>
      <c r="CU126" s="906"/>
      <c r="CV126" s="906"/>
      <c r="CW126" s="906"/>
      <c r="CX126" s="906"/>
      <c r="CY126" s="906"/>
      <c r="CZ126" s="906"/>
      <c r="DA126" s="906"/>
      <c r="DB126" s="906"/>
      <c r="DC126" s="906"/>
      <c r="DD126" s="906"/>
      <c r="DE126" s="906"/>
      <c r="DF126" s="907"/>
      <c r="DG126" s="908" t="s">
        <v>119</v>
      </c>
      <c r="DH126" s="909"/>
      <c r="DI126" s="909"/>
      <c r="DJ126" s="909"/>
      <c r="DK126" s="909"/>
      <c r="DL126" s="909" t="s">
        <v>119</v>
      </c>
      <c r="DM126" s="909"/>
      <c r="DN126" s="909"/>
      <c r="DO126" s="909"/>
      <c r="DP126" s="909"/>
      <c r="DQ126" s="909" t="s">
        <v>119</v>
      </c>
      <c r="DR126" s="909"/>
      <c r="DS126" s="909"/>
      <c r="DT126" s="909"/>
      <c r="DU126" s="909"/>
      <c r="DV126" s="910" t="s">
        <v>119</v>
      </c>
      <c r="DW126" s="910"/>
      <c r="DX126" s="910"/>
      <c r="DY126" s="910"/>
      <c r="DZ126" s="911"/>
    </row>
    <row r="127" spans="1:130" s="231" customFormat="1" ht="26.25" customHeight="1" x14ac:dyDescent="0.2">
      <c r="A127" s="1039"/>
      <c r="B127" s="934"/>
      <c r="C127" s="956" t="s">
        <v>462</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172942</v>
      </c>
      <c r="AB127" s="936"/>
      <c r="AC127" s="936"/>
      <c r="AD127" s="936"/>
      <c r="AE127" s="937"/>
      <c r="AF127" s="938">
        <v>192400</v>
      </c>
      <c r="AG127" s="936"/>
      <c r="AH127" s="936"/>
      <c r="AI127" s="936"/>
      <c r="AJ127" s="937"/>
      <c r="AK127" s="938">
        <v>239054</v>
      </c>
      <c r="AL127" s="936"/>
      <c r="AM127" s="936"/>
      <c r="AN127" s="936"/>
      <c r="AO127" s="937"/>
      <c r="AP127" s="939">
        <v>0.1</v>
      </c>
      <c r="AQ127" s="940"/>
      <c r="AR127" s="940"/>
      <c r="AS127" s="940"/>
      <c r="AT127" s="941"/>
      <c r="AU127" s="233"/>
      <c r="AV127" s="233"/>
      <c r="AW127" s="233"/>
      <c r="AX127" s="1012" t="s">
        <v>463</v>
      </c>
      <c r="AY127" s="1013"/>
      <c r="AZ127" s="1013"/>
      <c r="BA127" s="1013"/>
      <c r="BB127" s="1013"/>
      <c r="BC127" s="1013"/>
      <c r="BD127" s="1013"/>
      <c r="BE127" s="1014"/>
      <c r="BF127" s="1015" t="s">
        <v>464</v>
      </c>
      <c r="BG127" s="1013"/>
      <c r="BH127" s="1013"/>
      <c r="BI127" s="1013"/>
      <c r="BJ127" s="1013"/>
      <c r="BK127" s="1013"/>
      <c r="BL127" s="1014"/>
      <c r="BM127" s="1015" t="s">
        <v>465</v>
      </c>
      <c r="BN127" s="1013"/>
      <c r="BO127" s="1013"/>
      <c r="BP127" s="1013"/>
      <c r="BQ127" s="1013"/>
      <c r="BR127" s="1013"/>
      <c r="BS127" s="1014"/>
      <c r="BT127" s="1015" t="s">
        <v>466</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467</v>
      </c>
      <c r="CQ127" s="906"/>
      <c r="CR127" s="906"/>
      <c r="CS127" s="906"/>
      <c r="CT127" s="906"/>
      <c r="CU127" s="906"/>
      <c r="CV127" s="906"/>
      <c r="CW127" s="906"/>
      <c r="CX127" s="906"/>
      <c r="CY127" s="906"/>
      <c r="CZ127" s="906"/>
      <c r="DA127" s="906"/>
      <c r="DB127" s="906"/>
      <c r="DC127" s="906"/>
      <c r="DD127" s="906"/>
      <c r="DE127" s="906"/>
      <c r="DF127" s="907"/>
      <c r="DG127" s="908" t="s">
        <v>363</v>
      </c>
      <c r="DH127" s="909"/>
      <c r="DI127" s="909"/>
      <c r="DJ127" s="909"/>
      <c r="DK127" s="909"/>
      <c r="DL127" s="909" t="s">
        <v>119</v>
      </c>
      <c r="DM127" s="909"/>
      <c r="DN127" s="909"/>
      <c r="DO127" s="909"/>
      <c r="DP127" s="909"/>
      <c r="DQ127" s="909" t="s">
        <v>119</v>
      </c>
      <c r="DR127" s="909"/>
      <c r="DS127" s="909"/>
      <c r="DT127" s="909"/>
      <c r="DU127" s="909"/>
      <c r="DV127" s="910" t="s">
        <v>363</v>
      </c>
      <c r="DW127" s="910"/>
      <c r="DX127" s="910"/>
      <c r="DY127" s="910"/>
      <c r="DZ127" s="911"/>
    </row>
    <row r="128" spans="1:130" s="231" customFormat="1" ht="26.25" customHeight="1" thickBot="1" x14ac:dyDescent="0.25">
      <c r="A128" s="1022" t="s">
        <v>468</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469</v>
      </c>
      <c r="X128" s="1024"/>
      <c r="Y128" s="1024"/>
      <c r="Z128" s="1025"/>
      <c r="AA128" s="1026">
        <v>4425625</v>
      </c>
      <c r="AB128" s="1027"/>
      <c r="AC128" s="1027"/>
      <c r="AD128" s="1027"/>
      <c r="AE128" s="1028"/>
      <c r="AF128" s="1029">
        <v>5270896</v>
      </c>
      <c r="AG128" s="1027"/>
      <c r="AH128" s="1027"/>
      <c r="AI128" s="1027"/>
      <c r="AJ128" s="1028"/>
      <c r="AK128" s="1029">
        <v>4933814</v>
      </c>
      <c r="AL128" s="1027"/>
      <c r="AM128" s="1027"/>
      <c r="AN128" s="1027"/>
      <c r="AO128" s="1028"/>
      <c r="AP128" s="1030"/>
      <c r="AQ128" s="1031"/>
      <c r="AR128" s="1031"/>
      <c r="AS128" s="1031"/>
      <c r="AT128" s="1032"/>
      <c r="AU128" s="233"/>
      <c r="AV128" s="233"/>
      <c r="AW128" s="233"/>
      <c r="AX128" s="879" t="s">
        <v>470</v>
      </c>
      <c r="AY128" s="880"/>
      <c r="AZ128" s="880"/>
      <c r="BA128" s="880"/>
      <c r="BB128" s="880"/>
      <c r="BC128" s="880"/>
      <c r="BD128" s="880"/>
      <c r="BE128" s="881"/>
      <c r="BF128" s="1033" t="s">
        <v>119</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471</v>
      </c>
      <c r="CQ128" s="694"/>
      <c r="CR128" s="694"/>
      <c r="CS128" s="694"/>
      <c r="CT128" s="694"/>
      <c r="CU128" s="694"/>
      <c r="CV128" s="694"/>
      <c r="CW128" s="694"/>
      <c r="CX128" s="694"/>
      <c r="CY128" s="694"/>
      <c r="CZ128" s="694"/>
      <c r="DA128" s="694"/>
      <c r="DB128" s="694"/>
      <c r="DC128" s="694"/>
      <c r="DD128" s="694"/>
      <c r="DE128" s="694"/>
      <c r="DF128" s="1017"/>
      <c r="DG128" s="1018">
        <v>1850836</v>
      </c>
      <c r="DH128" s="1019"/>
      <c r="DI128" s="1019"/>
      <c r="DJ128" s="1019"/>
      <c r="DK128" s="1019"/>
      <c r="DL128" s="1019">
        <v>1724411</v>
      </c>
      <c r="DM128" s="1019"/>
      <c r="DN128" s="1019"/>
      <c r="DO128" s="1019"/>
      <c r="DP128" s="1019"/>
      <c r="DQ128" s="1019">
        <v>1976580</v>
      </c>
      <c r="DR128" s="1019"/>
      <c r="DS128" s="1019"/>
      <c r="DT128" s="1019"/>
      <c r="DU128" s="1019"/>
      <c r="DV128" s="1020">
        <v>0.6</v>
      </c>
      <c r="DW128" s="1020"/>
      <c r="DX128" s="1020"/>
      <c r="DY128" s="1020"/>
      <c r="DZ128" s="1021"/>
    </row>
    <row r="129" spans="1:131" s="231" customFormat="1" ht="26.25" customHeight="1" x14ac:dyDescent="0.2">
      <c r="A129" s="917" t="s">
        <v>101</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472</v>
      </c>
      <c r="X129" s="1052"/>
      <c r="Y129" s="1052"/>
      <c r="Z129" s="1053"/>
      <c r="AA129" s="935">
        <v>384391339</v>
      </c>
      <c r="AB129" s="936"/>
      <c r="AC129" s="936"/>
      <c r="AD129" s="936"/>
      <c r="AE129" s="937"/>
      <c r="AF129" s="938">
        <v>387620905</v>
      </c>
      <c r="AG129" s="936"/>
      <c r="AH129" s="936"/>
      <c r="AI129" s="936"/>
      <c r="AJ129" s="937"/>
      <c r="AK129" s="938">
        <v>401162119</v>
      </c>
      <c r="AL129" s="936"/>
      <c r="AM129" s="936"/>
      <c r="AN129" s="936"/>
      <c r="AO129" s="937"/>
      <c r="AP129" s="1054"/>
      <c r="AQ129" s="1055"/>
      <c r="AR129" s="1055"/>
      <c r="AS129" s="1055"/>
      <c r="AT129" s="1056"/>
      <c r="AU129" s="234"/>
      <c r="AV129" s="234"/>
      <c r="AW129" s="234"/>
      <c r="AX129" s="1046" t="s">
        <v>473</v>
      </c>
      <c r="AY129" s="906"/>
      <c r="AZ129" s="906"/>
      <c r="BA129" s="906"/>
      <c r="BB129" s="906"/>
      <c r="BC129" s="906"/>
      <c r="BD129" s="906"/>
      <c r="BE129" s="907"/>
      <c r="BF129" s="1047" t="s">
        <v>119</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474</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475</v>
      </c>
      <c r="X130" s="1052"/>
      <c r="Y130" s="1052"/>
      <c r="Z130" s="1053"/>
      <c r="AA130" s="935">
        <v>63578105</v>
      </c>
      <c r="AB130" s="936"/>
      <c r="AC130" s="936"/>
      <c r="AD130" s="936"/>
      <c r="AE130" s="937"/>
      <c r="AF130" s="938">
        <v>60630759</v>
      </c>
      <c r="AG130" s="936"/>
      <c r="AH130" s="936"/>
      <c r="AI130" s="936"/>
      <c r="AJ130" s="937"/>
      <c r="AK130" s="938">
        <v>57616933</v>
      </c>
      <c r="AL130" s="936"/>
      <c r="AM130" s="936"/>
      <c r="AN130" s="936"/>
      <c r="AO130" s="937"/>
      <c r="AP130" s="1054"/>
      <c r="AQ130" s="1055"/>
      <c r="AR130" s="1055"/>
      <c r="AS130" s="1055"/>
      <c r="AT130" s="1056"/>
      <c r="AU130" s="234"/>
      <c r="AV130" s="234"/>
      <c r="AW130" s="234"/>
      <c r="AX130" s="1046" t="s">
        <v>476</v>
      </c>
      <c r="AY130" s="906"/>
      <c r="AZ130" s="906"/>
      <c r="BA130" s="906"/>
      <c r="BB130" s="906"/>
      <c r="BC130" s="906"/>
      <c r="BD130" s="906"/>
      <c r="BE130" s="907"/>
      <c r="BF130" s="1082">
        <v>10.1</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477</v>
      </c>
      <c r="X131" s="1089"/>
      <c r="Y131" s="1089"/>
      <c r="Z131" s="1090"/>
      <c r="AA131" s="1091">
        <v>320813234</v>
      </c>
      <c r="AB131" s="1092"/>
      <c r="AC131" s="1092"/>
      <c r="AD131" s="1092"/>
      <c r="AE131" s="1093"/>
      <c r="AF131" s="1094">
        <v>326990146</v>
      </c>
      <c r="AG131" s="1092"/>
      <c r="AH131" s="1092"/>
      <c r="AI131" s="1092"/>
      <c r="AJ131" s="1093"/>
      <c r="AK131" s="1094">
        <v>343545186</v>
      </c>
      <c r="AL131" s="1092"/>
      <c r="AM131" s="1092"/>
      <c r="AN131" s="1092"/>
      <c r="AO131" s="1093"/>
      <c r="AP131" s="1095"/>
      <c r="AQ131" s="1096"/>
      <c r="AR131" s="1096"/>
      <c r="AS131" s="1096"/>
      <c r="AT131" s="1097"/>
      <c r="AU131" s="234"/>
      <c r="AV131" s="234"/>
      <c r="AW131" s="234"/>
      <c r="AX131" s="1064" t="s">
        <v>478</v>
      </c>
      <c r="AY131" s="694"/>
      <c r="AZ131" s="694"/>
      <c r="BA131" s="694"/>
      <c r="BB131" s="694"/>
      <c r="BC131" s="694"/>
      <c r="BD131" s="694"/>
      <c r="BE131" s="1017"/>
      <c r="BF131" s="1065">
        <v>178.1</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479</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480</v>
      </c>
      <c r="W132" s="1075"/>
      <c r="X132" s="1075"/>
      <c r="Y132" s="1075"/>
      <c r="Z132" s="1076"/>
      <c r="AA132" s="1077">
        <v>9.8558166089999997</v>
      </c>
      <c r="AB132" s="1078"/>
      <c r="AC132" s="1078"/>
      <c r="AD132" s="1078"/>
      <c r="AE132" s="1079"/>
      <c r="AF132" s="1080">
        <v>10.666494159999999</v>
      </c>
      <c r="AG132" s="1078"/>
      <c r="AH132" s="1078"/>
      <c r="AI132" s="1078"/>
      <c r="AJ132" s="1079"/>
      <c r="AK132" s="1080">
        <v>9.8967118109999994</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481</v>
      </c>
      <c r="W133" s="1058"/>
      <c r="X133" s="1058"/>
      <c r="Y133" s="1058"/>
      <c r="Z133" s="1059"/>
      <c r="AA133" s="1060">
        <v>11.2</v>
      </c>
      <c r="AB133" s="1061"/>
      <c r="AC133" s="1061"/>
      <c r="AD133" s="1061"/>
      <c r="AE133" s="1062"/>
      <c r="AF133" s="1060">
        <v>10.8</v>
      </c>
      <c r="AG133" s="1061"/>
      <c r="AH133" s="1061"/>
      <c r="AI133" s="1061"/>
      <c r="AJ133" s="1062"/>
      <c r="AK133" s="1060">
        <v>10.1</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06W55qSgqGy1t/z9LN7tGuFWeglcHlP7Y9+3wAEmNsFOcKlvL9pQUz/TLdNk499l8qrHTXOzUIlQA50BG/uMvw==" saltValue="n6Ni1B3goG+cMZYWjHYJN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482</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483</v>
      </c>
    </row>
  </sheetData>
  <sheetProtection algorithmName="SHA-512" hashValue="ftbrLJUs/CQU0SwYBnIcRovr6YzJaG9AljUYdu6MS9adHRZ98gDMLISwl0ncwII6sHlOgkqKhzpjZu6l7mB/GA==" saltValue="HWo2EhVaSZsrLswoPjFBlw==" spinCount="100000" sheet="1" objects="1" scenarios="1"/>
  <dataConsolidate/>
  <phoneticPr fontId="2"/>
  <printOptions horizontalCentered="1" verticalCentered="1"/>
  <pageMargins left="0" right="0" top="0" bottom="0" header="0" footer="0"/>
  <pageSetup paperSize="9" scale="48" orientation="landscape"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486</v>
      </c>
      <c r="AP7" s="273"/>
      <c r="AQ7" s="274" t="s">
        <v>487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488</v>
      </c>
      <c r="AQ8" s="280" t="s">
        <v>489</v>
      </c>
      <c r="AR8" s="281" t="s">
        <v>490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491</v>
      </c>
      <c r="AL9" s="1099"/>
      <c r="AM9" s="1099"/>
      <c r="AN9" s="1100"/>
      <c r="AO9" s="282">
        <v>181029137</v>
      </c>
      <c r="AP9" s="282">
        <v>137138</v>
      </c>
      <c r="AQ9" s="283">
        <v>139124</v>
      </c>
      <c r="AR9" s="284">
        <v>-1.4</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492</v>
      </c>
      <c r="AL10" s="1099"/>
      <c r="AM10" s="1099"/>
      <c r="AN10" s="1100"/>
      <c r="AO10" s="282">
        <v>133245</v>
      </c>
      <c r="AP10" s="282">
        <v>101</v>
      </c>
      <c r="AQ10" s="283">
        <v>810</v>
      </c>
      <c r="AR10" s="284">
        <v>-87.5</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493</v>
      </c>
      <c r="AL11" s="1099"/>
      <c r="AM11" s="1099"/>
      <c r="AN11" s="1100"/>
      <c r="AO11" s="282" t="s">
        <v>494</v>
      </c>
      <c r="AP11" s="282" t="s">
        <v>494</v>
      </c>
      <c r="AQ11" s="283" t="s">
        <v>494</v>
      </c>
      <c r="AR11" s="284" t="s">
        <v>494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495</v>
      </c>
      <c r="AL12" s="1099"/>
      <c r="AM12" s="1099"/>
      <c r="AN12" s="1100"/>
      <c r="AO12" s="282" t="s">
        <v>494</v>
      </c>
      <c r="AP12" s="282" t="s">
        <v>494</v>
      </c>
      <c r="AQ12" s="283">
        <v>7</v>
      </c>
      <c r="AR12" s="284" t="s">
        <v>494</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496</v>
      </c>
      <c r="AL13" s="1099"/>
      <c r="AM13" s="1099"/>
      <c r="AN13" s="1100"/>
      <c r="AO13" s="282">
        <v>3770453</v>
      </c>
      <c r="AP13" s="282">
        <v>2856</v>
      </c>
      <c r="AQ13" s="283">
        <v>2682</v>
      </c>
      <c r="AR13" s="284">
        <v>6.5</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497</v>
      </c>
      <c r="AL14" s="1099"/>
      <c r="AM14" s="1099"/>
      <c r="AN14" s="1100"/>
      <c r="AO14" s="282">
        <v>-15550094</v>
      </c>
      <c r="AP14" s="282">
        <v>-11780</v>
      </c>
      <c r="AQ14" s="283">
        <v>-12563</v>
      </c>
      <c r="AR14" s="284">
        <v>-6.2</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154</v>
      </c>
      <c r="AL15" s="1102"/>
      <c r="AM15" s="1102"/>
      <c r="AN15" s="1103"/>
      <c r="AO15" s="282">
        <v>169382741</v>
      </c>
      <c r="AP15" s="282">
        <v>128315</v>
      </c>
      <c r="AQ15" s="283">
        <v>130060</v>
      </c>
      <c r="AR15" s="284">
        <v>-1.3</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499</v>
      </c>
      <c r="AP20" s="293" t="s">
        <v>500</v>
      </c>
      <c r="AQ20" s="294" t="s">
        <v>501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502</v>
      </c>
      <c r="AL21" s="1105"/>
      <c r="AM21" s="1105"/>
      <c r="AN21" s="1106"/>
      <c r="AO21" s="297">
        <v>1491.6</v>
      </c>
      <c r="AP21" s="298">
        <v>1550.04</v>
      </c>
      <c r="AQ21" s="299">
        <v>-58.44</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503</v>
      </c>
      <c r="AL22" s="1105"/>
      <c r="AM22" s="1105"/>
      <c r="AN22" s="1106"/>
      <c r="AO22" s="302">
        <v>98.2</v>
      </c>
      <c r="AP22" s="303">
        <v>98.8</v>
      </c>
      <c r="AQ22" s="304">
        <v>-0.6</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504</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505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486</v>
      </c>
      <c r="AP30" s="273"/>
      <c r="AQ30" s="274" t="s">
        <v>487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488</v>
      </c>
      <c r="AQ31" s="280" t="s">
        <v>489</v>
      </c>
      <c r="AR31" s="281" t="s">
        <v>490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507</v>
      </c>
      <c r="AL32" s="1119"/>
      <c r="AM32" s="1119"/>
      <c r="AN32" s="1120"/>
      <c r="AO32" s="282">
        <v>90398255</v>
      </c>
      <c r="AP32" s="282">
        <v>68481</v>
      </c>
      <c r="AQ32" s="283">
        <v>72752</v>
      </c>
      <c r="AR32" s="284">
        <v>-5.9</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508</v>
      </c>
      <c r="AL33" s="1119"/>
      <c r="AM33" s="1119"/>
      <c r="AN33" s="1120"/>
      <c r="AO33" s="282" t="s">
        <v>494</v>
      </c>
      <c r="AP33" s="282" t="s">
        <v>494</v>
      </c>
      <c r="AQ33" s="283" t="s">
        <v>494</v>
      </c>
      <c r="AR33" s="284" t="s">
        <v>494</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509</v>
      </c>
      <c r="AL34" s="1119"/>
      <c r="AM34" s="1119"/>
      <c r="AN34" s="1120"/>
      <c r="AO34" s="282">
        <v>4666666</v>
      </c>
      <c r="AP34" s="282">
        <v>3535</v>
      </c>
      <c r="AQ34" s="283">
        <v>5123</v>
      </c>
      <c r="AR34" s="284">
        <v>-31</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510</v>
      </c>
      <c r="AL35" s="1119"/>
      <c r="AM35" s="1119"/>
      <c r="AN35" s="1120"/>
      <c r="AO35" s="282">
        <v>429234</v>
      </c>
      <c r="AP35" s="282">
        <v>325</v>
      </c>
      <c r="AQ35" s="283">
        <v>1832</v>
      </c>
      <c r="AR35" s="284">
        <v>-82.3</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511</v>
      </c>
      <c r="AL36" s="1119"/>
      <c r="AM36" s="1119"/>
      <c r="AN36" s="1120"/>
      <c r="AO36" s="282">
        <v>817215</v>
      </c>
      <c r="AP36" s="282">
        <v>619</v>
      </c>
      <c r="AQ36" s="283">
        <v>132</v>
      </c>
      <c r="AR36" s="284">
        <v>368.9</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512</v>
      </c>
      <c r="AL37" s="1119"/>
      <c r="AM37" s="1119"/>
      <c r="AN37" s="1120"/>
      <c r="AO37" s="282">
        <v>239054</v>
      </c>
      <c r="AP37" s="282">
        <v>181</v>
      </c>
      <c r="AQ37" s="283">
        <v>464</v>
      </c>
      <c r="AR37" s="284">
        <v>-61</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513</v>
      </c>
      <c r="AL38" s="1116"/>
      <c r="AM38" s="1116"/>
      <c r="AN38" s="1117"/>
      <c r="AO38" s="312" t="s">
        <v>494</v>
      </c>
      <c r="AP38" s="312" t="s">
        <v>494</v>
      </c>
      <c r="AQ38" s="313">
        <v>3</v>
      </c>
      <c r="AR38" s="304" t="s">
        <v>494</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514</v>
      </c>
      <c r="AL39" s="1116"/>
      <c r="AM39" s="1116"/>
      <c r="AN39" s="1117"/>
      <c r="AO39" s="282">
        <v>-4933814</v>
      </c>
      <c r="AP39" s="282">
        <v>-3738</v>
      </c>
      <c r="AQ39" s="283">
        <v>-2200</v>
      </c>
      <c r="AR39" s="284">
        <v>69.900000000000006</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515</v>
      </c>
      <c r="AL40" s="1119"/>
      <c r="AM40" s="1119"/>
      <c r="AN40" s="1120"/>
      <c r="AO40" s="282">
        <v>-57616933</v>
      </c>
      <c r="AP40" s="282">
        <v>-43647</v>
      </c>
      <c r="AQ40" s="283">
        <v>-47951</v>
      </c>
      <c r="AR40" s="284">
        <v>-9</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516</v>
      </c>
      <c r="AL41" s="1102"/>
      <c r="AM41" s="1102"/>
      <c r="AN41" s="1103"/>
      <c r="AO41" s="282">
        <v>33999677</v>
      </c>
      <c r="AP41" s="282">
        <v>25756</v>
      </c>
      <c r="AQ41" s="283">
        <v>30155</v>
      </c>
      <c r="AR41" s="284">
        <v>-14.6</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486</v>
      </c>
      <c r="AN49" s="1112" t="s">
        <v>519</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520</v>
      </c>
      <c r="AO50" s="325" t="s">
        <v>521</v>
      </c>
      <c r="AP50" s="326" t="s">
        <v>522</v>
      </c>
      <c r="AQ50" s="327" t="s">
        <v>523</v>
      </c>
      <c r="AR50" s="328" t="s">
        <v>524</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525</v>
      </c>
      <c r="AL51" s="321"/>
      <c r="AM51" s="329">
        <v>160408279</v>
      </c>
      <c r="AN51" s="330">
        <v>116322</v>
      </c>
      <c r="AO51" s="331">
        <v>7.9</v>
      </c>
      <c r="AP51" s="332">
        <v>108224</v>
      </c>
      <c r="AQ51" s="333">
        <v>6.4</v>
      </c>
      <c r="AR51" s="334">
        <v>1.5</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526</v>
      </c>
      <c r="AM52" s="337">
        <v>61318168</v>
      </c>
      <c r="AN52" s="338">
        <v>44466</v>
      </c>
      <c r="AO52" s="339">
        <v>13.7</v>
      </c>
      <c r="AP52" s="340">
        <v>27358</v>
      </c>
      <c r="AQ52" s="341">
        <v>1.7</v>
      </c>
      <c r="AR52" s="342">
        <v>12</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527</v>
      </c>
      <c r="AL53" s="321"/>
      <c r="AM53" s="329">
        <v>143261962</v>
      </c>
      <c r="AN53" s="330">
        <v>104924</v>
      </c>
      <c r="AO53" s="331">
        <v>-9.8000000000000007</v>
      </c>
      <c r="AP53" s="332">
        <v>105585</v>
      </c>
      <c r="AQ53" s="333">
        <v>-2.4</v>
      </c>
      <c r="AR53" s="334">
        <v>-7.4</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526</v>
      </c>
      <c r="AM54" s="337">
        <v>44740933</v>
      </c>
      <c r="AN54" s="338">
        <v>32768</v>
      </c>
      <c r="AO54" s="339">
        <v>-26.3</v>
      </c>
      <c r="AP54" s="340">
        <v>26225</v>
      </c>
      <c r="AQ54" s="341">
        <v>-4.0999999999999996</v>
      </c>
      <c r="AR54" s="342">
        <v>-22.2</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528</v>
      </c>
      <c r="AL55" s="321"/>
      <c r="AM55" s="329">
        <v>158790905</v>
      </c>
      <c r="AN55" s="330">
        <v>117556</v>
      </c>
      <c r="AO55" s="331">
        <v>12</v>
      </c>
      <c r="AP55" s="332">
        <v>111577</v>
      </c>
      <c r="AQ55" s="333">
        <v>5.7</v>
      </c>
      <c r="AR55" s="334">
        <v>6.3</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526</v>
      </c>
      <c r="AM56" s="337">
        <v>41609041</v>
      </c>
      <c r="AN56" s="338">
        <v>30804</v>
      </c>
      <c r="AO56" s="339">
        <v>-6</v>
      </c>
      <c r="AP56" s="340">
        <v>26257</v>
      </c>
      <c r="AQ56" s="341">
        <v>0.1</v>
      </c>
      <c r="AR56" s="342">
        <v>-6.1</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529</v>
      </c>
      <c r="AL57" s="321"/>
      <c r="AM57" s="329">
        <v>154519464</v>
      </c>
      <c r="AN57" s="330">
        <v>115656</v>
      </c>
      <c r="AO57" s="331">
        <v>-1.6</v>
      </c>
      <c r="AP57" s="332">
        <v>122371</v>
      </c>
      <c r="AQ57" s="333">
        <v>9.6999999999999993</v>
      </c>
      <c r="AR57" s="334">
        <v>-11.3</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526</v>
      </c>
      <c r="AM58" s="337">
        <v>42338451</v>
      </c>
      <c r="AN58" s="338">
        <v>31690</v>
      </c>
      <c r="AO58" s="339">
        <v>2.9</v>
      </c>
      <c r="AP58" s="340">
        <v>28038</v>
      </c>
      <c r="AQ58" s="341">
        <v>6.8</v>
      </c>
      <c r="AR58" s="342">
        <v>-3.9</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530</v>
      </c>
      <c r="AL59" s="321"/>
      <c r="AM59" s="329">
        <v>165489148</v>
      </c>
      <c r="AN59" s="330">
        <v>125365</v>
      </c>
      <c r="AO59" s="331">
        <v>8.4</v>
      </c>
      <c r="AP59" s="332">
        <v>125393</v>
      </c>
      <c r="AQ59" s="333">
        <v>2.5</v>
      </c>
      <c r="AR59" s="334">
        <v>5.9</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526</v>
      </c>
      <c r="AM60" s="337">
        <v>38729353</v>
      </c>
      <c r="AN60" s="338">
        <v>29339</v>
      </c>
      <c r="AO60" s="339">
        <v>-7.4</v>
      </c>
      <c r="AP60" s="340">
        <v>28054</v>
      </c>
      <c r="AQ60" s="341">
        <v>0.1</v>
      </c>
      <c r="AR60" s="342">
        <v>-7.5</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531</v>
      </c>
      <c r="AL61" s="343"/>
      <c r="AM61" s="344">
        <v>156493952</v>
      </c>
      <c r="AN61" s="345">
        <v>115965</v>
      </c>
      <c r="AO61" s="346">
        <v>3.4</v>
      </c>
      <c r="AP61" s="347">
        <v>114630</v>
      </c>
      <c r="AQ61" s="348">
        <v>4.4000000000000004</v>
      </c>
      <c r="AR61" s="334">
        <v>-1</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526</v>
      </c>
      <c r="AM62" s="337">
        <v>45747189</v>
      </c>
      <c r="AN62" s="338">
        <v>33813</v>
      </c>
      <c r="AO62" s="339">
        <v>-4.5999999999999996</v>
      </c>
      <c r="AP62" s="340">
        <v>27186</v>
      </c>
      <c r="AQ62" s="341">
        <v>0.9</v>
      </c>
      <c r="AR62" s="342">
        <v>-5.5</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0Qjlywv3IE6qJRFGb1ypAdJ4JnsBF2hrnQo9+qZMG4srC+zZr7LcQh+GfKjY90uH0v9OuTSbVeymTxetJBpo2g==" saltValue="hHEnMnnximOyeCxLe6RAgQ=="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532</v>
      </c>
    </row>
    <row r="121" spans="125:125" ht="13.5" hidden="1" customHeight="1" x14ac:dyDescent="0.2">
      <c r="DU121" s="260"/>
    </row>
  </sheetData>
  <sheetProtection algorithmName="SHA-512" hashValue="MsNob/VrojOyXnV+hZhnMzUJZRPyaDvUTInzjYyxmH1QU1eFM/wlxzzyvY9RKyp9+ZKwqWAeAzfiOpo+hC5RvQ==" saltValue="5iptCi69dJsDHz1dqhwZPg==" spinCount="100000" sheet="1" objects="1" scenarios="1"/>
  <dataConsolidate/>
  <phoneticPr fontId="2"/>
  <printOptions horizontalCentered="1" verticalCentered="1"/>
  <pageMargins left="0" right="0" top="0.19685039370078741" bottom="0" header="0.39370078740157483" footer="0"/>
  <pageSetup paperSize="9" scale="39" orientation="landscape"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533</v>
      </c>
    </row>
  </sheetData>
  <sheetProtection algorithmName="SHA-512" hashValue="I/HXq5B/SX6Lf9N7q285ONqUnHgzElX/0CyJ10Ovo+jbamPVFdd0HZOb32N95AKO4azU+fmqKM25f/VffeC6mQ==" saltValue="cBT4Fk3ALI05qI8tnysYCA==" spinCount="100000" sheet="1" objects="1" scenarios="1"/>
  <dataConsolidate/>
  <phoneticPr fontId="2"/>
  <printOptions horizontalCentered="1" verticalCentered="1"/>
  <pageMargins left="0" right="0" top="0.19685039370078741" bottom="0" header="0.39370078740157483" footer="0"/>
  <pageSetup paperSize="9" scale="39" orientation="landscape"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534</v>
      </c>
      <c r="G46" s="352" t="s">
        <v>535</v>
      </c>
      <c r="H46" s="352" t="s">
        <v>536</v>
      </c>
      <c r="I46" s="352" t="s">
        <v>537</v>
      </c>
      <c r="J46" s="353" t="s">
        <v>538</v>
      </c>
    </row>
    <row r="47" spans="2:10" ht="57.75" customHeight="1" x14ac:dyDescent="0.2">
      <c r="B47" s="7"/>
      <c r="C47" s="1121" t="s">
        <v>4</v>
      </c>
      <c r="D47" s="1121"/>
      <c r="E47" s="1122"/>
      <c r="F47" s="354">
        <v>1.88</v>
      </c>
      <c r="G47" s="355">
        <v>1.88</v>
      </c>
      <c r="H47" s="355">
        <v>1.96</v>
      </c>
      <c r="I47" s="355">
        <v>1.98</v>
      </c>
      <c r="J47" s="356">
        <v>5.03</v>
      </c>
    </row>
    <row r="48" spans="2:10" ht="57.75" customHeight="1" x14ac:dyDescent="0.2">
      <c r="B48" s="8"/>
      <c r="C48" s="1123" t="s">
        <v>5</v>
      </c>
      <c r="D48" s="1123"/>
      <c r="E48" s="1124"/>
      <c r="F48" s="357">
        <v>0.23</v>
      </c>
      <c r="G48" s="358">
        <v>0.16</v>
      </c>
      <c r="H48" s="358">
        <v>0.24</v>
      </c>
      <c r="I48" s="358">
        <v>0.25</v>
      </c>
      <c r="J48" s="359">
        <v>0.19</v>
      </c>
    </row>
    <row r="49" spans="2:10" ht="57.75" customHeight="1" thickBot="1" x14ac:dyDescent="0.25">
      <c r="B49" s="9"/>
      <c r="C49" s="1125" t="s">
        <v>6</v>
      </c>
      <c r="D49" s="1125"/>
      <c r="E49" s="1126"/>
      <c r="F49" s="360">
        <v>0.05</v>
      </c>
      <c r="G49" s="361" t="s">
        <v>539</v>
      </c>
      <c r="H49" s="361">
        <v>0.16</v>
      </c>
      <c r="I49" s="361">
        <v>0.05</v>
      </c>
      <c r="J49" s="362">
        <v>3.06</v>
      </c>
    </row>
    <row r="50" spans="2:10" ht="13.5" customHeight="1" x14ac:dyDescent="0.2"/>
  </sheetData>
  <sheetProtection algorithmName="SHA-512" hashValue="nPEF+djX2gJZpH9n1q6b0FSFvGevUXtvChtm9QuQukE1yROTye0rcRka8biKTB3pxJr2FbxKb7S1MrH+G50PcQ==" saltValue="h7MsqYtZFb8uVDPXBqUwR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2023-03-15T06:42:44Z</cp:lastPrinted>
  <dcterms:created xsi:type="dcterms:W3CDTF">2023-02-20T00:31:49Z</dcterms:created>
  <dcterms:modified xsi:type="dcterms:W3CDTF">2023-09-29T08:05:46Z</dcterms:modified>
  <cp:category/>
</cp:coreProperties>
</file>