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03F3B1ED-9B44-43A9-936B-B51FBB1413F8}" xr6:coauthVersionLast="36" xr6:coauthVersionMax="36" xr10:uidLastSave="{00000000-0000-0000-0000-000000000000}"/>
  <bookViews>
    <workbookView xWindow="0" yWindow="0" windowWidth="9180" windowHeight="8470" tabRatio="730" firstSheet="14"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4" i="10" l="1"/>
  <c r="BG33" i="10"/>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C40" i="10"/>
  <c r="BW39" i="10"/>
  <c r="BE39" i="10"/>
  <c r="AM39" i="10"/>
  <c r="U39" i="10"/>
  <c r="BW38" i="10"/>
  <c r="BE38" i="10"/>
  <c r="AM38" i="10"/>
  <c r="U38" i="10"/>
  <c r="BW37" i="10"/>
  <c r="BE37" i="10"/>
  <c r="AM37" i="10"/>
  <c r="U37" i="10"/>
  <c r="BW36" i="10"/>
  <c r="BE36" i="10"/>
  <c r="AM36" i="10"/>
  <c r="U36" i="10"/>
  <c r="BW35" i="10"/>
  <c r="BE35" i="10"/>
  <c r="AM35" i="10"/>
  <c r="U35" i="10"/>
  <c r="BW34" i="10"/>
  <c r="U34" i="10"/>
  <c r="C34" i="10"/>
  <c r="C35" i="10" s="1"/>
  <c r="BW33" i="10"/>
  <c r="U33" i="10"/>
  <c r="C33" i="10"/>
  <c r="BW32" i="10"/>
  <c r="C32" i="10"/>
  <c r="C36" i="10" l="1"/>
  <c r="C37" i="10" s="1"/>
  <c r="C38" i="10" s="1"/>
  <c r="C39"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c r="AM33" i="10" s="1"/>
  <c r="AM34" i="10" s="1"/>
  <c r="BE32" i="10" l="1"/>
  <c r="BE33" i="10" s="1"/>
  <c r="BE34"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<sst xmlns="http://schemas.openxmlformats.org/spreadsheetml/2006/main" count="1065" uniqueCount="608">
  <si>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</si>
  <si>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</si>
  <si>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</si>
  <si>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</si>
  <si>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</si>
  <si>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</si>
  <si>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</si>
  <si>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</si>
  <si>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</si>
  <si>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</si>
  <si>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</si>
  <si>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</si>
  <si>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</si>
  <si>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</si>
  <si>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</si>
  <si>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</si>
  <si>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</si>
  <si>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</si>
  <si>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</si>
  <si>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</si>
  <si>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</si>
  <si>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</si>
  <si>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</si>
  <si>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</si>
  <si>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</si>
  <si>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</si>
  <si>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</si>
  <si>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</si>
  <si>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</si>
  <si>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</si>
  <si>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</si>
  <si>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</si>
  <si>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</si>
  <si>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</si>
  <si>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</si>
  <si>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</si>
  <si>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</si>
  <si>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</si>
  <si>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</si>
  <si>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</si>
  <si>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</si>
  <si>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</si>
  <si>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</si>
  <si>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</si>
  <si>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</si>
  <si>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</si>
  <si>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</si>
  <si>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</si>
  <si>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</si>
  <si>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</si>
  <si>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</si>
  <si>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</si>
  <si>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</si>
  <si>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</si>
  <si>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</si>
  <si>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</si>
  <si>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</si>
  <si>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</si>
  <si>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</si>
  <si>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</si>
  <si>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</si>
  <si>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</si>
  <si>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</si>
  <si>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</si>
  <si>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</si>
  <si>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</si>
  <si>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</si>
  <si>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</si>
  <si>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</si>
  <si>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</si>
  <si>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</si>
  <si>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</si>
  <si>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</si>
  <si>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</si>
  <si>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</si>
  <si>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</si>
  <si>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</si>
  <si>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</si>
  <si>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</si>
  <si>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</si>
  <si>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</si>
  <si>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</si>
  <si>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大分県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</si>
  <si>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</si>
  <si>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</si>
  <si>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</si>
  <si>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</si>
  <si>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</si>
  <si>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</si>
  <si>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</si>
  <si>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</si>
  <si>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</si>
  <si>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</si>
  <si>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</si>
  <si>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</si>
  <si>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</si>
  <si>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</si>
  <si>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</si>
  <si>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</si>
  <si>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</si>
  <si>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</si>
  <si>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</si>
  <si>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</si>
  <si>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</si>
  <si>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</si>
  <si>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</si>
  <si>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</si>
  <si>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</si>
  <si>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</si>
  <si>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</si>
  <si>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</si>
  <si>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</si>
  <si>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</si>
  <si>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</si>
  <si>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</si>
  <si>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</si>
  <si>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</si>
  <si>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</si>
  <si>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</si>
  <si>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</si>
  <si>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</si>
  <si>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</si>
  <si>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</si>
  <si>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</si>
  <si>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</si>
  <si>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</si>
  <si>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</si>
  <si>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</si>
  <si>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</si>
  <si>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</si>
  <si>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</si>
  <si>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</si>
  <si>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</si>
  <si>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</si>
  <si>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</si>
  <si>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</si>
  <si>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</si>
  <si>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</si>
  <si>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</si>
  <si>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</si>
  <si>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</si>
  <si>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</si>
  <si>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</si>
  <si>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</si>
  <si>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</si>
  <si>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</si>
  <si>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</si>
  <si>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</si>
  <si>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</si>
  <si>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</si>
  <si>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</si>
  <si>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</si>
  <si>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</si>
  <si>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</si>
  <si>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</si>
  <si>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</si>
  <si>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</si>
  <si>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</si>
  <si>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</si>
  <si>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</si>
  <si>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</si>
  <si>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</si>
  <si>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</si>
  <si>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</si>
  <si>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</si>
  <si>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</si>
  <si>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</si>
  <si>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</si>
  <si>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</si>
  <si>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</si>
  <si>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</si>
  <si>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</si>
  <si>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</si>
  <si>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</si>
  <si>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</si>
  <si>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</si>
  <si>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</si>
  <si>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</si>
  <si>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</si>
  <si>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</si>
  <si>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</si>
  <si>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</si>
  <si>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</si>
  <si>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</si>
  <si>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</si>
  <si>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</si>
  <si>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</si>
  <si>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</si>
  <si>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</si>
  <si>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大分県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</si>
  <si>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</si>
  <si>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</si>
  <si>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</si>
  <si>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</si>
  <si>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</si>
  <si>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</si>
  <si>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</si>
  <si>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</si>
  <si>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</si>
  <si>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</si>
  <si>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</si>
  <si>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</si>
  <si>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</si>
  <si>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</si>
  <si>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</si>
  <si>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</si>
  <si>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</si>
  <si>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</si>
  <si>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</si>
  <si>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</si>
  <si>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</si>
  <si>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</si>
  <si>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</si>
  <si>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</si>
  <si>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</si>
  <si>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</si>
  <si>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</si>
  <si>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</si>
  <si>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</si>
  <si>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</si>
  <si>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</si>
  <si>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</si>
  <si>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</si>
  <si>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</si>
  <si>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</si>
  <si>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</si>
  <si>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</si>
  <si>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</si>
  <si>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</si>
  <si>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</si>
  <si>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</si>
  <si>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</si>
  <si>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</si>
  <si>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</si>
  <si>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</si>
  <si>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</si>
  <si>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</si>
  <si>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</si>
  <si>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</si>
  <si>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</si>
  <si>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</si>
  <si>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</si>
  <si>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</si>
  <si>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</si>
  <si>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</si>
  <si>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</si>
  <si>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</si>
  <si>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</si>
  <si>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</si>
  <si>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</si>
  <si>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</si>
  <si>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</si>
  <si>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</si>
  <si>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</si>
  <si>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</si>
  <si>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</si>
  <si>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</si>
  <si>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</si>
  <si>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</si>
  <si>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</si>
  <si>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</si>
  <si>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</si>
  <si>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</si>
  <si>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</si>
  <si>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</si>
  <si>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</si>
  <si>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</si>
  <si>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</si>
  <si>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</si>
  <si>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</si>
  <si>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</si>
  <si>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</si>
  <si>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</si>
  <si>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</si>
  <si>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</si>
  <si>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</si>
  <si>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</si>
  <si>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</si>
  <si>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</si>
  <si>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</si>
  <si>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</si>
  <si>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</si>
  <si>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</si>
  <si>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</si>
  <si>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</si>
  <si>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</si>
  <si>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</si>
  <si>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</si>
  <si>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</si>
  <si>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</si>
  <si>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</si>
  <si>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</si>
  <si>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</si>
  <si>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</si>
  <si>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</si>
  <si>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</si>
  <si>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</si>
  <si>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</si>
  <si>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</si>
  <si>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</si>
  <si>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</si>
  <si>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</si>
  <si>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</si>
  <si>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</si>
  <si>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</si>
  <si>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</si>
  <si>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</si>
  <si>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</si>
  <si>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</si>
  <si>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</si>
  <si>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</si>
  <si>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</si>
  <si>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</si>
  <si>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</si>
  <si>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</si>
  <si>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</si>
  <si>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</si>
  <si>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</si>
  <si>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</si>
  <si>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</si>
  <si>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</si>
  <si>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</si>
  <si>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</si>
  <si>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</si>
  <si>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</si>
  <si>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</si>
  <si>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</si>
  <si>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</si>
  <si>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</si>
  <si>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</si>
  <si>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</si>
  <si>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</si>
  <si>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</si>
  <si>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</si>
  <si>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</si>
  <si>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</si>
  <si>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</si>
  <si>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</si>
  <si>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</si>
  <si>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</si>
  <si>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</si>
  <si>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</si>
  <si>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</si>
  <si>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</si>
  <si>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</si>
  <si>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</si>
  <si>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大分県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</si>
  <si>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</si>
  <si>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</si>
  <si>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</si>
  <si>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</si>
  <si>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</si>
  <si>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</si>
  <si>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</si>
  <si>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</si>
  <si>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</si>
  <si>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</si>
  <si>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</si>
  <si>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</si>
  <si>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</si>
  <si>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</si>
  <si>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</si>
  <si>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</si>
  <si>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</si>
  <si>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</si>
  <si>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</si>
  <si>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</si>
  <si>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</si>
  <si>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県営林事業特別会計</t>
    <phoneticPr fontId="3"/>
  </si>
  <si>
    <t>林業・木材産業改善資金特別会計</t>
    <phoneticPr fontId="3"/>
  </si>
  <si>
    <t>沿岸漁業改善資金特別会計</t>
    <phoneticPr fontId="3"/>
  </si>
  <si>
    <t>中小企業設備導入資金特別会計</t>
    <phoneticPr fontId="3"/>
  </si>
  <si>
    <t>用品調達特別会計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</si>
  <si>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</si>
  <si>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</si>
  <si>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</si>
  <si>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</si>
  <si>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</si>
  <si>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</si>
  <si>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</si>
  <si>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</si>
  <si>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</si>
  <si>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</si>
  <si>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</si>
  <si>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</si>
  <si>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</si>
  <si>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</si>
  <si>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大分県国民健康保険事業特別会計</t>
    <phoneticPr fontId="3"/>
  </si>
  <si>
    <t>大分県病院事業会計</t>
    <phoneticPr fontId="3"/>
  </si>
  <si>
    <t>法適用企業</t>
    <phoneticPr fontId="3"/>
  </si>
  <si>
    <t>大分県工業用水道事業会計</t>
    <phoneticPr fontId="3"/>
  </si>
  <si>
    <t>大分県電気事業会計</t>
    <phoneticPr fontId="3"/>
  </si>
  <si>
    <t>法適用企業</t>
    <phoneticPr fontId="3"/>
  </si>
  <si>
    <t>大分県港湾施設整備事業特別会計</t>
    <phoneticPr fontId="3"/>
  </si>
  <si>
    <t>法非適用企業</t>
    <phoneticPr fontId="3"/>
  </si>
  <si>
    <t>大分県流通業務団地造成事業特別会計</t>
    <phoneticPr fontId="3"/>
  </si>
  <si>
    <t>-</t>
    <phoneticPr fontId="3"/>
  </si>
  <si>
    <t>大分県臨海工業地帯建設事業特別会計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</si>
  <si>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</si>
  <si>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</si>
  <si>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</si>
  <si>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</si>
  <si>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</si>
  <si>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</si>
  <si>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</si>
  <si>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</si>
  <si>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</si>
  <si>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</si>
  <si>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</si>
  <si>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</si>
  <si>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</si>
  <si>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</si>
  <si>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</si>
  <si>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</si>
  <si>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</si>
  <si>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</si>
  <si>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</si>
  <si>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</si>
  <si>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</si>
  <si>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</si>
  <si>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</si>
  <si>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</si>
  <si>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</si>
  <si>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</si>
  <si>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</si>
  <si>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</si>
  <si>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</si>
  <si>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</si>
  <si>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</si>
  <si>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</si>
  <si>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</si>
  <si>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</si>
  <si>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</si>
  <si>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</si>
  <si>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</si>
  <si>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</si>
  <si>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</si>
  <si>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</si>
  <si>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</si>
  <si>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</si>
  <si>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</si>
  <si>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</si>
  <si>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</si>
  <si>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</si>
  <si>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</si>
  <si>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</si>
  <si>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</si>
  <si>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</si>
  <si>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</si>
  <si>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</si>
  <si>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</si>
  <si>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</si>
  <si>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</si>
  <si>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</si>
  <si>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大分県病院事業会計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</si>
  <si>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</si>
  <si>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</si>
  <si>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大分県港湾整備事業特別会計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</si>
  <si>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</si>
  <si>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大分県工業用水道事業会計</t>
    <phoneticPr fontId="3"/>
  </si>
  <si>
    <t>(Ｆ)</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</si>
  <si>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</si>
  <si>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</si>
  <si>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</si>
  <si>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</si>
  <si>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</si>
  <si>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</si>
  <si>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</si>
  <si>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</si>
  <si>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</si>
  <si>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</si>
  <si>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</si>
  <si>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</si>
  <si>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</si>
  <si>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</si>
  <si>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</si>
  <si>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</si>
  <si>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</si>
  <si>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</si>
  <si>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</si>
  <si>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</si>
  <si>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</si>
  <si>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</si>
  <si>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</si>
  <si>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</si>
  <si>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</si>
  <si>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</si>
  <si>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</si>
  <si>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</si>
  <si>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</si>
  <si>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</si>
  <si>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</si>
  <si>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</si>
  <si>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</si>
  <si>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</si>
  <si>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</si>
  <si>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</si>
  <si>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</si>
  <si>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</si>
  <si>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</si>
  <si>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</si>
  <si>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</si>
  <si>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</si>
  <si>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</si>
  <si>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</si>
  <si>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</si>
  <si>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</si>
  <si>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</si>
  <si>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</si>
  <si>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</si>
  <si>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</si>
  <si>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</si>
  <si>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</si>
  <si>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</si>
  <si>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</si>
  <si>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</si>
  <si>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</si>
  <si>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</si>
  <si>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</si>
  <si>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</si>
  <si>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</si>
  <si>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</si>
  <si>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</si>
  <si>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</si>
  <si>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</si>
  <si>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</si>
  <si>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</si>
  <si>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</si>
  <si>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</si>
  <si>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</si>
  <si>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</si>
  <si>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</si>
  <si>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</si>
  <si>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</si>
  <si>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</si>
  <si>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</si>
  <si>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</si>
  <si>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</si>
  <si>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</si>
  <si>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</si>
  <si>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</si>
  <si>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</si>
  <si>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</si>
  <si>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</si>
  <si>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0.09</t>
  </si>
  <si>
    <t>▲ 0.18</t>
  </si>
  <si>
    <t>大分県病院事業会計</t>
  </si>
  <si>
    <t>大分県工業用水道事業会計</t>
  </si>
  <si>
    <t>一般会計</t>
  </si>
  <si>
    <t>大分県電気事業会計</t>
  </si>
  <si>
    <t>大分県国民健康保険事業特別会計</t>
  </si>
  <si>
    <t>県営林事業特別会計</t>
  </si>
  <si>
    <t>大分県港湾施設整備事業特別会計</t>
  </si>
  <si>
    <t>母子父子寡婦福祉資金特別会計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</si>
  <si>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</si>
  <si>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</si>
  <si>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</si>
  <si>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</si>
  <si>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</si>
  <si>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</si>
  <si>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</si>
  <si>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</si>
  <si>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公益財団法人大分県自治人材育成センター</t>
    <rPh sb="0" eb="2">
      <t>コウエキ</t>
    </rPh>
    <rPh sb="2" eb="4">
      <t>ザイダン</t>
    </rPh>
    <rPh sb="4" eb="6">
      <t>ホウジン</t>
    </rPh>
    <phoneticPr fontId="3"/>
  </si>
  <si>
    <t>公益財団法人大分県芸術文化スポーツ振興財団</t>
  </si>
  <si>
    <t>大分高速鉄道保有株式会社</t>
    <rPh sb="8" eb="10">
      <t>カブシキ</t>
    </rPh>
    <rPh sb="10" eb="12">
      <t>ガイシャ</t>
    </rPh>
    <phoneticPr fontId="3"/>
  </si>
  <si>
    <t>大分航空ターミナル株式会社</t>
  </si>
  <si>
    <t>公益財団法人大分県地域保健支援センター</t>
  </si>
  <si>
    <t>公益財団法人大分県臓器移植医療協会</t>
  </si>
  <si>
    <t>公益財団法人大分県生活衛生営業指導センター</t>
  </si>
  <si>
    <t>公益財団法人大分県産業創造機構</t>
  </si>
  <si>
    <t>公益財団法人ハイパーネットワーク社会研究所</t>
  </si>
  <si>
    <t>公益財団法人日田玖珠地域産業振興センター</t>
  </si>
  <si>
    <t>大分ブランドクリエイト株式会社</t>
  </si>
  <si>
    <t>公益財団法人大分県総合雇用推進協会</t>
  </si>
  <si>
    <t>公益社団法人ツーリズムおおいた</t>
  </si>
  <si>
    <t>公益社団法人大分県農業農村振興公社</t>
  </si>
  <si>
    <t>一般財団法人大分県主要農作物改善協会</t>
  </si>
  <si>
    <t>一般社団法人大分県農業会議</t>
  </si>
  <si>
    <t>公益社団法人大分県畜産協会</t>
  </si>
  <si>
    <t>公益財団法人森林ネットおおいた</t>
  </si>
  <si>
    <t>公益社団法人大分県漁業公社</t>
  </si>
  <si>
    <t>公益財団法人大分県建設技術センター</t>
  </si>
  <si>
    <t>大分県土地開発公社</t>
  </si>
  <si>
    <t>株式会社大分国際貿易センター</t>
  </si>
  <si>
    <t>大分県住宅供給公社</t>
  </si>
  <si>
    <t>公益財団法人大分県奨学会</t>
  </si>
  <si>
    <t>公益財団法人大分県暴力追放運動推進センター</t>
    <rPh sb="6" eb="9">
      <t>オオイタケン</t>
    </rPh>
    <rPh sb="9" eb="11">
      <t>ボウリョク</t>
    </rPh>
    <rPh sb="11" eb="13">
      <t>ツイホウ</t>
    </rPh>
    <rPh sb="13" eb="15">
      <t>ウンドウ</t>
    </rPh>
    <rPh sb="15" eb="17">
      <t>スイシン</t>
    </rPh>
    <phoneticPr fontId="2"/>
  </si>
  <si>
    <t>公益財団法人大分県交通安全協会</t>
  </si>
  <si>
    <t>公益社団法人大分県園芸振興基金協会</t>
  </si>
  <si>
    <t>株式会社大分県畜産公社</t>
  </si>
  <si>
    <t>公益財団法人大分県防犯協会</t>
  </si>
  <si>
    <t>県有施設整備等基金</t>
    <rPh sb="0" eb="2">
      <t>ケンユウ</t>
    </rPh>
    <rPh sb="2" eb="4">
      <t>シセツ</t>
    </rPh>
    <rPh sb="4" eb="6">
      <t>セイビ</t>
    </rPh>
    <rPh sb="6" eb="7">
      <t>トウ</t>
    </rPh>
    <rPh sb="7" eb="9">
      <t>キキン</t>
    </rPh>
    <phoneticPr fontId="3"/>
  </si>
  <si>
    <t>おおいた元気創出基金</t>
    <rPh sb="4" eb="6">
      <t>ゲンキ</t>
    </rPh>
    <rPh sb="6" eb="8">
      <t>ソウシュツ</t>
    </rPh>
    <rPh sb="8" eb="10">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</si>
  <si>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</si>
  <si>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</si>
  <si>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社会福祉振興基金</t>
    <rPh sb="0" eb="2">
      <t>シャカイ</t>
    </rPh>
    <rPh sb="2" eb="4">
      <t>フクシ</t>
    </rPh>
    <rPh sb="4" eb="6">
      <t>シンコウ</t>
    </rPh>
    <rPh sb="6" eb="8">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</si>
  <si>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</si>
  <si>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</si>
  <si>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</si>
  <si>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</si>
  <si>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</si>
  <si>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</si>
  <si>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将来負担比率は類似団体平均より高くなっているが、実質公債費比率は類似団体平均より低くなっている。
実質公債費比率は県債の発行抑制に努めたことや低金利により利払いが減少したことなどにより、前年度と変わらず8.6%となった。
今後も大分県行財政改革推進計画に基づき、全庁をあげて行財政改革の取組を進め、より持続可能な行財政基盤の確立に努める。</t>
    <rPh sb="0" eb="2">
      <t>ショウライ</t>
    </rPh>
    <rPh sb="2" eb="4">
      <t>フタン</t>
    </rPh>
    <rPh sb="4" eb="6">
      <t>ヒリツ</t>
    </rPh>
    <rPh sb="7" eb="9">
      <t>ルイジ</t>
    </rPh>
    <rPh sb="9" eb="11">
      <t>ダンタイ</t>
    </rPh>
    <rPh sb="11" eb="13">
      <t>ヘイキン</t>
    </rPh>
    <rPh sb="15" eb="16">
      <t>タカ</t>
    </rPh>
    <rPh sb="24" eb="26">
      <t>ジッシツ</t>
    </rPh>
    <rPh sb="26" eb="29">
      <t>コウサイヒ</t>
    </rPh>
    <rPh sb="29" eb="31">
      <t>ヒリツ</t>
    </rPh>
    <rPh sb="32" eb="34">
      <t>ルイジ</t>
    </rPh>
    <rPh sb="34" eb="36">
      <t>ダンタイ</t>
    </rPh>
    <rPh sb="36" eb="38">
      <t>ヘイキン</t>
    </rPh>
    <rPh sb="40" eb="41">
      <t>ヒク</t>
    </rPh>
    <rPh sb="49" eb="51">
      <t>ジッシツ</t>
    </rPh>
    <rPh sb="51" eb="54">
      <t>コウサイヒ</t>
    </rPh>
    <rPh sb="54" eb="56">
      <t>ヒリツ</t>
    </rPh>
    <rPh sb="57" eb="59">
      <t>ケンサイ</t>
    </rPh>
    <rPh sb="60" eb="62">
      <t>ハッコウ</t>
    </rPh>
    <rPh sb="62" eb="64">
      <t>ヨクセイ</t>
    </rPh>
    <rPh sb="65" eb="66">
      <t>ツト</t>
    </rPh>
    <rPh sb="71" eb="74">
      <t>テイキンリ</t>
    </rPh>
    <rPh sb="77" eb="79">
      <t>リバラ</t>
    </rPh>
    <rPh sb="81" eb="83">
      <t>ゲンショウ</t>
    </rPh>
    <rPh sb="93" eb="96">
      <t>ゼンネンド</t>
    </rPh>
    <rPh sb="97" eb="98">
      <t>カ</t>
    </rPh>
    <rPh sb="111" eb="113">
      <t>コンゴ</t>
    </rPh>
    <rPh sb="114" eb="117">
      <t>オオイタケン</t>
    </rPh>
    <rPh sb="117" eb="120">
      <t>ギョウザイセイ</t>
    </rPh>
    <rPh sb="120" eb="122">
      <t>カイカク</t>
    </rPh>
    <rPh sb="122" eb="124">
      <t>スイシン</t>
    </rPh>
    <rPh sb="124" eb="126">
      <t>ケイカク</t>
    </rPh>
    <rPh sb="127" eb="128">
      <t>モト</t>
    </rPh>
    <rPh sb="131" eb="133">
      <t>ゼンチョウ</t>
    </rPh>
    <rPh sb="137" eb="140">
      <t>ギョウザイセイ</t>
    </rPh>
    <rPh sb="140" eb="142">
      <t>カイカク</t>
    </rPh>
    <rPh sb="143" eb="145">
      <t>トリクミ</t>
    </rPh>
    <rPh sb="146" eb="147">
      <t>スス</t>
    </rPh>
    <rPh sb="151" eb="153">
      <t>ジゾク</t>
    </rPh>
    <rPh sb="153" eb="155">
      <t>カノウ</t>
    </rPh>
    <rPh sb="156" eb="159">
      <t>ギョウザイセイ</t>
    </rPh>
    <rPh sb="159" eb="161">
      <t>キバン</t>
    </rPh>
    <rPh sb="162" eb="164">
      <t>カクリツ</t>
    </rPh>
    <rPh sb="165" eb="166">
      <t>ツト</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</si>
  <si>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</si>
  <si>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</si>
  <si>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</si>
  <si>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将来負担比率は類似団体平均より高くなっているが、有形固定資産減価償却率は類似団体平均より低くなっている。
将来負担比率は、国の防災・減災・国土強靭化のための対策等を実施するなど、交付税措置率の高い有利な県債を積極的に活用したことにより、県債残高など分子となる将来負担額が増加した一方、県税収入や地方交付税の増により標準財政規模が拡大し分母が増加したため、前年度に比べ改善している。
有形固定資産減価償却率については、公共施設等総合管理指針に基づき、施設総量の縮小や計画的な予防保全による長寿命化を推進してきたことによるものと考えられる。
引き続き、公共施設等の適正管理に努めていく。</t>
    <rPh sb="0" eb="2">
      <t>ショウライ</t>
    </rPh>
    <rPh sb="2" eb="4">
      <t>フタン</t>
    </rPh>
    <rPh sb="4" eb="6">
      <t>ヒリツ</t>
    </rPh>
    <rPh sb="7" eb="9">
      <t>ルイジ</t>
    </rPh>
    <rPh sb="9" eb="11">
      <t>ダンタイ</t>
    </rPh>
    <rPh sb="11" eb="13">
      <t>ヘイキン</t>
    </rPh>
    <rPh sb="15" eb="16">
      <t>タカ</t>
    </rPh>
    <rPh sb="24" eb="26">
      <t>ユウケイ</t>
    </rPh>
    <rPh sb="26" eb="30">
      <t>コテイシサン</t>
    </rPh>
    <rPh sb="30" eb="32">
      <t>ゲンカ</t>
    </rPh>
    <rPh sb="32" eb="35">
      <t>ショウキャクリツ</t>
    </rPh>
    <rPh sb="36" eb="38">
      <t>ルイジ</t>
    </rPh>
    <rPh sb="38" eb="40">
      <t>ダンタイ</t>
    </rPh>
    <rPh sb="40" eb="42">
      <t>ヘイキン</t>
    </rPh>
    <rPh sb="44" eb="45">
      <t>ヒク</t>
    </rPh>
    <rPh sb="124" eb="126">
      <t>ブンシ</t>
    </rPh>
    <rPh sb="177" eb="180">
      <t>ゼンネンド</t>
    </rPh>
    <rPh sb="191" eb="193">
      <t>ユウケイ</t>
    </rPh>
    <rPh sb="193" eb="195">
      <t>コテイ</t>
    </rPh>
    <rPh sb="195" eb="197">
      <t>シサン</t>
    </rPh>
    <rPh sb="197" eb="199">
      <t>ゲンカ</t>
    </rPh>
    <rPh sb="199" eb="202">
      <t>ショウキャクリツ</t>
    </rPh>
    <rPh sb="208" eb="210">
      <t>コウキョウ</t>
    </rPh>
    <rPh sb="210" eb="212">
      <t>シセツ</t>
    </rPh>
    <rPh sb="212" eb="213">
      <t>トウ</t>
    </rPh>
    <rPh sb="213" eb="215">
      <t>ソウゴウ</t>
    </rPh>
    <rPh sb="215" eb="217">
      <t>カンリ</t>
    </rPh>
    <rPh sb="217" eb="219">
      <t>シシン</t>
    </rPh>
    <rPh sb="220" eb="221">
      <t>モト</t>
    </rPh>
    <rPh sb="224" eb="226">
      <t>シセツ</t>
    </rPh>
    <rPh sb="226" eb="228">
      <t>ソウリョウ</t>
    </rPh>
    <rPh sb="229" eb="231">
      <t>シュクショウ</t>
    </rPh>
    <rPh sb="232" eb="235">
      <t>ケイカクテキ</t>
    </rPh>
    <rPh sb="236" eb="238">
      <t>ヨボウ</t>
    </rPh>
    <rPh sb="238" eb="240">
      <t>ホゼン</t>
    </rPh>
    <rPh sb="243" eb="246">
      <t>チョウジュミョウ</t>
    </rPh>
    <rPh sb="246" eb="247">
      <t>カ</t>
    </rPh>
    <rPh sb="248" eb="250">
      <t>スイシン</t>
    </rPh>
    <rPh sb="262" eb="263">
      <t>カンガ</t>
    </rPh>
    <rPh sb="269" eb="270">
      <t>ヒ</t>
    </rPh>
    <rPh sb="271" eb="272">
      <t>ツヅ</t>
    </rPh>
    <rPh sb="274" eb="276">
      <t>コウキョウ</t>
    </rPh>
    <rPh sb="276" eb="278">
      <t>シセツ</t>
    </rPh>
    <rPh sb="278" eb="279">
      <t>トウ</t>
    </rPh>
    <rPh sb="280" eb="282">
      <t>テキセイ</t>
    </rPh>
    <rPh sb="282" eb="284">
      <t>カンリ</t>
    </rPh>
    <rPh sb="285" eb="286">
      <t>ツト</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</si>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</sst>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D6C5C1B6-E97F-4778-A8D7-77CC0600002F}"/>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DA80-4B09-85B1-23492FA7A82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99510</c:v>
                </c:pt>
                <c:pt idx="1">
                  <c:v>110080</c:v>
                </c:pt>
                <c:pt idx="2">
                  <c:v>114782</c:v>
                </c:pt>
                <c:pt idx="3">
                  <c:v>127775</c:v>
                </c:pt>
                <c:pt idx="4">
                  <c:v>131539</c:v>
                </c:pt>
              </c:numCache>
            </c:numRef>
          </c:val>
          <c:smooth val="0"/>
          <c:extLst>
            <c:ext xmlns:c16="http://schemas.microsoft.com/office/drawing/2014/chart" uri="{C3380CC4-5D6E-409C-BE32-E72D297353CC}">
              <c16:uniqueId val="{00000001-DA80-4B09-85B1-23492FA7A82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0.96</c:v>
                </c:pt>
                <c:pt idx="1">
                  <c:v>0.94</c:v>
                </c:pt>
                <c:pt idx="2">
                  <c:v>1.01</c:v>
                </c:pt>
                <c:pt idx="3">
                  <c:v>1.35</c:v>
                </c:pt>
                <c:pt idx="4">
                  <c:v>1.48</c:v>
                </c:pt>
              </c:numCache>
            </c:numRef>
          </c:val>
          <c:extLst>
            <c:ext xmlns:c16="http://schemas.microsoft.com/office/drawing/2014/chart" uri="{C3380CC4-5D6E-409C-BE32-E72D297353CC}">
              <c16:uniqueId val="{00000000-90D7-451F-B10D-A1C307A1444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2.0699999999999998</c:v>
                </c:pt>
                <c:pt idx="1">
                  <c:v>3.31</c:v>
                </c:pt>
                <c:pt idx="2">
                  <c:v>3.18</c:v>
                </c:pt>
                <c:pt idx="3">
                  <c:v>2.6</c:v>
                </c:pt>
                <c:pt idx="4">
                  <c:v>2.91</c:v>
                </c:pt>
              </c:numCache>
            </c:numRef>
          </c:val>
          <c:extLst>
            <c:ext xmlns:c16="http://schemas.microsoft.com/office/drawing/2014/chart" uri="{C3380CC4-5D6E-409C-BE32-E72D297353CC}">
              <c16:uniqueId val="{00000001-90D7-451F-B10D-A1C307A14445}"/>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1.37</c:v>
                </c:pt>
                <c:pt idx="1">
                  <c:v>1.18</c:v>
                </c:pt>
                <c:pt idx="2">
                  <c:v>-0.09</c:v>
                </c:pt>
                <c:pt idx="3">
                  <c:v>-0.18</c:v>
                </c:pt>
                <c:pt idx="4">
                  <c:v>0.61</c:v>
                </c:pt>
              </c:numCache>
            </c:numRef>
          </c:val>
          <c:smooth val="0"/>
          <c:extLst>
            <c:ext xmlns:c16="http://schemas.microsoft.com/office/drawing/2014/chart" uri="{C3380CC4-5D6E-409C-BE32-E72D297353CC}">
              <c16:uniqueId val="{00000002-90D7-451F-B10D-A1C307A14445}"/>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0.05</c:v>
                </c:pt>
                <c:pt idx="2">
                  <c:v>#N/A</c:v>
                </c:pt>
                <c:pt idx="3">
                  <c:v>0</c:v>
                </c:pt>
                <c:pt idx="4">
                  <c:v>#N/A</c:v>
                </c:pt>
                <c:pt idx="5">
                  <c:v>0</c:v>
                </c:pt>
                <c:pt idx="6">
                  <c:v>#N/A</c:v>
                </c:pt>
                <c:pt idx="7">
                  <c:v>0.01</c:v>
                </c:pt>
                <c:pt idx="8">
                  <c:v>#N/A</c:v>
                </c:pt>
                <c:pt idx="9">
                  <c:v>0</c:v>
                </c:pt>
              </c:numCache>
            </c:numRef>
          </c:val>
          <c:extLst>
            <c:ext xmlns:c16="http://schemas.microsoft.com/office/drawing/2014/chart" uri="{C3380CC4-5D6E-409C-BE32-E72D297353CC}">
              <c16:uniqueId val="{00000000-5AFA-43C5-891A-4523513AE77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AFA-43C5-891A-4523513AE772}"/>
            </c:ext>
          </c:extLst>
        </c:ser>
        <c:ser>
          <c:idx val="2"/>
          <c:order val="2"/>
          <c:tx>
            <c:strRef>
              <c:f>データシート!$A$29</c:f>
              <c:strCache>
                <c:ptCount val="1"/>
                <c:pt idx="0">
                  <c:v>母子父子寡婦福祉資金特別会計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AFA-43C5-891A-4523513AE772}"/>
            </c:ext>
          </c:extLst>
        </c:ser>
        <c:ser>
          <c:idx val="3"/>
          <c:order val="3"/>
          <c:tx>
            <c:strRef>
              <c:f>データシート!$A$30</c:f>
              <c:strCache>
                <c:ptCount val="1"/>
                <c:pt idx="0">
                  <c:v>大分県港湾施設整備事業特別会計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0.09</c:v>
                </c:pt>
                <c:pt idx="2">
                  <c:v>#N/A</c:v>
                </c:pt>
                <c:pt idx="3">
                  <c:v>0.02</c:v>
                </c:pt>
                <c:pt idx="4">
                  <c:v>#N/A</c:v>
                </c:pt>
                <c:pt idx="5">
                  <c:v>0.01</c:v>
                </c:pt>
                <c:pt idx="6">
                  <c:v>#N/A</c:v>
                </c:pt>
                <c:pt idx="7">
                  <c:v>0</c:v>
                </c:pt>
                <c:pt idx="8">
                  <c:v>#N/A</c:v>
                </c:pt>
                <c:pt idx="9">
                  <c:v>0.01</c:v>
                </c:pt>
              </c:numCache>
            </c:numRef>
          </c:val>
          <c:extLst>
            <c:ext xmlns:c16="http://schemas.microsoft.com/office/drawing/2014/chart" uri="{C3380CC4-5D6E-409C-BE32-E72D297353CC}">
              <c16:uniqueId val="{00000003-5AFA-43C5-891A-4523513AE772}"/>
            </c:ext>
          </c:extLst>
        </c:ser>
        <c:ser>
          <c:idx val="4"/>
          <c:order val="4"/>
          <c:tx>
            <c:strRef>
              <c:f>データシート!$A$31</c:f>
              <c:strCache>
                <c:ptCount val="1"/>
                <c:pt idx="0">
                  <c:v>県営林事業特別会計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0.01</c:v>
                </c:pt>
                <c:pt idx="2">
                  <c:v>#N/A</c:v>
                </c:pt>
                <c:pt idx="3">
                  <c:v>0.02</c:v>
                </c:pt>
                <c:pt idx="4">
                  <c:v>#N/A</c:v>
                </c:pt>
                <c:pt idx="5">
                  <c:v>0.02</c:v>
                </c:pt>
                <c:pt idx="6">
                  <c:v>#N/A</c:v>
                </c:pt>
                <c:pt idx="7">
                  <c:v>0.01</c:v>
                </c:pt>
                <c:pt idx="8">
                  <c:v>#N/A</c:v>
                </c:pt>
                <c:pt idx="9">
                  <c:v>0.03</c:v>
                </c:pt>
              </c:numCache>
            </c:numRef>
          </c:val>
          <c:extLst>
            <c:ext xmlns:c16="http://schemas.microsoft.com/office/drawing/2014/chart" uri="{C3380CC4-5D6E-409C-BE32-E72D297353CC}">
              <c16:uniqueId val="{00000004-5AFA-43C5-891A-4523513AE772}"/>
            </c:ext>
          </c:extLst>
        </c:ser>
        <c:ser>
          <c:idx val="5"/>
          <c:order val="5"/>
          <c:tx>
            <c:strRef>
              <c:f>データシート!$A$32</c:f>
              <c:strCache>
                <c:ptCount val="1"/>
                <c:pt idx="0">
                  <c:v>大分県国民健康保険事業特別会計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0.65</c:v>
                </c:pt>
                <c:pt idx="4">
                  <c:v>#N/A</c:v>
                </c:pt>
                <c:pt idx="5">
                  <c:v>1.07</c:v>
                </c:pt>
                <c:pt idx="6">
                  <c:v>#N/A</c:v>
                </c:pt>
                <c:pt idx="7">
                  <c:v>1.17</c:v>
                </c:pt>
                <c:pt idx="8">
                  <c:v>#N/A</c:v>
                </c:pt>
                <c:pt idx="9">
                  <c:v>0.2</c:v>
                </c:pt>
              </c:numCache>
            </c:numRef>
          </c:val>
          <c:extLst>
            <c:ext xmlns:c16="http://schemas.microsoft.com/office/drawing/2014/chart" uri="{C3380CC4-5D6E-409C-BE32-E72D297353CC}">
              <c16:uniqueId val="{00000005-5AFA-43C5-891A-4523513AE772}"/>
            </c:ext>
          </c:extLst>
        </c:ser>
        <c:ser>
          <c:idx val="6"/>
          <c:order val="6"/>
          <c:tx>
            <c:strRef>
              <c:f>データシート!$A$33</c:f>
              <c:strCache>
                <c:ptCount val="1"/>
                <c:pt idx="0">
                  <c:v>大分県電気事業会計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1.32</c:v>
                </c:pt>
                <c:pt idx="2">
                  <c:v>#N/A</c:v>
                </c:pt>
                <c:pt idx="3">
                  <c:v>1.23</c:v>
                </c:pt>
                <c:pt idx="4">
                  <c:v>#N/A</c:v>
                </c:pt>
                <c:pt idx="5">
                  <c:v>1.23</c:v>
                </c:pt>
                <c:pt idx="6">
                  <c:v>#N/A</c:v>
                </c:pt>
                <c:pt idx="7">
                  <c:v>1.41</c:v>
                </c:pt>
                <c:pt idx="8">
                  <c:v>#N/A</c:v>
                </c:pt>
                <c:pt idx="9">
                  <c:v>1.1499999999999999</c:v>
                </c:pt>
              </c:numCache>
            </c:numRef>
          </c:val>
          <c:extLst>
            <c:ext xmlns:c16="http://schemas.microsoft.com/office/drawing/2014/chart" uri="{C3380CC4-5D6E-409C-BE32-E72D297353CC}">
              <c16:uniqueId val="{00000006-5AFA-43C5-891A-4523513AE772}"/>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0.93</c:v>
                </c:pt>
                <c:pt idx="2">
                  <c:v>#N/A</c:v>
                </c:pt>
                <c:pt idx="3">
                  <c:v>0.91</c:v>
                </c:pt>
                <c:pt idx="4">
                  <c:v>#N/A</c:v>
                </c:pt>
                <c:pt idx="5">
                  <c:v>0.98</c:v>
                </c:pt>
                <c:pt idx="6">
                  <c:v>#N/A</c:v>
                </c:pt>
                <c:pt idx="7">
                  <c:v>1.32</c:v>
                </c:pt>
                <c:pt idx="8">
                  <c:v>#N/A</c:v>
                </c:pt>
                <c:pt idx="9">
                  <c:v>1.43</c:v>
                </c:pt>
              </c:numCache>
            </c:numRef>
          </c:val>
          <c:extLst>
            <c:ext xmlns:c16="http://schemas.microsoft.com/office/drawing/2014/chart" uri="{C3380CC4-5D6E-409C-BE32-E72D297353CC}">
              <c16:uniqueId val="{00000007-5AFA-43C5-891A-4523513AE772}"/>
            </c:ext>
          </c:extLst>
        </c:ser>
        <c:ser>
          <c:idx val="8"/>
          <c:order val="8"/>
          <c:tx>
            <c:strRef>
              <c:f>データシート!$A$35</c:f>
              <c:strCache>
                <c:ptCount val="1"/>
                <c:pt idx="0">
                  <c:v>大分県工業用水道事業会計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1.64</c:v>
                </c:pt>
                <c:pt idx="2">
                  <c:v>#N/A</c:v>
                </c:pt>
                <c:pt idx="3">
                  <c:v>1.51</c:v>
                </c:pt>
                <c:pt idx="4">
                  <c:v>#N/A</c:v>
                </c:pt>
                <c:pt idx="5">
                  <c:v>1.4</c:v>
                </c:pt>
                <c:pt idx="6">
                  <c:v>#N/A</c:v>
                </c:pt>
                <c:pt idx="7">
                  <c:v>1.49</c:v>
                </c:pt>
                <c:pt idx="8">
                  <c:v>#N/A</c:v>
                </c:pt>
                <c:pt idx="9">
                  <c:v>1.55</c:v>
                </c:pt>
              </c:numCache>
            </c:numRef>
          </c:val>
          <c:extLst>
            <c:ext xmlns:c16="http://schemas.microsoft.com/office/drawing/2014/chart" uri="{C3380CC4-5D6E-409C-BE32-E72D297353CC}">
              <c16:uniqueId val="{00000008-5AFA-43C5-891A-4523513AE772}"/>
            </c:ext>
          </c:extLst>
        </c:ser>
        <c:ser>
          <c:idx val="9"/>
          <c:order val="9"/>
          <c:tx>
            <c:strRef>
              <c:f>データシート!$A$36</c:f>
              <c:strCache>
                <c:ptCount val="1"/>
                <c:pt idx="0">
                  <c:v>大分県病院事業会計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1.75</c:v>
                </c:pt>
                <c:pt idx="2">
                  <c:v>#N/A</c:v>
                </c:pt>
                <c:pt idx="3">
                  <c:v>1.96</c:v>
                </c:pt>
                <c:pt idx="4">
                  <c:v>#N/A</c:v>
                </c:pt>
                <c:pt idx="5">
                  <c:v>2.11</c:v>
                </c:pt>
                <c:pt idx="6">
                  <c:v>#N/A</c:v>
                </c:pt>
                <c:pt idx="7">
                  <c:v>2.11</c:v>
                </c:pt>
                <c:pt idx="8">
                  <c:v>#N/A</c:v>
                </c:pt>
                <c:pt idx="9">
                  <c:v>2.33</c:v>
                </c:pt>
              </c:numCache>
            </c:numRef>
          </c:val>
          <c:extLst>
            <c:ext xmlns:c16="http://schemas.microsoft.com/office/drawing/2014/chart" uri="{C3380CC4-5D6E-409C-BE32-E72D297353CC}">
              <c16:uniqueId val="{00000009-5AFA-43C5-891A-4523513AE772}"/>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60670</c:v>
                </c:pt>
                <c:pt idx="5">
                  <c:v>59823</c:v>
                </c:pt>
                <c:pt idx="8">
                  <c:v>59164</c:v>
                </c:pt>
                <c:pt idx="11">
                  <c:v>56493</c:v>
                </c:pt>
                <c:pt idx="14">
                  <c:v>54294</c:v>
                </c:pt>
              </c:numCache>
            </c:numRef>
          </c:val>
          <c:extLst>
            <c:ext xmlns:c16="http://schemas.microsoft.com/office/drawing/2014/chart" uri="{C3380CC4-5D6E-409C-BE32-E72D297353CC}">
              <c16:uniqueId val="{00000000-5B53-423A-B365-738C412F18F1}"/>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5B53-423A-B365-738C412F18F1}"/>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1558</c:v>
                </c:pt>
                <c:pt idx="3">
                  <c:v>1280</c:v>
                </c:pt>
                <c:pt idx="6">
                  <c:v>1348</c:v>
                </c:pt>
                <c:pt idx="9">
                  <c:v>1450</c:v>
                </c:pt>
                <c:pt idx="12">
                  <c:v>1295</c:v>
                </c:pt>
              </c:numCache>
            </c:numRef>
          </c:val>
          <c:extLst>
            <c:ext xmlns:c16="http://schemas.microsoft.com/office/drawing/2014/chart" uri="{C3380CC4-5D6E-409C-BE32-E72D297353CC}">
              <c16:uniqueId val="{00000002-5B53-423A-B365-738C412F18F1}"/>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B53-423A-B365-738C412F18F1}"/>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573</c:v>
                </c:pt>
                <c:pt idx="3">
                  <c:v>573</c:v>
                </c:pt>
                <c:pt idx="6">
                  <c:v>841</c:v>
                </c:pt>
                <c:pt idx="9">
                  <c:v>627</c:v>
                </c:pt>
                <c:pt idx="12">
                  <c:v>629</c:v>
                </c:pt>
              </c:numCache>
            </c:numRef>
          </c:val>
          <c:extLst>
            <c:ext xmlns:c16="http://schemas.microsoft.com/office/drawing/2014/chart" uri="{C3380CC4-5D6E-409C-BE32-E72D297353CC}">
              <c16:uniqueId val="{00000004-5B53-423A-B365-738C412F18F1}"/>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9333</c:v>
                </c:pt>
                <c:pt idx="3">
                  <c:v>9500</c:v>
                </c:pt>
                <c:pt idx="6">
                  <c:v>9667</c:v>
                </c:pt>
                <c:pt idx="9">
                  <c:v>9500</c:v>
                </c:pt>
                <c:pt idx="12">
                  <c:v>9833</c:v>
                </c:pt>
              </c:numCache>
            </c:numRef>
          </c:val>
          <c:extLst>
            <c:ext xmlns:c16="http://schemas.microsoft.com/office/drawing/2014/chart" uri="{C3380CC4-5D6E-409C-BE32-E72D297353CC}">
              <c16:uniqueId val="{00000005-5B53-423A-B365-738C412F18F1}"/>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5B53-423A-B365-738C412F18F1}"/>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74327</c:v>
                </c:pt>
                <c:pt idx="3">
                  <c:v>71899</c:v>
                </c:pt>
                <c:pt idx="6">
                  <c:v>69681</c:v>
                </c:pt>
                <c:pt idx="9">
                  <c:v>68288</c:v>
                </c:pt>
                <c:pt idx="12">
                  <c:v>68142</c:v>
                </c:pt>
              </c:numCache>
            </c:numRef>
          </c:val>
          <c:extLst>
            <c:ext xmlns:c16="http://schemas.microsoft.com/office/drawing/2014/chart" uri="{C3380CC4-5D6E-409C-BE32-E72D297353CC}">
              <c16:uniqueId val="{00000007-5B53-423A-B365-738C412F18F1}"/>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25121</c:v>
                </c:pt>
                <c:pt idx="2">
                  <c:v>#N/A</c:v>
                </c:pt>
                <c:pt idx="3">
                  <c:v>#N/A</c:v>
                </c:pt>
                <c:pt idx="4">
                  <c:v>23429</c:v>
                </c:pt>
                <c:pt idx="5">
                  <c:v>#N/A</c:v>
                </c:pt>
                <c:pt idx="6">
                  <c:v>#N/A</c:v>
                </c:pt>
                <c:pt idx="7">
                  <c:v>22373</c:v>
                </c:pt>
                <c:pt idx="8">
                  <c:v>#N/A</c:v>
                </c:pt>
                <c:pt idx="9">
                  <c:v>#N/A</c:v>
                </c:pt>
                <c:pt idx="10">
                  <c:v>23372</c:v>
                </c:pt>
                <c:pt idx="11">
                  <c:v>#N/A</c:v>
                </c:pt>
                <c:pt idx="12">
                  <c:v>#N/A</c:v>
                </c:pt>
                <c:pt idx="13">
                  <c:v>25605</c:v>
                </c:pt>
                <c:pt idx="14">
                  <c:v>#N/A</c:v>
                </c:pt>
              </c:numCache>
            </c:numRef>
          </c:val>
          <c:smooth val="0"/>
          <c:extLst>
            <c:ext xmlns:c16="http://schemas.microsoft.com/office/drawing/2014/chart" uri="{C3380CC4-5D6E-409C-BE32-E72D297353CC}">
              <c16:uniqueId val="{00000008-5B53-423A-B365-738C412F18F1}"/>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660541</c:v>
                </c:pt>
                <c:pt idx="5">
                  <c:v>657011</c:v>
                </c:pt>
                <c:pt idx="8">
                  <c:v>650149</c:v>
                </c:pt>
                <c:pt idx="11">
                  <c:v>653288</c:v>
                </c:pt>
                <c:pt idx="14">
                  <c:v>656052</c:v>
                </c:pt>
              </c:numCache>
            </c:numRef>
          </c:val>
          <c:extLst>
            <c:ext xmlns:c16="http://schemas.microsoft.com/office/drawing/2014/chart" uri="{C3380CC4-5D6E-409C-BE32-E72D297353CC}">
              <c16:uniqueId val="{00000000-77F6-4111-BDAF-3AEE18A38CE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16379</c:v>
                </c:pt>
                <c:pt idx="5">
                  <c:v>16333</c:v>
                </c:pt>
                <c:pt idx="8">
                  <c:v>15729</c:v>
                </c:pt>
                <c:pt idx="11">
                  <c:v>15041</c:v>
                </c:pt>
                <c:pt idx="14">
                  <c:v>14169</c:v>
                </c:pt>
              </c:numCache>
            </c:numRef>
          </c:val>
          <c:extLst>
            <c:ext xmlns:c16="http://schemas.microsoft.com/office/drawing/2014/chart" uri="{C3380CC4-5D6E-409C-BE32-E72D297353CC}">
              <c16:uniqueId val="{00000001-77F6-4111-BDAF-3AEE18A38CE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114916</c:v>
                </c:pt>
                <c:pt idx="5">
                  <c:v>106890</c:v>
                </c:pt>
                <c:pt idx="8">
                  <c:v>98508</c:v>
                </c:pt>
                <c:pt idx="11">
                  <c:v>97584</c:v>
                </c:pt>
                <c:pt idx="14">
                  <c:v>115584</c:v>
                </c:pt>
              </c:numCache>
            </c:numRef>
          </c:val>
          <c:extLst>
            <c:ext xmlns:c16="http://schemas.microsoft.com/office/drawing/2014/chart" uri="{C3380CC4-5D6E-409C-BE32-E72D297353CC}">
              <c16:uniqueId val="{00000002-77F6-4111-BDAF-3AEE18A38CE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7F6-4111-BDAF-3AEE18A38CE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7F6-4111-BDAF-3AEE18A38CE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1054</c:v>
                </c:pt>
                <c:pt idx="3">
                  <c:v>2537</c:v>
                </c:pt>
                <c:pt idx="6">
                  <c:v>2177</c:v>
                </c:pt>
                <c:pt idx="9">
                  <c:v>1053</c:v>
                </c:pt>
                <c:pt idx="12">
                  <c:v>994</c:v>
                </c:pt>
              </c:numCache>
            </c:numRef>
          </c:val>
          <c:extLst>
            <c:ext xmlns:c16="http://schemas.microsoft.com/office/drawing/2014/chart" uri="{C3380CC4-5D6E-409C-BE32-E72D297353CC}">
              <c16:uniqueId val="{00000005-77F6-4111-BDAF-3AEE18A38CE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139944</c:v>
                </c:pt>
                <c:pt idx="3">
                  <c:v>135958</c:v>
                </c:pt>
                <c:pt idx="6">
                  <c:v>131142</c:v>
                </c:pt>
                <c:pt idx="9">
                  <c:v>125317</c:v>
                </c:pt>
                <c:pt idx="12">
                  <c:v>119169</c:v>
                </c:pt>
              </c:numCache>
            </c:numRef>
          </c:val>
          <c:extLst>
            <c:ext xmlns:c16="http://schemas.microsoft.com/office/drawing/2014/chart" uri="{C3380CC4-5D6E-409C-BE32-E72D297353CC}">
              <c16:uniqueId val="{00000006-77F6-4111-BDAF-3AEE18A38CE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77F6-4111-BDAF-3AEE18A38CE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4090</c:v>
                </c:pt>
                <c:pt idx="3">
                  <c:v>4626</c:v>
                </c:pt>
                <c:pt idx="6">
                  <c:v>4967</c:v>
                </c:pt>
                <c:pt idx="9">
                  <c:v>4058</c:v>
                </c:pt>
                <c:pt idx="12">
                  <c:v>3103</c:v>
                </c:pt>
              </c:numCache>
            </c:numRef>
          </c:val>
          <c:extLst>
            <c:ext xmlns:c16="http://schemas.microsoft.com/office/drawing/2014/chart" uri="{C3380CC4-5D6E-409C-BE32-E72D297353CC}">
              <c16:uniqueId val="{00000008-77F6-4111-BDAF-3AEE18A38CE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9567</c:v>
                </c:pt>
                <c:pt idx="3">
                  <c:v>8773</c:v>
                </c:pt>
                <c:pt idx="6">
                  <c:v>8758</c:v>
                </c:pt>
                <c:pt idx="9">
                  <c:v>8131</c:v>
                </c:pt>
                <c:pt idx="12">
                  <c:v>7478</c:v>
                </c:pt>
              </c:numCache>
            </c:numRef>
          </c:val>
          <c:extLst>
            <c:ext xmlns:c16="http://schemas.microsoft.com/office/drawing/2014/chart" uri="{C3380CC4-5D6E-409C-BE32-E72D297353CC}">
              <c16:uniqueId val="{00000009-77F6-4111-BDAF-3AEE18A38CE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1073067</c:v>
                </c:pt>
                <c:pt idx="3">
                  <c:v>1072685</c:v>
                </c:pt>
                <c:pt idx="6">
                  <c:v>1080098</c:v>
                </c:pt>
                <c:pt idx="9">
                  <c:v>1100278</c:v>
                </c:pt>
                <c:pt idx="12">
                  <c:v>1117424</c:v>
                </c:pt>
              </c:numCache>
            </c:numRef>
          </c:val>
          <c:extLst>
            <c:ext xmlns:c16="http://schemas.microsoft.com/office/drawing/2014/chart" uri="{C3380CC4-5D6E-409C-BE32-E72D297353CC}">
              <c16:uniqueId val="{0000000A-77F6-4111-BDAF-3AEE18A38CE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435886</c:v>
                </c:pt>
                <c:pt idx="2">
                  <c:v>#N/A</c:v>
                </c:pt>
                <c:pt idx="3">
                  <c:v>#N/A</c:v>
                </c:pt>
                <c:pt idx="4">
                  <c:v>444344</c:v>
                </c:pt>
                <c:pt idx="5">
                  <c:v>#N/A</c:v>
                </c:pt>
                <c:pt idx="6">
                  <c:v>#N/A</c:v>
                </c:pt>
                <c:pt idx="7">
                  <c:v>462755</c:v>
                </c:pt>
                <c:pt idx="8">
                  <c:v>#N/A</c:v>
                </c:pt>
                <c:pt idx="9">
                  <c:v>#N/A</c:v>
                </c:pt>
                <c:pt idx="10">
                  <c:v>472924</c:v>
                </c:pt>
                <c:pt idx="11">
                  <c:v>#N/A</c:v>
                </c:pt>
                <c:pt idx="12">
                  <c:v>#N/A</c:v>
                </c:pt>
                <c:pt idx="13">
                  <c:v>462363</c:v>
                </c:pt>
                <c:pt idx="14">
                  <c:v>#N/A</c:v>
                </c:pt>
              </c:numCache>
            </c:numRef>
          </c:val>
          <c:smooth val="0"/>
          <c:extLst>
            <c:ext xmlns:c16="http://schemas.microsoft.com/office/drawing/2014/chart" uri="{C3380CC4-5D6E-409C-BE32-E72D297353CC}">
              <c16:uniqueId val="{0000000B-77F6-4111-BDAF-3AEE18A38CE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10232</c:v>
                </c:pt>
                <c:pt idx="1">
                  <c:v>8498</c:v>
                </c:pt>
                <c:pt idx="2">
                  <c:v>9962</c:v>
                </c:pt>
              </c:numCache>
            </c:numRef>
          </c:val>
          <c:extLst>
            <c:ext xmlns:c16="http://schemas.microsoft.com/office/drawing/2014/chart" uri="{C3380CC4-5D6E-409C-BE32-E72D297353CC}">
              <c16:uniqueId val="{00000000-381F-4F31-9E0D-F66ED8AC080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25013</c:v>
                </c:pt>
                <c:pt idx="1">
                  <c:v>21496</c:v>
                </c:pt>
                <c:pt idx="2">
                  <c:v>22074</c:v>
                </c:pt>
              </c:numCache>
            </c:numRef>
          </c:val>
          <c:extLst>
            <c:ext xmlns:c16="http://schemas.microsoft.com/office/drawing/2014/chart" uri="{C3380CC4-5D6E-409C-BE32-E72D297353CC}">
              <c16:uniqueId val="{00000001-381F-4F31-9E0D-F66ED8AC080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26178</c:v>
                </c:pt>
                <c:pt idx="1">
                  <c:v>36063</c:v>
                </c:pt>
                <c:pt idx="2">
                  <c:v>49703</c:v>
                </c:pt>
              </c:numCache>
            </c:numRef>
          </c:val>
          <c:extLst>
            <c:ext xmlns:c16="http://schemas.microsoft.com/office/drawing/2014/chart" uri="{C3380CC4-5D6E-409C-BE32-E72D297353CC}">
              <c16:uniqueId val="{00000002-381F-4F31-9E0D-F66ED8AC080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{4C5116B1-506D-488F-A7DD-F40E003A7D1B}</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3563-4B69-BB0A-213ECD16424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{92955C71-D0C1-4640-9789-87CDA2511689}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563-4B69-BB0A-213ECD16424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{2DC604C1-4758-48CA-9111-0DC10BF2E138}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563-4B69-BB0A-213ECD16424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{DC08507F-374E-4D3A-8871-5BFAC900C476}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563-4B69-BB0A-213ECD16424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{3AD34A11-CB7C-4EA7-92FC-6E3DF5A62B27}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563-4B69-BB0A-213ECD164242}"/>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{BD3A2AB3-B386-407B-B136-DD110C9FD468}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3563-4B69-BB0A-213ECD164242}"/>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{8D0D99A2-63F5-4B1A-802A-803BDCD3785C}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3563-4B69-BB0A-213ECD164242}"/>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{76C1BCE6-0422-4004-A493-9D7194C97C84}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3563-4B69-BB0A-213ECD164242}"/>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{7BCEC91F-D600-4B4F-A07E-99528F49606F}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3563-4B69-BB0A-213ECD16424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49</c:v>
                </c:pt>
                <c:pt idx="8">
                  <c:v>50.2</c:v>
                </c:pt>
                <c:pt idx="16">
                  <c:v>51</c:v>
                </c:pt>
                <c:pt idx="24">
                  <c:v>52.2</c:v>
                </c:pt>
                <c:pt idx="32">
                  <c:v>53.3</c:v>
                </c:pt>
              </c:numCache>
            </c:numRef>
          </c:xVal>
          <c:yVal>
            <c:numRef>
              <c:f>公会計指標分析・財政指標組合せ分析表!$BP$51:$DC$51</c:f>
              <c:numCache>
                <c:formatCode>#,##0.0;"▲ "#,##0.0</c:formatCode>
                <c:ptCount val="40"/>
                <c:pt idx="0">
                  <c:v>162</c:v>
                </c:pt>
                <c:pt idx="8">
                  <c:v>167.4</c:v>
                </c:pt>
                <c:pt idx="16">
                  <c:v>174.8</c:v>
                </c:pt>
                <c:pt idx="24">
                  <c:v>174.1</c:v>
                </c:pt>
                <c:pt idx="32">
                  <c:v>159.9</c:v>
                </c:pt>
              </c:numCache>
            </c:numRef>
          </c:yVal>
          <c:smooth val="0"/>
          <c:extLst>
            <c:ext xmlns:c16="http://schemas.microsoft.com/office/drawing/2014/chart" uri="{C3380CC4-5D6E-409C-BE32-E72D297353CC}">
              <c16:uniqueId val="{00000009-3563-4B69-BB0A-213ECD16424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{3F28B349-E724-4649-8F51-B52D7BAD443C}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3563-4B69-BB0A-213ECD16424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{33F429B7-FD76-485D-B8D2-E28731CDBE32}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563-4B69-BB0A-213ECD16424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{77B351F4-FD1E-44AE-BA63-5756A71BDCE8}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563-4B69-BB0A-213ECD16424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{20CC9FC4-9331-473C-956A-131D87C96E22}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563-4B69-BB0A-213ECD16424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{C1BD00DD-705D-4403-8BB4-FBA2FA3AAA8D}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563-4B69-BB0A-213ECD164242}"/>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{C01D6CD2-3B1C-4373-A8E8-D82543C514D0}</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3563-4B69-BB0A-213ECD164242}"/>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{3433183A-9F92-4AA6-B0FB-9E05ADA822EA}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3563-4B69-BB0A-213ECD164242}"/>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{2102B5CE-C194-427C-9CB3-A2018E9EB6CA}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3563-4B69-BB0A-213ECD164242}"/>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{5A5B10DE-6F11-4597-8DB7-86D4445A45F9}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3563-4B69-BB0A-213ECD16424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3563-4B69-BB0A-213ECD164242}"/>
            </c:ext>
          </c:extLst>
        </c:ser>
        <c:dLbls>
          <c:showLegendKey val="0"/>
          <c:showVal val="1"/>
          <c:showCatName val="0"/>
          <c:showSerName val="0"/>
          <c:showPercent val="0"/>
          <c:showBubbleSize val="0"/>
        </c:dLbls>
        <c:axId val="46179840"/>
        <c:axId val="46181760"/>
      </c:scatterChart>
      <c:valAx>
        <c:axId val="46179840"/>
        <c:scaling>
          <c:orientation val="maxMin"/>
          <c:max val="60"/>
          <c:min val="47"/>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{D8513C36-7BE8-4972-8B6A-3DA0877BA71F}</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BBCB-4559-B48D-361A202E885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{8A157441-DF3C-4393-A4ED-77A161007320}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BCB-4559-B48D-361A202E885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{6E0C2345-EDF2-4EFE-9903-ADA690198990}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BCB-4559-B48D-361A202E885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{F1C76B91-B389-4217-84CB-DE436E43F9A5}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BCB-4559-B48D-361A202E885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{CE8FD89B-AD1C-48B3-BA0C-5038465AC19C}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BCB-4559-B48D-361A202E885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{D1765E28-F64C-4E8A-AA22-6D0265F8D35E}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BBCB-4559-B48D-361A202E885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{FDFED26C-44D0-4E04-BE2E-7486DC81FE83}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BBCB-4559-B48D-361A202E8859}"/>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{E51BEE55-3E82-4EA9-8F37-14E234C4C327}</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BBCB-4559-B48D-361A202E8859}"/>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{D43023D7-2744-499A-B677-CE9EEEAABA4E}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BBCB-4559-B48D-361A202E885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c:v>
                </c:pt>
                <c:pt idx="8">
                  <c:v>9.4</c:v>
                </c:pt>
                <c:pt idx="16">
                  <c:v>8.8000000000000007</c:v>
                </c:pt>
                <c:pt idx="24">
                  <c:v>8.6</c:v>
                </c:pt>
                <c:pt idx="32">
                  <c:v>8.6</c:v>
                </c:pt>
              </c:numCache>
            </c:numRef>
          </c:xVal>
          <c:yVal>
            <c:numRef>
              <c:f>公会計指標分析・財政指標組合せ分析表!$BP$73:$DC$73</c:f>
              <c:numCache>
                <c:formatCode>#,##0.0;"▲ "#,##0.0</c:formatCode>
                <c:ptCount val="40"/>
                <c:pt idx="0">
                  <c:v>162</c:v>
                </c:pt>
                <c:pt idx="8">
                  <c:v>167.4</c:v>
                </c:pt>
                <c:pt idx="16">
                  <c:v>174.8</c:v>
                </c:pt>
                <c:pt idx="24">
                  <c:v>174.1</c:v>
                </c:pt>
                <c:pt idx="32">
                  <c:v>159.9</c:v>
                </c:pt>
              </c:numCache>
            </c:numRef>
          </c:yVal>
          <c:smooth val="0"/>
          <c:extLst>
            <c:ext xmlns:c16="http://schemas.microsoft.com/office/drawing/2014/chart" uri="{C3380CC4-5D6E-409C-BE32-E72D297353CC}">
              <c16:uniqueId val="{00000009-BBCB-4559-B48D-361A202E8859}"/>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{DB2CD0AF-F108-42D4-8493-7EC4014A232A}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BBCB-4559-B48D-361A202E885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{E402E861-CC25-4DCD-8CBC-D39EFE1C1333}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BCB-4559-B48D-361A202E885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{68CC2172-A867-44A5-AED4-A2A85D5218E0}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BCB-4559-B48D-361A202E885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{2C069E12-B7BB-4714-AA48-45B0EF53B470}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BCB-4559-B48D-361A202E885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{24A8CFEF-5E7D-42E1-9F20-71A4F0B41118}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BCB-4559-B48D-361A202E885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{65A706B6-8481-44B8-BD24-EB6F774A50C5}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BBCB-4559-B48D-361A202E885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{73738822-11E2-4283-B420-B79468803A04}</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BBCB-4559-B48D-361A202E8859}"/>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{B843D072-99B7-44C3-B64B-E160E0517CCB}</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BBCB-4559-B48D-361A202E8859}"/>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{7AB4E045-5425-4B6C-A53A-4B577B35C973}</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BBCB-4559-B48D-361A202E885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BBCB-4559-B48D-361A202E8859}"/>
            </c:ext>
          </c:extLst>
        </c:ser>
        <c:dLbls>
          <c:showLegendKey val="0"/>
          <c:showVal val="1"/>
          <c:showCatName val="0"/>
          <c:showSerName val="0"/>
          <c:showPercent val="0"/>
          <c:showBubbleSize val="0"/>
        </c:dLbls>
        <c:axId val="84219776"/>
        <c:axId val="84234240"/>
      </c:scatterChart>
      <c:valAx>
        <c:axId val="84219776"/>
        <c:scaling>
          <c:orientation val="maxMin"/>
          <c:max val="13"/>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実質公債費比率は、県債の発行抑制に努めたことや低金利により利払いが減少したことなどにより、前年度と変わらず</a:t>
          </a:r>
          <a:r>
            <a:rPr kumimoji="1" lang="en-US" altLang="ja-JP" sz="1400">
              <a:latin typeface="ＭＳ ゴシック" pitchFamily="49" charset="-128"/>
              <a:ea typeface="ＭＳ ゴシック" pitchFamily="49" charset="-128"/>
            </a:rPr>
            <a:t>8.6</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今後とも県債発行に際し、資金調達方法の多様化により借入コストや金利変動リスクの低減に努め、将来の公債費を抑制するとともに、臨時財政対策債を除く実質的な県債残高について、発行抑制や繰上償還により、引き続き減少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減債基金積立相当額の積立ルールが</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年償還で毎年度の積立額を発行額の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として設定しているのに対して、本県は</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年償還で毎年度の積立額を発行額の</a:t>
          </a:r>
          <a:r>
            <a:rPr kumimoji="1" lang="en-US" altLang="ja-JP" sz="1000">
              <a:latin typeface="ＭＳ ゴシック" pitchFamily="49" charset="-128"/>
              <a:ea typeface="ＭＳ ゴシック" pitchFamily="49" charset="-128"/>
            </a:rPr>
            <a:t>3.3</a:t>
          </a:r>
          <a:r>
            <a:rPr kumimoji="1" lang="ja-JP" altLang="en-US" sz="1000">
              <a:latin typeface="ＭＳ ゴシック" pitchFamily="49" charset="-128"/>
              <a:ea typeface="ＭＳ ゴシック" pitchFamily="49" charset="-128"/>
            </a:rPr>
            <a:t>％と設定しているため、減債基金残高と減債基金積立相当額に乖離が生じている。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一般会計等が将来負担すべき負債等の割合を示す将来負担比率は、県債残高が増加したものの、将来に備えた基金の残高が増加したことなどから前年度に比べ</a:t>
          </a:r>
          <a:r>
            <a:rPr kumimoji="1" lang="en-US" altLang="ja-JP" sz="1400">
              <a:latin typeface="ＭＳ ゴシック" pitchFamily="49" charset="-128"/>
              <a:ea typeface="ＭＳ ゴシック" pitchFamily="49" charset="-128"/>
            </a:rPr>
            <a:t>14.2</a:t>
          </a:r>
          <a:r>
            <a:rPr kumimoji="1" lang="ja-JP" altLang="en-US" sz="1400">
              <a:latin typeface="ＭＳ ゴシック" pitchFamily="49" charset="-128"/>
              <a:ea typeface="ＭＳ ゴシック" pitchFamily="49" charset="-128"/>
            </a:rPr>
            <a:t>ポイント改善し、</a:t>
          </a:r>
          <a:r>
            <a:rPr kumimoji="1" lang="en-US" altLang="ja-JP" sz="1400">
              <a:latin typeface="ＭＳ ゴシック" pitchFamily="49" charset="-128"/>
              <a:ea typeface="ＭＳ ゴシック" pitchFamily="49" charset="-128"/>
            </a:rPr>
            <a:t>159.9%</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今後とも大分県行財政改革推進計画に基づき、行政改革の取組をすすめ、より持続可能な行財政基盤の確立に努めていく。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大分県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収入や地方交付税の増等により財政調整用基金へ積み戻したことに加え、行財政改革推進計画に基づき、持続可能な行財政基盤の確立に向け、安定的な財政運営に必要な残高の確保に取り組んだことなどから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財政調整用基金の残高として、令和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・県有施設整備等基金：県有施設の総合的かつ計画的な管理に関する計画の推進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・おおいた元気創出基金：大分県の元気を創出し、活力ある大分県づくりの推進</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・県有施設整備等基金：県有施設の計画的保全に備えるための積立の増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・おおいた元気創出基金：新型コロナウイルス感染症等の今後の財政需要に備えるための積立の増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・県有施設整備等基金：大分県公共施設等総合管理指針に基づき、計画的に老朽化対策等に活用予定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・おおいた元気創出基金：感染症対策や社会経済活動の再活性化等に対する今後の財政需要に活用予定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決算剰余金の一部を積み立てたことに加え、事務事業の見直しやスクラップ・アンド・ビルド等による歳出削減を徹底したことにより取り崩しを行わなかったことによる基金残高の増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減債基金を含む財政調整用基金の残高として、令和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決算剰余金の一部を積み立てたことによる基金残高の増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財政調整基金を含む財政調整用基金の残高として、令和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346338C-989F-4083-8D7B-AD2434DD9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058E7AF-22E7-4775-AB02-2A90E51CD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213A8A7-26AC-406C-BE84-2F878D31F28D}"/>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2B4992DF-0AA5-42B7-9EB5-452D2256486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3F8A225-15BF-4B5D-A09C-066BC89102C9}"/>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01984790-7EEA-4750-BC18-07A1A6E515F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B918B31-E9D5-4C50-9B0A-846E49784AB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F5375F9-7128-4B7A-BABD-DFD495DB144F}"/>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655FB32-D5A3-4B06-B22E-32BDD4B082C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371ED68-6A46-4342-9C09-DCE47CFBBCFE}"/>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367916A2-7AE8-4CDE-986F-011639DB9FB3}"/>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73918B4-AC5C-427D-BF70-625E25CDDD2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0E270DE-B195-495C-A814-8CC5D77FC00B}"/>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F79F757-E228-48C0-862F-356484B4593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A4EEAD0-CDCA-4FA7-9721-4381EBF43F03}"/>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60763F0-B680-44C0-A0F4-D74B528086B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95D49FF-0198-479D-AA38-64F8C5FE2CD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8D7492A-2126-40FD-99A7-847105CF8568}"/>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46036B1-F081-4903-B135-C5562EB2BB7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3C83A8F8-FD5C-441A-A530-02C8312E511C}"/>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4575F18-81FC-413E-88B4-95EEBEB3ECB1}"/>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A934541-11AB-493B-9219-4759316F14D9}"/>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9E9C095A-AB19-48DC-AFAE-85AE94CC9B7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EEC3B03-19A3-445D-895A-A72C2E0DA36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D0F9835F-7AFF-4E91-A90D-06741F7672A7}"/>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54E09AC1-8061-4893-80C1-A0013FC5502F}"/>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FC6C790E-5577-4A39-BE9A-B117AF789AD5}"/>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88C1440-5192-42FC-B4AA-F8C7AE60B64A}"/>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7D8EEBB7-4219-49C1-AD61-8017AB8A9D0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9122E44-F1D3-4826-9C38-B30B30C1425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540C15CD-0B3C-4C8A-8AE0-EA004577E55E}"/>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0D5711E-495E-4544-B24E-9120885121E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E1277A4-4E55-4C65-B7CA-716DEBBE1F9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392C563F-0085-4FEB-B6DF-491319D9E8D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DDD277D1-84FD-486D-9C8B-BB73261A670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1C97BB4-8A2C-4F08-B07A-6216A0BCDD45}"/>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88C34F6-F996-4298-96E2-CFAAAB39533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75E0DA02-10DD-4182-8CFD-0A9E43CA4B63}"/>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5485DC6-3960-4ADC-B7F3-2945EDC3493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ACC470C-FF85-4D19-BDFB-36911905D96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3ECC2C0B-7045-44BB-992F-E150D5BAD656}"/>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DEFD8C8-82DF-42D0-A041-0221FAC27C9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9102708-08A2-4768-84F9-12221CB0129C}"/>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52A2343-A4E4-4156-AE55-12FFA8D7381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4047F93-2451-4EAC-812C-AC875ED7F33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EAA2467-6751-4AB7-9F8A-B8125A75FA4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年度に公共施設等総合管理指針を策定し、それぞれの公共施設等についても個別施設計画を策定済みである。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当該計画に基づいた施設の維持管理を適切に進めており、有形固定資産減価償却率については、上昇傾向にあるものの類似団体平均と比較すると低い水準にある。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10D06D8-E150-4F5B-B23F-BED27B4F7813}"/>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8C506C1-04E0-4FFD-9615-CAE60EB81FEF}"/>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29ADD98E-7A8D-4D69-874F-9D315D5383FD}"/>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BBDB7FA7-5FC8-4E2C-B784-8368CF203776}"/>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2E2F87DA-DF0B-4C0D-AEC5-A9C1B17113A8}"/>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456CEAF5-681D-4E99-8EA6-25A7D3B8CD9B}"/>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B532EFD9-4A9C-4039-9F08-12037C52EEDA}"/>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4E10251D-16BC-4FB9-89F1-5564A4EFD3A9}"/>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F6D7E2B2-16FB-41DF-B683-EF6E5BBEA3D8}"/>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44FF92C3-A417-4373-9374-A34D630F82D3}"/>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150AFC01-D38C-468F-8408-48C774EC6A21}"/>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BAA3D875-EDEC-4B28-84C1-33CC29DB3F59}"/>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C8AB7D66-5800-4A3A-AACC-548E481CCDDE}"/>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7BEC24FE-0790-430C-BF36-6A3D1A174461}"/>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D88DF903-036B-409F-B875-996E6614086C}"/>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CC7DC39-1CF8-4E99-8A60-0C671E9F7935}"/>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324DAEF2-A3A5-4E62-89CE-E6DA930A23AD}"/>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6EBE8F54-24FE-4E2D-899E-18D999E4A440}"/>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157EF085-6D32-4E70-9405-E413E9BD217C}"/>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C9C9AEA6-3457-4676-BC61-F0D63A135729}"/>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D878A337-2530-4BA3-93C7-1CE41ED10A93}"/>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122995</xdr:rowOff>
    </xdr:from>
    <xdr:ext cx="405111" cy="259045"/>
    <xdr:sp macro="" textlink="">
      <xdr:nvSpPr>
        <xdr:cNvPr id="69" name="有形固定資産減価償却率平均値テキスト">
          <a:extLst>
            <a:ext uri="{FF2B5EF4-FFF2-40B4-BE49-F238E27FC236}">
              <a16:creationId xmlns:a16="http://schemas.microsoft.com/office/drawing/2014/main" id="{3B4BBDA4-2D58-4EC7-97A5-461A482178AB}"/>
            </a:ext>
          </a:extLst>
        </xdr:cNvPr>
        <xdr:cNvSpPr txBox="1"/>
      </xdr:nvSpPr>
      <xdr:spPr>
        <a:xfrm>
          <a:off x="4359275" y="48219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CAB1F354-548C-4BCD-9198-09C812261342}"/>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091EC11C-E53E-465A-89C3-B4E11227B047}"/>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AFD28BA2-22BE-4DC0-A364-CB1E88FB4A0E}"/>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E29A6B4B-5098-4A90-87D9-68FC1786D4A4}"/>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9A0C89A9-6D60-4D4B-8013-23A7DAE8B368}"/>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731DF59F-EFAE-435F-9F1B-38B752E6F91A}"/>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14A808B-3383-4128-836D-51C257E3D83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512725C4-ACAC-4A32-94E8-D7F415E05E3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FA9073AF-68F9-4566-8AC7-C05F6417074F}"/>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72AC5723-2ADA-4CDE-B321-2E358F6A43F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98848</xdr:rowOff>
    </xdr:from>
    <xdr:to>
      <xdr:col>23</xdr:col>
      <xdr:colOff>136525</xdr:colOff>
      <xdr:row>28</xdr:row>
      <xdr:rowOff>28998</xdr:rowOff>
    </xdr:to>
    <xdr:sp macro="" textlink="">
      <xdr:nvSpPr>
        <xdr:cNvPr id="80" name="楕円 79">
          <a:extLst>
            <a:ext uri="{FF2B5EF4-FFF2-40B4-BE49-F238E27FC236}">
              <a16:creationId xmlns:a16="http://schemas.microsoft.com/office/drawing/2014/main" id="{3A04BF6C-F488-48EC-9540-CBD05CFA483A}"/>
            </a:ext>
          </a:extLst>
        </xdr:cNvPr>
        <xdr:cNvSpPr/>
      </xdr:nvSpPr>
      <xdr:spPr>
        <a:xfrm>
          <a:off x="4254500" y="447399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121725</xdr:rowOff>
    </xdr:from>
    <xdr:ext cx="405111" cy="259045"/>
    <xdr:sp macro="" textlink="">
      <xdr:nvSpPr>
        <xdr:cNvPr id="81" name="有形固定資産減価償却率該当値テキスト">
          <a:extLst>
            <a:ext uri="{FF2B5EF4-FFF2-40B4-BE49-F238E27FC236}">
              <a16:creationId xmlns:a16="http://schemas.microsoft.com/office/drawing/2014/main" id="{4B7D566B-97B5-4338-952F-E633E72C7D69}"/>
            </a:ext>
          </a:extLst>
        </xdr:cNvPr>
        <xdr:cNvSpPr txBox="1"/>
      </xdr:nvSpPr>
      <xdr:spPr>
        <a:xfrm>
          <a:off x="4359275" y="4334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19685</xdr:rowOff>
    </xdr:from>
    <xdr:to>
      <xdr:col>19</xdr:col>
      <xdr:colOff>187325</xdr:colOff>
      <xdr:row>27</xdr:row>
      <xdr:rowOff>121285</xdr:rowOff>
    </xdr:to>
    <xdr:sp macro="" textlink="">
      <xdr:nvSpPr>
        <xdr:cNvPr id="82" name="楕円 81">
          <a:extLst>
            <a:ext uri="{FF2B5EF4-FFF2-40B4-BE49-F238E27FC236}">
              <a16:creationId xmlns:a16="http://schemas.microsoft.com/office/drawing/2014/main" id="{A7A9E06C-4291-47AC-B7D6-32FFB1C6FD73}"/>
            </a:ext>
          </a:extLst>
        </xdr:cNvPr>
        <xdr:cNvSpPr/>
      </xdr:nvSpPr>
      <xdr:spPr>
        <a:xfrm>
          <a:off x="3616325" y="43916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70485</xdr:rowOff>
    </xdr:from>
    <xdr:to>
      <xdr:col>23</xdr:col>
      <xdr:colOff>85725</xdr:colOff>
      <xdr:row>27</xdr:row>
      <xdr:rowOff>149648</xdr:rowOff>
    </xdr:to>
    <xdr:cxnSp macro="">
      <xdr:nvCxnSpPr>
        <xdr:cNvPr id="83" name="直線コネクタ 82">
          <a:extLst>
            <a:ext uri="{FF2B5EF4-FFF2-40B4-BE49-F238E27FC236}">
              <a16:creationId xmlns:a16="http://schemas.microsoft.com/office/drawing/2014/main" id="{5AC7A169-416D-495A-96F1-6218712B4829}"/>
            </a:ext>
          </a:extLst>
        </xdr:cNvPr>
        <xdr:cNvCxnSpPr/>
      </xdr:nvCxnSpPr>
      <xdr:spPr>
        <a:xfrm>
          <a:off x="3673475" y="4439285"/>
          <a:ext cx="628650" cy="82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104775</xdr:rowOff>
    </xdr:from>
    <xdr:to>
      <xdr:col>15</xdr:col>
      <xdr:colOff>187325</xdr:colOff>
      <xdr:row>27</xdr:row>
      <xdr:rowOff>34925</xdr:rowOff>
    </xdr:to>
    <xdr:sp macro="" textlink="">
      <xdr:nvSpPr>
        <xdr:cNvPr id="84" name="楕円 83">
          <a:extLst>
            <a:ext uri="{FF2B5EF4-FFF2-40B4-BE49-F238E27FC236}">
              <a16:creationId xmlns:a16="http://schemas.microsoft.com/office/drawing/2014/main" id="{0AC1C567-8322-4A44-8109-D4971DEF8428}"/>
            </a:ext>
          </a:extLst>
        </xdr:cNvPr>
        <xdr:cNvSpPr/>
      </xdr:nvSpPr>
      <xdr:spPr>
        <a:xfrm>
          <a:off x="2930525" y="4311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26</xdr:row>
      <xdr:rowOff>155575</xdr:rowOff>
    </xdr:from>
    <xdr:to>
      <xdr:col>19</xdr:col>
      <xdr:colOff>136525</xdr:colOff>
      <xdr:row>27</xdr:row>
      <xdr:rowOff>70485</xdr:rowOff>
    </xdr:to>
    <xdr:cxnSp macro="">
      <xdr:nvCxnSpPr>
        <xdr:cNvPr id="85" name="直線コネクタ 84">
          <a:extLst>
            <a:ext uri="{FF2B5EF4-FFF2-40B4-BE49-F238E27FC236}">
              <a16:creationId xmlns:a16="http://schemas.microsoft.com/office/drawing/2014/main" id="{86F25330-498F-4DEC-B158-F5ED6422F2FC}"/>
            </a:ext>
          </a:extLst>
        </xdr:cNvPr>
        <xdr:cNvCxnSpPr/>
      </xdr:nvCxnSpPr>
      <xdr:spPr>
        <a:xfrm>
          <a:off x="2987675" y="4368800"/>
          <a:ext cx="6858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47202</xdr:rowOff>
    </xdr:from>
    <xdr:to>
      <xdr:col>11</xdr:col>
      <xdr:colOff>187325</xdr:colOff>
      <xdr:row>26</xdr:row>
      <xdr:rowOff>148802</xdr:rowOff>
    </xdr:to>
    <xdr:sp macro="" textlink="">
      <xdr:nvSpPr>
        <xdr:cNvPr id="86" name="楕円 85">
          <a:extLst>
            <a:ext uri="{FF2B5EF4-FFF2-40B4-BE49-F238E27FC236}">
              <a16:creationId xmlns:a16="http://schemas.microsoft.com/office/drawing/2014/main" id="{FC256B4D-D987-414F-97A2-60A77B915B69}"/>
            </a:ext>
          </a:extLst>
        </xdr:cNvPr>
        <xdr:cNvSpPr/>
      </xdr:nvSpPr>
      <xdr:spPr>
        <a:xfrm>
          <a:off x="2244725" y="42604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26</xdr:row>
      <xdr:rowOff>98002</xdr:rowOff>
    </xdr:from>
    <xdr:to>
      <xdr:col>15</xdr:col>
      <xdr:colOff>136525</xdr:colOff>
      <xdr:row>26</xdr:row>
      <xdr:rowOff>155575</xdr:rowOff>
    </xdr:to>
    <xdr:cxnSp macro="">
      <xdr:nvCxnSpPr>
        <xdr:cNvPr id="87" name="直線コネクタ 86">
          <a:extLst>
            <a:ext uri="{FF2B5EF4-FFF2-40B4-BE49-F238E27FC236}">
              <a16:creationId xmlns:a16="http://schemas.microsoft.com/office/drawing/2014/main" id="{12B146A3-D685-4F04-91F3-51D63D4F1942}"/>
            </a:ext>
          </a:extLst>
        </xdr:cNvPr>
        <xdr:cNvCxnSpPr/>
      </xdr:nvCxnSpPr>
      <xdr:spPr>
        <a:xfrm>
          <a:off x="2301875" y="4308052"/>
          <a:ext cx="685800" cy="60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25</xdr:row>
      <xdr:rowOff>132292</xdr:rowOff>
    </xdr:from>
    <xdr:to>
      <xdr:col>7</xdr:col>
      <xdr:colOff>187325</xdr:colOff>
      <xdr:row>26</xdr:row>
      <xdr:rowOff>62442</xdr:rowOff>
    </xdr:to>
    <xdr:sp macro="" textlink="">
      <xdr:nvSpPr>
        <xdr:cNvPr id="88" name="楕円 87">
          <a:extLst>
            <a:ext uri="{FF2B5EF4-FFF2-40B4-BE49-F238E27FC236}">
              <a16:creationId xmlns:a16="http://schemas.microsoft.com/office/drawing/2014/main" id="{854FDECB-8DFD-44CF-B3BA-98A191923AA3}"/>
            </a:ext>
          </a:extLst>
        </xdr:cNvPr>
        <xdr:cNvSpPr/>
      </xdr:nvSpPr>
      <xdr:spPr>
        <a:xfrm>
          <a:off x="1558925" y="41804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11642</xdr:rowOff>
    </xdr:from>
    <xdr:to>
      <xdr:col>11</xdr:col>
      <xdr:colOff>136525</xdr:colOff>
      <xdr:row>26</xdr:row>
      <xdr:rowOff>98002</xdr:rowOff>
    </xdr:to>
    <xdr:cxnSp macro="">
      <xdr:nvCxnSpPr>
        <xdr:cNvPr id="89" name="直線コネクタ 88">
          <a:extLst>
            <a:ext uri="{FF2B5EF4-FFF2-40B4-BE49-F238E27FC236}">
              <a16:creationId xmlns:a16="http://schemas.microsoft.com/office/drawing/2014/main" id="{B584CD68-F78F-462E-B7EC-631FDA7F1DA4}"/>
            </a:ext>
          </a:extLst>
        </xdr:cNvPr>
        <xdr:cNvCxnSpPr/>
      </xdr:nvCxnSpPr>
      <xdr:spPr>
        <a:xfrm>
          <a:off x="1616075" y="4218517"/>
          <a:ext cx="6858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02C23EEB-C66E-433D-A00C-01A2F4B3FA2A}"/>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301C4875-4168-4FB1-99B1-ADD9DDBA3D63}"/>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110BF1D9-4D7E-4138-9F53-6505194552BC}"/>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3F916947-C645-4A7B-9FAC-6D4AFAE4A27D}"/>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137812</xdr:rowOff>
    </xdr:from>
    <xdr:ext cx="405111" cy="259045"/>
    <xdr:sp macro="" textlink="">
      <xdr:nvSpPr>
        <xdr:cNvPr id="94" name="n_1mainValue有形固定資産減価償却率">
          <a:extLst>
            <a:ext uri="{FF2B5EF4-FFF2-40B4-BE49-F238E27FC236}">
              <a16:creationId xmlns:a16="http://schemas.microsoft.com/office/drawing/2014/main" id="{7C96D4DE-2C22-48A4-BFDD-EF45803736FE}"/>
            </a:ext>
          </a:extLst>
        </xdr:cNvPr>
        <xdr:cNvSpPr txBox="1"/>
      </xdr:nvSpPr>
      <xdr:spPr>
        <a:xfrm>
          <a:off x="3474094" y="4189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51452</xdr:rowOff>
    </xdr:from>
    <xdr:ext cx="405111" cy="259045"/>
    <xdr:sp macro="" textlink="">
      <xdr:nvSpPr>
        <xdr:cNvPr id="95" name="n_2mainValue有形固定資産減価償却率">
          <a:extLst>
            <a:ext uri="{FF2B5EF4-FFF2-40B4-BE49-F238E27FC236}">
              <a16:creationId xmlns:a16="http://schemas.microsoft.com/office/drawing/2014/main" id="{E74311C0-72C2-4D0A-B621-CD1DE0D09589}"/>
            </a:ext>
          </a:extLst>
        </xdr:cNvPr>
        <xdr:cNvSpPr txBox="1"/>
      </xdr:nvSpPr>
      <xdr:spPr>
        <a:xfrm>
          <a:off x="2797819" y="409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24</xdr:row>
      <xdr:rowOff>165329</xdr:rowOff>
    </xdr:from>
    <xdr:ext cx="405111" cy="259045"/>
    <xdr:sp macro="" textlink="">
      <xdr:nvSpPr>
        <xdr:cNvPr id="96" name="n_3mainValue有形固定資産減価償却率">
          <a:extLst>
            <a:ext uri="{FF2B5EF4-FFF2-40B4-BE49-F238E27FC236}">
              <a16:creationId xmlns:a16="http://schemas.microsoft.com/office/drawing/2014/main" id="{8216A115-354E-4867-A9D1-F32309E81E1D}"/>
            </a:ext>
          </a:extLst>
        </xdr:cNvPr>
        <xdr:cNvSpPr txBox="1"/>
      </xdr:nvSpPr>
      <xdr:spPr>
        <a:xfrm>
          <a:off x="2112019" y="4048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78969</xdr:rowOff>
    </xdr:from>
    <xdr:ext cx="405111" cy="259045"/>
    <xdr:sp macro="" textlink="">
      <xdr:nvSpPr>
        <xdr:cNvPr id="97" name="n_4mainValue有形固定資産減価償却率">
          <a:extLst>
            <a:ext uri="{FF2B5EF4-FFF2-40B4-BE49-F238E27FC236}">
              <a16:creationId xmlns:a16="http://schemas.microsoft.com/office/drawing/2014/main" id="{EF91414A-0311-4597-AF07-4E7DD57ACCF1}"/>
            </a:ext>
          </a:extLst>
        </xdr:cNvPr>
        <xdr:cNvSpPr txBox="1"/>
      </xdr:nvSpPr>
      <xdr:spPr>
        <a:xfrm>
          <a:off x="1426219" y="3965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E93A851F-EBC1-4DBF-8525-2E9A77C3EB27}"/>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3BC076A3-3416-4BC1-8B46-0DB33D72252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054BD1EE-2C5C-46E4-A952-CAE10AD1DFFF}"/>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[ 884.6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9718199D-AB83-4B8F-A3EC-A97E114ECD40}"/>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1D2EE1EB-1BCC-4C07-9C4E-E8D6687BD0BB}"/>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A0A53282-1005-4992-9AD5-1C2B4B62C4DF}"/>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5D6C5C73-5EC6-490B-AB8A-F7EA4E873A2D}"/>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68FFC305-194D-4244-BE27-EB9A2671F905}"/>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51B1A659-4DF2-4B30-A3C5-E02B698F4C42}"/>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FADF8561-4E44-40DA-A668-33E14FF75C26}"/>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6F3839DF-DCDD-400E-8089-CBA43B5742A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国の防災・減災・国土強靱化対策の実施等、交付税措置率の高い有利な県債を積極的に活用したことにより、県債残高など将来負担額が増加した一方、地方交付税が増加したことにより債務償還比率は前年度と比較して改善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今後も大分県行財政改革推進計画に基づき、全庁をあげて行財政改革の取組を進め、より持続可能な行財政基盤の確立に努めていく。</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AB0DD1D3-DDD8-4CEE-A309-0996BD94B42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81373FFB-68F7-4633-8693-A3A8E7D0231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EFDE5F14-0AEE-4634-AA08-69F8806919AC}"/>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A725C4BE-814B-4292-BB43-AF2789C86494}"/>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F1A87BD2-81A6-4FF4-BB78-4FF6D93F1525}"/>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669029CB-F149-41B3-88B4-165428EA5B7E}"/>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05320F1F-687E-4E0E-A104-9F9F9A7D7E78}"/>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D77E64C0-FFAB-4F55-924F-6138E29C3179}"/>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CDD03C66-7603-430E-823F-00190C98FAC2}"/>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33063CCD-9E90-4DFA-9D6D-981788A7D351}"/>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AE6C5D9D-2E68-4F4F-AE12-5D976B8DDF3D}"/>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B1A52FBF-DFBE-46EC-B855-92DE4C08C001}"/>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CE683251-1B45-4DE3-8D53-694811315C31}"/>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8BF98A79-F24F-4736-AC26-02207138182B}"/>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2C5E6BF3-30CB-4569-A104-DF68DEF2E6D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D710A8FF-15B1-4B27-8200-FA2A9AE8C232}"/>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5" name="直線コネクタ 124">
          <a:extLst>
            <a:ext uri="{FF2B5EF4-FFF2-40B4-BE49-F238E27FC236}">
              <a16:creationId xmlns:a16="http://schemas.microsoft.com/office/drawing/2014/main" id="{9F6A3AC9-8798-480E-A252-25F3885933B1}"/>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6" name="債務償還比率最小値テキスト">
          <a:extLst>
            <a:ext uri="{FF2B5EF4-FFF2-40B4-BE49-F238E27FC236}">
              <a16:creationId xmlns:a16="http://schemas.microsoft.com/office/drawing/2014/main" id="{D0FBBCCD-401B-47F6-AFEB-4BAB81BC6079}"/>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7" name="直線コネクタ 126">
          <a:extLst>
            <a:ext uri="{FF2B5EF4-FFF2-40B4-BE49-F238E27FC236}">
              <a16:creationId xmlns:a16="http://schemas.microsoft.com/office/drawing/2014/main" id="{23CDF1CC-2898-4D23-8D6D-364FF3F5701C}"/>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8" name="債務償還比率最大値テキスト">
          <a:extLst>
            <a:ext uri="{FF2B5EF4-FFF2-40B4-BE49-F238E27FC236}">
              <a16:creationId xmlns:a16="http://schemas.microsoft.com/office/drawing/2014/main" id="{209092CE-63A3-4163-B3F6-1800B556087B}"/>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9" name="直線コネクタ 128">
          <a:extLst>
            <a:ext uri="{FF2B5EF4-FFF2-40B4-BE49-F238E27FC236}">
              <a16:creationId xmlns:a16="http://schemas.microsoft.com/office/drawing/2014/main" id="{9D58FE2C-3E45-4D1F-B077-590D5E41231F}"/>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146564</xdr:rowOff>
    </xdr:from>
    <xdr:ext cx="469744" cy="259045"/>
    <xdr:sp macro="" textlink="">
      <xdr:nvSpPr>
        <xdr:cNvPr id="130" name="債務償還比率平均値テキスト">
          <a:extLst>
            <a:ext uri="{FF2B5EF4-FFF2-40B4-BE49-F238E27FC236}">
              <a16:creationId xmlns:a16="http://schemas.microsoft.com/office/drawing/2014/main" id="{19D7CDCD-72B1-42ED-A068-32811D42FE45}"/>
            </a:ext>
          </a:extLst>
        </xdr:cNvPr>
        <xdr:cNvSpPr txBox="1"/>
      </xdr:nvSpPr>
      <xdr:spPr>
        <a:xfrm>
          <a:off x="13379450" y="45153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31" name="フローチャート: 判断 130">
          <a:extLst>
            <a:ext uri="{FF2B5EF4-FFF2-40B4-BE49-F238E27FC236}">
              <a16:creationId xmlns:a16="http://schemas.microsoft.com/office/drawing/2014/main" id="{02994E97-DF71-4168-B570-D3BC7E91AE6B}"/>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2106</xdr:rowOff>
    </xdr:from>
    <xdr:to>
      <xdr:col>72</xdr:col>
      <xdr:colOff>123825</xdr:colOff>
      <xdr:row>32</xdr:row>
      <xdr:rowOff>103706</xdr:rowOff>
    </xdr:to>
    <xdr:sp macro="" textlink="">
      <xdr:nvSpPr>
        <xdr:cNvPr id="132" name="フローチャート: 判断 131">
          <a:extLst>
            <a:ext uri="{FF2B5EF4-FFF2-40B4-BE49-F238E27FC236}">
              <a16:creationId xmlns:a16="http://schemas.microsoft.com/office/drawing/2014/main" id="{BFE5FAAF-479C-463A-88D1-25E37410CD37}"/>
            </a:ext>
          </a:extLst>
        </xdr:cNvPr>
        <xdr:cNvSpPr/>
      </xdr:nvSpPr>
      <xdr:spPr>
        <a:xfrm>
          <a:off x="12646025" y="518370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52663</xdr:rowOff>
    </xdr:from>
    <xdr:to>
      <xdr:col>68</xdr:col>
      <xdr:colOff>123825</xdr:colOff>
      <xdr:row>32</xdr:row>
      <xdr:rowOff>154263</xdr:rowOff>
    </xdr:to>
    <xdr:sp macro="" textlink="">
      <xdr:nvSpPr>
        <xdr:cNvPr id="133" name="フローチャート: 判断 132">
          <a:extLst>
            <a:ext uri="{FF2B5EF4-FFF2-40B4-BE49-F238E27FC236}">
              <a16:creationId xmlns:a16="http://schemas.microsoft.com/office/drawing/2014/main" id="{872B48C5-8511-4897-9CEC-E66B18E2E6E6}"/>
            </a:ext>
          </a:extLst>
        </xdr:cNvPr>
        <xdr:cNvSpPr/>
      </xdr:nvSpPr>
      <xdr:spPr>
        <a:xfrm>
          <a:off x="11960225" y="523108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167799</xdr:rowOff>
    </xdr:from>
    <xdr:to>
      <xdr:col>64</xdr:col>
      <xdr:colOff>123825</xdr:colOff>
      <xdr:row>32</xdr:row>
      <xdr:rowOff>97949</xdr:rowOff>
    </xdr:to>
    <xdr:sp macro="" textlink="">
      <xdr:nvSpPr>
        <xdr:cNvPr id="134" name="フローチャート: 判断 133">
          <a:extLst>
            <a:ext uri="{FF2B5EF4-FFF2-40B4-BE49-F238E27FC236}">
              <a16:creationId xmlns:a16="http://schemas.microsoft.com/office/drawing/2014/main" id="{DACD1DDB-A243-487F-948E-7F440E008F07}"/>
            </a:ext>
          </a:extLst>
        </xdr:cNvPr>
        <xdr:cNvSpPr/>
      </xdr:nvSpPr>
      <xdr:spPr>
        <a:xfrm>
          <a:off x="11274425" y="51842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2826</xdr:rowOff>
    </xdr:from>
    <xdr:to>
      <xdr:col>60</xdr:col>
      <xdr:colOff>123825</xdr:colOff>
      <xdr:row>32</xdr:row>
      <xdr:rowOff>104426</xdr:rowOff>
    </xdr:to>
    <xdr:sp macro="" textlink="">
      <xdr:nvSpPr>
        <xdr:cNvPr id="135" name="フローチャート: 判断 134">
          <a:extLst>
            <a:ext uri="{FF2B5EF4-FFF2-40B4-BE49-F238E27FC236}">
              <a16:creationId xmlns:a16="http://schemas.microsoft.com/office/drawing/2014/main" id="{0072C4C1-3BD7-46F4-BF4D-F5448BD9CCCC}"/>
            </a:ext>
          </a:extLst>
        </xdr:cNvPr>
        <xdr:cNvSpPr/>
      </xdr:nvSpPr>
      <xdr:spPr>
        <a:xfrm>
          <a:off x="10588625" y="51844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37E82553-9968-4039-9754-863F150C7E29}"/>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9F53A583-A370-4D6C-A71A-AF9C51F2979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69B11088-1B6D-4248-A4D6-64368DF7A34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1260A821-0D08-4A4F-B5F4-93B524C0CF2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F68CEBB3-1012-4D9B-BAC7-79860BE95D03}"/>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30501</xdr:rowOff>
    </xdr:from>
    <xdr:to>
      <xdr:col>76</xdr:col>
      <xdr:colOff>73025</xdr:colOff>
      <xdr:row>29</xdr:row>
      <xdr:rowOff>132101</xdr:rowOff>
    </xdr:to>
    <xdr:sp macro="" textlink="">
      <xdr:nvSpPr>
        <xdr:cNvPr id="141" name="楕円 140">
          <a:extLst>
            <a:ext uri="{FF2B5EF4-FFF2-40B4-BE49-F238E27FC236}">
              <a16:creationId xmlns:a16="http://schemas.microsoft.com/office/drawing/2014/main" id="{DCFAA538-BC7A-4319-9DC7-3E856B404DB1}"/>
            </a:ext>
          </a:extLst>
        </xdr:cNvPr>
        <xdr:cNvSpPr/>
      </xdr:nvSpPr>
      <xdr:spPr>
        <a:xfrm>
          <a:off x="13293725" y="472315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8928</xdr:rowOff>
    </xdr:from>
    <xdr:ext cx="469744" cy="259045"/>
    <xdr:sp macro="" textlink="">
      <xdr:nvSpPr>
        <xdr:cNvPr id="142" name="債務償還比率該当値テキスト">
          <a:extLst>
            <a:ext uri="{FF2B5EF4-FFF2-40B4-BE49-F238E27FC236}">
              <a16:creationId xmlns:a16="http://schemas.microsoft.com/office/drawing/2014/main" id="{D8A9B3E2-059B-425A-84A9-70E42D9753DC}"/>
            </a:ext>
          </a:extLst>
        </xdr:cNvPr>
        <xdr:cNvSpPr txBox="1"/>
      </xdr:nvSpPr>
      <xdr:spPr>
        <a:xfrm>
          <a:off x="13379450" y="4707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12732</xdr:rowOff>
    </xdr:from>
    <xdr:to>
      <xdr:col>72</xdr:col>
      <xdr:colOff>123825</xdr:colOff>
      <xdr:row>33</xdr:row>
      <xdr:rowOff>114332</xdr:rowOff>
    </xdr:to>
    <xdr:sp macro="" textlink="">
      <xdr:nvSpPr>
        <xdr:cNvPr id="143" name="楕円 142">
          <a:extLst>
            <a:ext uri="{FF2B5EF4-FFF2-40B4-BE49-F238E27FC236}">
              <a16:creationId xmlns:a16="http://schemas.microsoft.com/office/drawing/2014/main" id="{0325FD3A-B91E-45A6-9C08-417CC1AE2EA1}"/>
            </a:ext>
          </a:extLst>
        </xdr:cNvPr>
        <xdr:cNvSpPr/>
      </xdr:nvSpPr>
      <xdr:spPr>
        <a:xfrm>
          <a:off x="12646025" y="53530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81301</xdr:rowOff>
    </xdr:from>
    <xdr:to>
      <xdr:col>76</xdr:col>
      <xdr:colOff>22225</xdr:colOff>
      <xdr:row>33</xdr:row>
      <xdr:rowOff>63532</xdr:rowOff>
    </xdr:to>
    <xdr:cxnSp macro="">
      <xdr:nvCxnSpPr>
        <xdr:cNvPr id="144" name="直線コネクタ 143">
          <a:extLst>
            <a:ext uri="{FF2B5EF4-FFF2-40B4-BE49-F238E27FC236}">
              <a16:creationId xmlns:a16="http://schemas.microsoft.com/office/drawing/2014/main" id="{F8BB79EB-0A02-4F55-8163-068A434B2689}"/>
            </a:ext>
          </a:extLst>
        </xdr:cNvPr>
        <xdr:cNvCxnSpPr/>
      </xdr:nvCxnSpPr>
      <xdr:spPr>
        <a:xfrm flipV="1">
          <a:off x="12693650" y="4780301"/>
          <a:ext cx="638175" cy="629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34322</xdr:rowOff>
    </xdr:from>
    <xdr:to>
      <xdr:col>68</xdr:col>
      <xdr:colOff>123825</xdr:colOff>
      <xdr:row>33</xdr:row>
      <xdr:rowOff>135922</xdr:rowOff>
    </xdr:to>
    <xdr:sp macro="" textlink="">
      <xdr:nvSpPr>
        <xdr:cNvPr id="145" name="楕円 144">
          <a:extLst>
            <a:ext uri="{FF2B5EF4-FFF2-40B4-BE49-F238E27FC236}">
              <a16:creationId xmlns:a16="http://schemas.microsoft.com/office/drawing/2014/main" id="{B02A35BA-0522-4C91-A637-B6CE88E6EEDB}"/>
            </a:ext>
          </a:extLst>
        </xdr:cNvPr>
        <xdr:cNvSpPr/>
      </xdr:nvSpPr>
      <xdr:spPr>
        <a:xfrm>
          <a:off x="11960225" y="53746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63532</xdr:rowOff>
    </xdr:from>
    <xdr:to>
      <xdr:col>72</xdr:col>
      <xdr:colOff>73025</xdr:colOff>
      <xdr:row>33</xdr:row>
      <xdr:rowOff>85122</xdr:rowOff>
    </xdr:to>
    <xdr:cxnSp macro="">
      <xdr:nvCxnSpPr>
        <xdr:cNvPr id="146" name="直線コネクタ 145">
          <a:extLst>
            <a:ext uri="{FF2B5EF4-FFF2-40B4-BE49-F238E27FC236}">
              <a16:creationId xmlns:a16="http://schemas.microsoft.com/office/drawing/2014/main" id="{4E6EA2F6-8132-4445-A2E3-7D479CA8F80E}"/>
            </a:ext>
          </a:extLst>
        </xdr:cNvPr>
        <xdr:cNvCxnSpPr/>
      </xdr:nvCxnSpPr>
      <xdr:spPr>
        <a:xfrm flipV="1">
          <a:off x="12007850" y="5410232"/>
          <a:ext cx="6858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132006</xdr:rowOff>
    </xdr:from>
    <xdr:to>
      <xdr:col>64</xdr:col>
      <xdr:colOff>123825</xdr:colOff>
      <xdr:row>33</xdr:row>
      <xdr:rowOff>62156</xdr:rowOff>
    </xdr:to>
    <xdr:sp macro="" textlink="">
      <xdr:nvSpPr>
        <xdr:cNvPr id="147" name="楕円 146">
          <a:extLst>
            <a:ext uri="{FF2B5EF4-FFF2-40B4-BE49-F238E27FC236}">
              <a16:creationId xmlns:a16="http://schemas.microsoft.com/office/drawing/2014/main" id="{1A14AD1D-C2C2-4868-BC89-A65B504E7EA3}"/>
            </a:ext>
          </a:extLst>
        </xdr:cNvPr>
        <xdr:cNvSpPr/>
      </xdr:nvSpPr>
      <xdr:spPr>
        <a:xfrm>
          <a:off x="11274425" y="53136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11356</xdr:rowOff>
    </xdr:from>
    <xdr:to>
      <xdr:col>68</xdr:col>
      <xdr:colOff>73025</xdr:colOff>
      <xdr:row>33</xdr:row>
      <xdr:rowOff>85122</xdr:rowOff>
    </xdr:to>
    <xdr:cxnSp macro="">
      <xdr:nvCxnSpPr>
        <xdr:cNvPr id="148" name="直線コネクタ 147">
          <a:extLst>
            <a:ext uri="{FF2B5EF4-FFF2-40B4-BE49-F238E27FC236}">
              <a16:creationId xmlns:a16="http://schemas.microsoft.com/office/drawing/2014/main" id="{8E8AD996-BC61-447F-AAB7-257885ED66AE}"/>
            </a:ext>
          </a:extLst>
        </xdr:cNvPr>
        <xdr:cNvCxnSpPr/>
      </xdr:nvCxnSpPr>
      <xdr:spPr>
        <a:xfrm>
          <a:off x="11322050" y="5351706"/>
          <a:ext cx="685800" cy="80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6784</xdr:rowOff>
    </xdr:from>
    <xdr:to>
      <xdr:col>60</xdr:col>
      <xdr:colOff>123825</xdr:colOff>
      <xdr:row>32</xdr:row>
      <xdr:rowOff>108384</xdr:rowOff>
    </xdr:to>
    <xdr:sp macro="" textlink="">
      <xdr:nvSpPr>
        <xdr:cNvPr id="149" name="楕円 148">
          <a:extLst>
            <a:ext uri="{FF2B5EF4-FFF2-40B4-BE49-F238E27FC236}">
              <a16:creationId xmlns:a16="http://schemas.microsoft.com/office/drawing/2014/main" id="{07C1401F-28AB-4C7A-8DCA-264134F939F8}"/>
            </a:ext>
          </a:extLst>
        </xdr:cNvPr>
        <xdr:cNvSpPr/>
      </xdr:nvSpPr>
      <xdr:spPr>
        <a:xfrm>
          <a:off x="10588625" y="51915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57584</xdr:rowOff>
    </xdr:from>
    <xdr:to>
      <xdr:col>64</xdr:col>
      <xdr:colOff>73025</xdr:colOff>
      <xdr:row>33</xdr:row>
      <xdr:rowOff>11356</xdr:rowOff>
    </xdr:to>
    <xdr:cxnSp macro="">
      <xdr:nvCxnSpPr>
        <xdr:cNvPr id="150" name="直線コネクタ 149">
          <a:extLst>
            <a:ext uri="{FF2B5EF4-FFF2-40B4-BE49-F238E27FC236}">
              <a16:creationId xmlns:a16="http://schemas.microsoft.com/office/drawing/2014/main" id="{1AF3597C-990B-4962-8A3D-A13D052D9438}"/>
            </a:ext>
          </a:extLst>
        </xdr:cNvPr>
        <xdr:cNvCxnSpPr/>
      </xdr:nvCxnSpPr>
      <xdr:spPr>
        <a:xfrm>
          <a:off x="10636250" y="5239184"/>
          <a:ext cx="685800"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120233</xdr:rowOff>
    </xdr:from>
    <xdr:ext cx="560923" cy="259045"/>
    <xdr:sp macro="" textlink="">
      <xdr:nvSpPr>
        <xdr:cNvPr id="151" name="n_1aveValue債務償還比率">
          <a:extLst>
            <a:ext uri="{FF2B5EF4-FFF2-40B4-BE49-F238E27FC236}">
              <a16:creationId xmlns:a16="http://schemas.microsoft.com/office/drawing/2014/main" id="{844A6AA3-E565-4D45-A212-CCD2F28E25BB}"/>
            </a:ext>
          </a:extLst>
        </xdr:cNvPr>
        <xdr:cNvSpPr txBox="1"/>
      </xdr:nvSpPr>
      <xdr:spPr>
        <a:xfrm>
          <a:off x="12441763" y="49811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170790</xdr:rowOff>
    </xdr:from>
    <xdr:ext cx="560923" cy="259045"/>
    <xdr:sp macro="" textlink="">
      <xdr:nvSpPr>
        <xdr:cNvPr id="152" name="n_2aveValue債務償還比率">
          <a:extLst>
            <a:ext uri="{FF2B5EF4-FFF2-40B4-BE49-F238E27FC236}">
              <a16:creationId xmlns:a16="http://schemas.microsoft.com/office/drawing/2014/main" id="{EFB8F31C-821D-4F1C-96FF-DBC64A317319}"/>
            </a:ext>
          </a:extLst>
        </xdr:cNvPr>
        <xdr:cNvSpPr txBox="1"/>
      </xdr:nvSpPr>
      <xdr:spPr>
        <a:xfrm>
          <a:off x="11765488" y="50190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114476</xdr:rowOff>
    </xdr:from>
    <xdr:ext cx="560923" cy="259045"/>
    <xdr:sp macro="" textlink="">
      <xdr:nvSpPr>
        <xdr:cNvPr id="153" name="n_3aveValue債務償還比率">
          <a:extLst>
            <a:ext uri="{FF2B5EF4-FFF2-40B4-BE49-F238E27FC236}">
              <a16:creationId xmlns:a16="http://schemas.microsoft.com/office/drawing/2014/main" id="{82EA202D-5BC5-470D-81CE-1DC0674E155F}"/>
            </a:ext>
          </a:extLst>
        </xdr:cNvPr>
        <xdr:cNvSpPr txBox="1"/>
      </xdr:nvSpPr>
      <xdr:spPr>
        <a:xfrm>
          <a:off x="11079688" y="4972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120953</xdr:rowOff>
    </xdr:from>
    <xdr:ext cx="560923" cy="259045"/>
    <xdr:sp macro="" textlink="">
      <xdr:nvSpPr>
        <xdr:cNvPr id="154" name="n_4aveValue債務償還比率">
          <a:extLst>
            <a:ext uri="{FF2B5EF4-FFF2-40B4-BE49-F238E27FC236}">
              <a16:creationId xmlns:a16="http://schemas.microsoft.com/office/drawing/2014/main" id="{75B16212-BB6B-4C40-814E-AD6B1E91AEF8}"/>
            </a:ext>
          </a:extLst>
        </xdr:cNvPr>
        <xdr:cNvSpPr txBox="1"/>
      </xdr:nvSpPr>
      <xdr:spPr>
        <a:xfrm>
          <a:off x="10393888" y="49818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105459</xdr:rowOff>
    </xdr:from>
    <xdr:ext cx="560923" cy="259045"/>
    <xdr:sp macro="" textlink="">
      <xdr:nvSpPr>
        <xdr:cNvPr id="155" name="n_1mainValue債務償還比率">
          <a:extLst>
            <a:ext uri="{FF2B5EF4-FFF2-40B4-BE49-F238E27FC236}">
              <a16:creationId xmlns:a16="http://schemas.microsoft.com/office/drawing/2014/main" id="{2CA683DA-8CE8-413F-9C3B-F0DD0BF33835}"/>
            </a:ext>
          </a:extLst>
        </xdr:cNvPr>
        <xdr:cNvSpPr txBox="1"/>
      </xdr:nvSpPr>
      <xdr:spPr>
        <a:xfrm>
          <a:off x="12441763" y="54458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127049</xdr:rowOff>
    </xdr:from>
    <xdr:ext cx="560923" cy="259045"/>
    <xdr:sp macro="" textlink="">
      <xdr:nvSpPr>
        <xdr:cNvPr id="156" name="n_2mainValue債務償還比率">
          <a:extLst>
            <a:ext uri="{FF2B5EF4-FFF2-40B4-BE49-F238E27FC236}">
              <a16:creationId xmlns:a16="http://schemas.microsoft.com/office/drawing/2014/main" id="{45FD6861-C2D5-4429-BFF7-448F7462269F}"/>
            </a:ext>
          </a:extLst>
        </xdr:cNvPr>
        <xdr:cNvSpPr txBox="1"/>
      </xdr:nvSpPr>
      <xdr:spPr>
        <a:xfrm>
          <a:off x="11765488" y="54673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53283</xdr:rowOff>
    </xdr:from>
    <xdr:ext cx="560923" cy="259045"/>
    <xdr:sp macro="" textlink="">
      <xdr:nvSpPr>
        <xdr:cNvPr id="157" name="n_3mainValue債務償還比率">
          <a:extLst>
            <a:ext uri="{FF2B5EF4-FFF2-40B4-BE49-F238E27FC236}">
              <a16:creationId xmlns:a16="http://schemas.microsoft.com/office/drawing/2014/main" id="{3C62E26C-2548-4E08-BF26-4BF3CA9D4667}"/>
            </a:ext>
          </a:extLst>
        </xdr:cNvPr>
        <xdr:cNvSpPr txBox="1"/>
      </xdr:nvSpPr>
      <xdr:spPr>
        <a:xfrm>
          <a:off x="11079688" y="53936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99511</xdr:rowOff>
    </xdr:from>
    <xdr:ext cx="560923" cy="259045"/>
    <xdr:sp macro="" textlink="">
      <xdr:nvSpPr>
        <xdr:cNvPr id="158" name="n_4mainValue債務償還比率">
          <a:extLst>
            <a:ext uri="{FF2B5EF4-FFF2-40B4-BE49-F238E27FC236}">
              <a16:creationId xmlns:a16="http://schemas.microsoft.com/office/drawing/2014/main" id="{219EFE72-CA4B-4A41-A019-59D05CD142AF}"/>
            </a:ext>
          </a:extLst>
        </xdr:cNvPr>
        <xdr:cNvSpPr txBox="1"/>
      </xdr:nvSpPr>
      <xdr:spPr>
        <a:xfrm>
          <a:off x="10393888" y="528428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1819CC69-78B1-4441-9C15-515297A10FA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DDC26C42-2F74-4984-BAD6-444B4BCE4B2F}"/>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CDE2A1E5-8C83-4296-B830-363516766BC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5267BD17-503E-4656-B077-CEE569DF9ACD}"/>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D2E3BD40-80B2-49CA-9E33-5A626496E605}"/>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0713E710-FB69-4AFD-A203-6C202BABD938}"/>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624FCDF-A071-42A6-9755-B57AD1A8A2D9}"/>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D7744CC-85CE-414D-BD5A-42A0082B488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F5798C1-36C2-430B-9A91-FE28DB39BF1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72ADD63-A3F4-4E96-8E3C-82D770D00EC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1F3BFADF-31BE-452A-A4F2-CF0419C420E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148D731-8F09-44B3-AD0F-03EFC368709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64302B7-4425-42CB-A610-0087D8068F9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E67E7DB-C825-4178-9AF2-B67FA596CFB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F58B53B-AB99-4BD9-B4BB-9C234841097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04E2B3E-31A3-448C-8F77-8AAB8F2C9B5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1D95B08-E24B-4B76-A3CD-1FF620C3449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9B77C7C-BDAC-4271-9AA5-DFBE5484BE1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3653736-8157-43F8-8891-095C6223143F}"/>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86A15BF-93BD-4033-A4A3-A5BC2D687AD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95BB7F9-552C-4D56-89A5-95EDDF9A2B5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D334DE1-3817-4EAD-8357-D2C7F8FD95B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28F0A00-E340-4D15-B61C-384728C2747F}"/>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92F3F42-C5A3-45CC-B1A4-A419C5E3B52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BB955DA-AB0B-4900-B18F-5FB3711789B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B4F396E-90EC-44DC-8246-B76D76FF2F67}"/>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394F89E-735A-4C45-BEC4-0800E4B1708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181EA2A-B397-4A1A-8F39-78813417930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290D3DF-EA30-4454-A843-3F337814B7A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A03A8F9-B835-4D88-97FE-BF24B2DE8ED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1C1107B-019F-46B7-8C55-9C95959163F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D38A0E1-DB22-4A79-A8B3-4D158C1AF32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4D04800-6710-40A4-941D-6F96528031C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EB15385-9767-48BF-A174-F996C170142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DBD9207-5296-4E67-A619-2E787A35232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5B92B8E-AF6A-40E8-8726-2FB02344ECD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3159267-5252-4E2F-8012-1690A302848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56CDA9E-AE8F-4B97-9773-E54DBE2DADF6}"/>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37E882E-3314-4B40-B5F3-DB55E7BBEC5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3DF9FD1-D00B-420F-A90F-1BEF0BA801E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2A485F6-BAB3-49A0-ABDD-7C6F6C5B515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A7A0B42-4D79-4840-9EE8-302E1A93F18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72AF55E-236E-4468-9DAE-4A6B49CCB6E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2C14E6A-5429-4530-A12F-06FF84456BF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7EAC696-85E7-48CF-B8FD-9825ACAF931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1168D84-59A3-4D05-9B05-F88EB44B928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D45404F1-39A1-49B6-ABAB-7EC04D41084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2424B1B7-01CD-43E9-92C0-44E42DD9594D}"/>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8216AAB3-C923-4644-850F-DD02812B6256}"/>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06E56A16-9A55-4DB6-8442-CEB43CED1BDA}"/>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ED0E47BC-D866-43AA-9ACD-74441C25523A}"/>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9235BD50-788A-4C2E-9949-DD54DA0AE179}"/>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B944400E-D065-4A6D-B636-379A6005A4AC}"/>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77837DAC-F672-4724-BADB-0DEC57D71C4E}"/>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2F3FC617-A5B0-459B-9923-B4FE77857EB9}"/>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0CF583D6-6D78-4B9D-8B57-3D4EE388EE46}"/>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CBE2EC59-6D39-4260-B987-271C224FC40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554C3F0A-622B-4443-83FB-31F4F9B2D9F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6897D414-1666-468C-A450-B0928A34CAC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D497B3FC-640C-46A9-BC6A-5753476A0669}"/>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B2ACC741-22A8-4CB1-BF78-008222716EBE}"/>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CB2886F1-20FD-4B9A-8CBF-CD6FDF1A8A85}"/>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017D967D-6AA3-40F6-894A-EFEFD0A93370}"/>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EA2FD698-6251-4DC1-82EF-C61D6688E05B}"/>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10685</xdr:rowOff>
    </xdr:from>
    <xdr:ext cx="405111" cy="259045"/>
    <xdr:sp macro="" textlink="">
      <xdr:nvSpPr>
        <xdr:cNvPr id="60" name="【道路】&#10;有形固定資産減価償却率平均値テキスト">
          <a:extLst>
            <a:ext uri="{FF2B5EF4-FFF2-40B4-BE49-F238E27FC236}">
              <a16:creationId xmlns:a16="http://schemas.microsoft.com/office/drawing/2014/main" id="{28F79CCF-15A5-4AEE-A687-38D300459461}"/>
            </a:ext>
          </a:extLst>
        </xdr:cNvPr>
        <xdr:cNvSpPr txBox="1"/>
      </xdr:nvSpPr>
      <xdr:spPr>
        <a:xfrm>
          <a:off x="4229100" y="59987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B853E45B-ACD9-4628-9478-C733D06AD56B}"/>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A6321A26-A8FE-48F5-8FD6-162B2C43E938}"/>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03D40009-D9CA-4F61-9812-EF74E125A43A}"/>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F6338D9C-BBF4-4966-9D84-31ADC9F9F81A}"/>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B9C6581C-9BC4-432E-9F71-01F2A094F096}"/>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667EC1BC-CD0D-4199-A43F-2BAFE100E46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8349D406-B5BB-43B1-8BD9-722BF2A2821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BEDB4410-5D6D-4D05-8B07-08050A2606E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3160A46-F54E-4D93-9CAD-E83D7555C8E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6549821-B876-40EB-8ECF-5BB9B071F162}"/>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80264</xdr:rowOff>
    </xdr:from>
    <xdr:to>
      <xdr:col>24</xdr:col>
      <xdr:colOff>114300</xdr:colOff>
      <xdr:row>37</xdr:row>
      <xdr:rowOff>10414</xdr:rowOff>
    </xdr:to>
    <xdr:sp macro="" textlink="">
      <xdr:nvSpPr>
        <xdr:cNvPr id="71" name="楕円 70">
          <a:extLst>
            <a:ext uri="{FF2B5EF4-FFF2-40B4-BE49-F238E27FC236}">
              <a16:creationId xmlns:a16="http://schemas.microsoft.com/office/drawing/2014/main" id="{4C79C256-DBD3-4282-B99A-F670EC5AB255}"/>
            </a:ext>
          </a:extLst>
        </xdr:cNvPr>
        <xdr:cNvSpPr/>
      </xdr:nvSpPr>
      <xdr:spPr>
        <a:xfrm>
          <a:off x="4124325" y="591273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103141</xdr:rowOff>
    </xdr:from>
    <xdr:ext cx="405111" cy="259045"/>
    <xdr:sp macro="" textlink="">
      <xdr:nvSpPr>
        <xdr:cNvPr id="72" name="【道路】&#10;有形固定資産減価償却率該当値テキスト">
          <a:extLst>
            <a:ext uri="{FF2B5EF4-FFF2-40B4-BE49-F238E27FC236}">
              <a16:creationId xmlns:a16="http://schemas.microsoft.com/office/drawing/2014/main" id="{E91853AD-0249-48B3-8C42-1CDD4F2713A6}"/>
            </a:ext>
          </a:extLst>
        </xdr:cNvPr>
        <xdr:cNvSpPr txBox="1"/>
      </xdr:nvSpPr>
      <xdr:spPr>
        <a:xfrm>
          <a:off x="4229100" y="5773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11684</xdr:rowOff>
    </xdr:from>
    <xdr:to>
      <xdr:col>20</xdr:col>
      <xdr:colOff>38100</xdr:colOff>
      <xdr:row>36</xdr:row>
      <xdr:rowOff>113284</xdr:rowOff>
    </xdr:to>
    <xdr:sp macro="" textlink="">
      <xdr:nvSpPr>
        <xdr:cNvPr id="73" name="楕円 72">
          <a:extLst>
            <a:ext uri="{FF2B5EF4-FFF2-40B4-BE49-F238E27FC236}">
              <a16:creationId xmlns:a16="http://schemas.microsoft.com/office/drawing/2014/main" id="{DE5B33E5-29D4-4191-ACDC-15845F54A5DF}"/>
            </a:ext>
          </a:extLst>
        </xdr:cNvPr>
        <xdr:cNvSpPr/>
      </xdr:nvSpPr>
      <xdr:spPr>
        <a:xfrm>
          <a:off x="3381375" y="583780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62484</xdr:rowOff>
    </xdr:from>
    <xdr:to>
      <xdr:col>24</xdr:col>
      <xdr:colOff>63500</xdr:colOff>
      <xdr:row>36</xdr:row>
      <xdr:rowOff>131064</xdr:rowOff>
    </xdr:to>
    <xdr:cxnSp macro="">
      <xdr:nvCxnSpPr>
        <xdr:cNvPr id="74" name="直線コネクタ 73">
          <a:extLst>
            <a:ext uri="{FF2B5EF4-FFF2-40B4-BE49-F238E27FC236}">
              <a16:creationId xmlns:a16="http://schemas.microsoft.com/office/drawing/2014/main" id="{5E2461BB-31E9-41B7-9EE9-EBFF81050E94}"/>
            </a:ext>
          </a:extLst>
        </xdr:cNvPr>
        <xdr:cNvCxnSpPr/>
      </xdr:nvCxnSpPr>
      <xdr:spPr>
        <a:xfrm>
          <a:off x="3429000" y="5894959"/>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128270</xdr:rowOff>
    </xdr:from>
    <xdr:to>
      <xdr:col>15</xdr:col>
      <xdr:colOff>101600</xdr:colOff>
      <xdr:row>36</xdr:row>
      <xdr:rowOff>58420</xdr:rowOff>
    </xdr:to>
    <xdr:sp macro="" textlink="">
      <xdr:nvSpPr>
        <xdr:cNvPr id="75" name="楕円 74">
          <a:extLst>
            <a:ext uri="{FF2B5EF4-FFF2-40B4-BE49-F238E27FC236}">
              <a16:creationId xmlns:a16="http://schemas.microsoft.com/office/drawing/2014/main" id="{49EC3B7F-CDE9-49A5-8406-15E79AB3CE4E}"/>
            </a:ext>
          </a:extLst>
        </xdr:cNvPr>
        <xdr:cNvSpPr/>
      </xdr:nvSpPr>
      <xdr:spPr>
        <a:xfrm>
          <a:off x="2571750" y="57924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7620</xdr:rowOff>
    </xdr:from>
    <xdr:to>
      <xdr:col>19</xdr:col>
      <xdr:colOff>177800</xdr:colOff>
      <xdr:row>36</xdr:row>
      <xdr:rowOff>62484</xdr:rowOff>
    </xdr:to>
    <xdr:cxnSp macro="">
      <xdr:nvCxnSpPr>
        <xdr:cNvPr id="76" name="直線コネクタ 75">
          <a:extLst>
            <a:ext uri="{FF2B5EF4-FFF2-40B4-BE49-F238E27FC236}">
              <a16:creationId xmlns:a16="http://schemas.microsoft.com/office/drawing/2014/main" id="{E3BE3F39-031B-4B36-A8EE-B5344879439D}"/>
            </a:ext>
          </a:extLst>
        </xdr:cNvPr>
        <xdr:cNvCxnSpPr/>
      </xdr:nvCxnSpPr>
      <xdr:spPr>
        <a:xfrm>
          <a:off x="2619375" y="5840095"/>
          <a:ext cx="80962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68834</xdr:rowOff>
    </xdr:from>
    <xdr:to>
      <xdr:col>10</xdr:col>
      <xdr:colOff>165100</xdr:colOff>
      <xdr:row>35</xdr:row>
      <xdr:rowOff>170434</xdr:rowOff>
    </xdr:to>
    <xdr:sp macro="" textlink="">
      <xdr:nvSpPr>
        <xdr:cNvPr id="77" name="楕円 76">
          <a:extLst>
            <a:ext uri="{FF2B5EF4-FFF2-40B4-BE49-F238E27FC236}">
              <a16:creationId xmlns:a16="http://schemas.microsoft.com/office/drawing/2014/main" id="{9732AB53-1827-4DBA-A36C-E730CEDDE202}"/>
            </a:ext>
          </a:extLst>
        </xdr:cNvPr>
        <xdr:cNvSpPr/>
      </xdr:nvSpPr>
      <xdr:spPr>
        <a:xfrm>
          <a:off x="1781175" y="57330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119634</xdr:rowOff>
    </xdr:from>
    <xdr:to>
      <xdr:col>15</xdr:col>
      <xdr:colOff>50800</xdr:colOff>
      <xdr:row>36</xdr:row>
      <xdr:rowOff>7620</xdr:rowOff>
    </xdr:to>
    <xdr:cxnSp macro="">
      <xdr:nvCxnSpPr>
        <xdr:cNvPr id="78" name="直線コネクタ 77">
          <a:extLst>
            <a:ext uri="{FF2B5EF4-FFF2-40B4-BE49-F238E27FC236}">
              <a16:creationId xmlns:a16="http://schemas.microsoft.com/office/drawing/2014/main" id="{39FCD711-1D43-4F75-85F8-0FE25EB99F88}"/>
            </a:ext>
          </a:extLst>
        </xdr:cNvPr>
        <xdr:cNvCxnSpPr/>
      </xdr:nvCxnSpPr>
      <xdr:spPr>
        <a:xfrm>
          <a:off x="1828800" y="5790184"/>
          <a:ext cx="79057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13970</xdr:rowOff>
    </xdr:from>
    <xdr:to>
      <xdr:col>6</xdr:col>
      <xdr:colOff>38100</xdr:colOff>
      <xdr:row>35</xdr:row>
      <xdr:rowOff>115570</xdr:rowOff>
    </xdr:to>
    <xdr:sp macro="" textlink="">
      <xdr:nvSpPr>
        <xdr:cNvPr id="79" name="楕円 78">
          <a:extLst>
            <a:ext uri="{FF2B5EF4-FFF2-40B4-BE49-F238E27FC236}">
              <a16:creationId xmlns:a16="http://schemas.microsoft.com/office/drawing/2014/main" id="{43F5A9D3-6A11-4DFC-8C02-B1B7509BB8D4}"/>
            </a:ext>
          </a:extLst>
        </xdr:cNvPr>
        <xdr:cNvSpPr/>
      </xdr:nvSpPr>
      <xdr:spPr>
        <a:xfrm>
          <a:off x="981075" y="56781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64770</xdr:rowOff>
    </xdr:from>
    <xdr:to>
      <xdr:col>10</xdr:col>
      <xdr:colOff>114300</xdr:colOff>
      <xdr:row>35</xdr:row>
      <xdr:rowOff>119634</xdr:rowOff>
    </xdr:to>
    <xdr:cxnSp macro="">
      <xdr:nvCxnSpPr>
        <xdr:cNvPr id="80" name="直線コネクタ 79">
          <a:extLst>
            <a:ext uri="{FF2B5EF4-FFF2-40B4-BE49-F238E27FC236}">
              <a16:creationId xmlns:a16="http://schemas.microsoft.com/office/drawing/2014/main" id="{09CCB099-3FD8-44B2-9390-3B3D72EF83DB}"/>
            </a:ext>
          </a:extLst>
        </xdr:cNvPr>
        <xdr:cNvCxnSpPr/>
      </xdr:nvCxnSpPr>
      <xdr:spPr>
        <a:xfrm>
          <a:off x="1028700" y="5735320"/>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79265</xdr:rowOff>
    </xdr:from>
    <xdr:ext cx="405111" cy="259045"/>
    <xdr:sp macro="" textlink="">
      <xdr:nvSpPr>
        <xdr:cNvPr id="81" name="n_1aveValue【道路】&#10;有形固定資産減価償却率">
          <a:extLst>
            <a:ext uri="{FF2B5EF4-FFF2-40B4-BE49-F238E27FC236}">
              <a16:creationId xmlns:a16="http://schemas.microsoft.com/office/drawing/2014/main" id="{CD8B1C6D-2DFD-4F82-BA67-E20D18C7493D}"/>
            </a:ext>
          </a:extLst>
        </xdr:cNvPr>
        <xdr:cNvSpPr txBox="1"/>
      </xdr:nvSpPr>
      <xdr:spPr>
        <a:xfrm>
          <a:off x="3239144" y="607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10685</xdr:rowOff>
    </xdr:from>
    <xdr:ext cx="405111" cy="259045"/>
    <xdr:sp macro="" textlink="">
      <xdr:nvSpPr>
        <xdr:cNvPr id="82" name="n_2aveValue【道路】&#10;有形固定資産減価償却率">
          <a:extLst>
            <a:ext uri="{FF2B5EF4-FFF2-40B4-BE49-F238E27FC236}">
              <a16:creationId xmlns:a16="http://schemas.microsoft.com/office/drawing/2014/main" id="{A06E479F-73E4-4473-9DB1-941F2359F719}"/>
            </a:ext>
          </a:extLst>
        </xdr:cNvPr>
        <xdr:cNvSpPr txBox="1"/>
      </xdr:nvSpPr>
      <xdr:spPr>
        <a:xfrm>
          <a:off x="24390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90695</xdr:rowOff>
    </xdr:from>
    <xdr:ext cx="405111" cy="259045"/>
    <xdr:sp macro="" textlink="">
      <xdr:nvSpPr>
        <xdr:cNvPr id="83" name="n_3aveValue【道路】&#10;有形固定資産減価償却率">
          <a:extLst>
            <a:ext uri="{FF2B5EF4-FFF2-40B4-BE49-F238E27FC236}">
              <a16:creationId xmlns:a16="http://schemas.microsoft.com/office/drawing/2014/main" id="{FBC7FB7D-DB12-46B6-AD07-4350DD76A241}"/>
            </a:ext>
          </a:extLst>
        </xdr:cNvPr>
        <xdr:cNvSpPr txBox="1"/>
      </xdr:nvSpPr>
      <xdr:spPr>
        <a:xfrm>
          <a:off x="16484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170705</xdr:rowOff>
    </xdr:from>
    <xdr:ext cx="405111" cy="259045"/>
    <xdr:sp macro="" textlink="">
      <xdr:nvSpPr>
        <xdr:cNvPr id="84" name="n_4aveValue【道路】&#10;有形固定資産減価償却率">
          <a:extLst>
            <a:ext uri="{FF2B5EF4-FFF2-40B4-BE49-F238E27FC236}">
              <a16:creationId xmlns:a16="http://schemas.microsoft.com/office/drawing/2014/main" id="{0E79DC70-B691-42A1-A3F0-528B69DDF2F7}"/>
            </a:ext>
          </a:extLst>
        </xdr:cNvPr>
        <xdr:cNvSpPr txBox="1"/>
      </xdr:nvSpPr>
      <xdr:spPr>
        <a:xfrm>
          <a:off x="8483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129811</xdr:rowOff>
    </xdr:from>
    <xdr:ext cx="405111" cy="259045"/>
    <xdr:sp macro="" textlink="">
      <xdr:nvSpPr>
        <xdr:cNvPr id="85" name="n_1mainValue【道路】&#10;有形固定資産減価償却率">
          <a:extLst>
            <a:ext uri="{FF2B5EF4-FFF2-40B4-BE49-F238E27FC236}">
              <a16:creationId xmlns:a16="http://schemas.microsoft.com/office/drawing/2014/main" id="{B7912551-5C52-4210-8D3F-74C9BB6A04F7}"/>
            </a:ext>
          </a:extLst>
        </xdr:cNvPr>
        <xdr:cNvSpPr txBox="1"/>
      </xdr:nvSpPr>
      <xdr:spPr>
        <a:xfrm>
          <a:off x="3239144" y="56320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74947</xdr:rowOff>
    </xdr:from>
    <xdr:ext cx="405111" cy="259045"/>
    <xdr:sp macro="" textlink="">
      <xdr:nvSpPr>
        <xdr:cNvPr id="86" name="n_2mainValue【道路】&#10;有形固定資産減価償却率">
          <a:extLst>
            <a:ext uri="{FF2B5EF4-FFF2-40B4-BE49-F238E27FC236}">
              <a16:creationId xmlns:a16="http://schemas.microsoft.com/office/drawing/2014/main" id="{9383BF0E-9B79-4BE7-B1B2-714FB496FE49}"/>
            </a:ext>
          </a:extLst>
        </xdr:cNvPr>
        <xdr:cNvSpPr txBox="1"/>
      </xdr:nvSpPr>
      <xdr:spPr>
        <a:xfrm>
          <a:off x="2439044" y="558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15511</xdr:rowOff>
    </xdr:from>
    <xdr:ext cx="405111" cy="259045"/>
    <xdr:sp macro="" textlink="">
      <xdr:nvSpPr>
        <xdr:cNvPr id="87" name="n_3mainValue【道路】&#10;有形固定資産減価償却率">
          <a:extLst>
            <a:ext uri="{FF2B5EF4-FFF2-40B4-BE49-F238E27FC236}">
              <a16:creationId xmlns:a16="http://schemas.microsoft.com/office/drawing/2014/main" id="{4446BA52-F993-498A-ADD2-E1321ABDC069}"/>
            </a:ext>
          </a:extLst>
        </xdr:cNvPr>
        <xdr:cNvSpPr txBox="1"/>
      </xdr:nvSpPr>
      <xdr:spPr>
        <a:xfrm>
          <a:off x="1648469" y="55177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132097</xdr:rowOff>
    </xdr:from>
    <xdr:ext cx="405111" cy="259045"/>
    <xdr:sp macro="" textlink="">
      <xdr:nvSpPr>
        <xdr:cNvPr id="88" name="n_4mainValue【道路】&#10;有形固定資産減価償却率">
          <a:extLst>
            <a:ext uri="{FF2B5EF4-FFF2-40B4-BE49-F238E27FC236}">
              <a16:creationId xmlns:a16="http://schemas.microsoft.com/office/drawing/2014/main" id="{8882579F-379C-41AD-8FA7-2174C0382566}"/>
            </a:ext>
          </a:extLst>
        </xdr:cNvPr>
        <xdr:cNvSpPr txBox="1"/>
      </xdr:nvSpPr>
      <xdr:spPr>
        <a:xfrm>
          <a:off x="848369" y="547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338CE94F-1B90-476C-AE37-CB887882651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984F06E5-C44D-41D9-9B5B-03F9F5C496C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FA22BD6A-2D8E-4E6F-80DF-DFC7BD644A1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7C897F02-7E90-40FC-8C7B-3C0EEF755EF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F1792389-EA37-42A8-B810-3C28E66FF12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34437C54-5502-470B-9318-BB393302387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B13B644B-4023-4835-9AD0-5081D5A6E27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CA3D1194-703B-4456-8374-9A756AFAFF5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2989D4E9-699F-4968-A0C1-68C80F455F01}"/>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D8F1B3AF-9435-43A2-BF41-559F8E6A50D8}"/>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FF140F8A-83C1-496E-B1BB-BE6B7CDD3744}"/>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CFFE1AC5-5E9D-4F62-AE82-4D267A651F03}"/>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EC41560E-331C-4E02-B006-E456C6BA5A5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66500193-B2F8-42AE-84DB-D98DA473A743}"/>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3D691226-5BBF-4ED6-A94D-482F62611270}"/>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301F26CC-8DF9-4762-BB10-B690BF756522}"/>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CFD7F439-97FB-44E6-A354-A68C0E9E3AF5}"/>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AAA32B99-48A5-4E1B-A67B-DFC8FD25E4AB}"/>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AD4E5C4F-6036-4C26-88B6-2C51D3D02029}"/>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05065218-C048-4D6C-9658-B45BEE0D918E}"/>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3AC8B57B-B9E8-4F8A-B790-DAE2848494F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50BBC3F-7722-4527-BDF0-9BE0444E750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CF6F1A2A-B14A-4448-B648-7CB0538A6FF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9D7FBD22-852E-4EBB-931C-2696AA9B7C99}"/>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E2079901-4E45-4256-8E88-02451EC8FFE2}"/>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486316B5-6D11-4677-B474-58B0A926EEDF}"/>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DD7DE0FF-B778-47B0-8069-9F825310E969}"/>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9B0CEE78-4F0C-4613-98CC-86C1F9E06B2E}"/>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62B58A78-2DD5-4C45-9689-FA70A35D37AD}"/>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56685DBB-DFA8-4D04-840A-609604B3F01F}"/>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DB8CDB55-7702-4D69-B5DA-5E8A9A21FCA8}"/>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7E7E202A-0321-4F64-8979-989FD7C08240}"/>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834ED29A-F07B-4606-BF35-47919DB348B4}"/>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8AFAC1BA-F222-4FC0-9909-9061FA38A4AF}"/>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837C67D-7DD2-41E1-B1D8-B848FA93206A}"/>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6BB56C5-400D-498D-9E6F-5AEA95F0CBF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BC2C34B-55CF-47E1-BFE4-3048567EDC8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D9E319F-D9BA-423F-9F77-54FD070F7DF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BD49CA8-A0EF-4BEF-B803-A4FC6973C2C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9398</xdr:rowOff>
    </xdr:from>
    <xdr:to>
      <xdr:col>55</xdr:col>
      <xdr:colOff>50800</xdr:colOff>
      <xdr:row>38</xdr:row>
      <xdr:rowOff>110998</xdr:rowOff>
    </xdr:to>
    <xdr:sp macro="" textlink="">
      <xdr:nvSpPr>
        <xdr:cNvPr id="128" name="楕円 127">
          <a:extLst>
            <a:ext uri="{FF2B5EF4-FFF2-40B4-BE49-F238E27FC236}">
              <a16:creationId xmlns:a16="http://schemas.microsoft.com/office/drawing/2014/main" id="{5D3D2059-7E83-47AF-8883-3949F7FE30E4}"/>
            </a:ext>
          </a:extLst>
        </xdr:cNvPr>
        <xdr:cNvSpPr/>
      </xdr:nvSpPr>
      <xdr:spPr>
        <a:xfrm>
          <a:off x="9401175" y="616572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159275</xdr:rowOff>
    </xdr:from>
    <xdr:ext cx="469744" cy="259045"/>
    <xdr:sp macro="" textlink="">
      <xdr:nvSpPr>
        <xdr:cNvPr id="129" name="【道路】&#10;一人当たり延長該当値テキスト">
          <a:extLst>
            <a:ext uri="{FF2B5EF4-FFF2-40B4-BE49-F238E27FC236}">
              <a16:creationId xmlns:a16="http://schemas.microsoft.com/office/drawing/2014/main" id="{9119E497-E586-45DB-97E5-E6C93A31B05F}"/>
            </a:ext>
          </a:extLst>
        </xdr:cNvPr>
        <xdr:cNvSpPr txBox="1"/>
      </xdr:nvSpPr>
      <xdr:spPr>
        <a:xfrm>
          <a:off x="9477375" y="6153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16256</xdr:rowOff>
    </xdr:from>
    <xdr:to>
      <xdr:col>50</xdr:col>
      <xdr:colOff>165100</xdr:colOff>
      <xdr:row>38</xdr:row>
      <xdr:rowOff>117856</xdr:rowOff>
    </xdr:to>
    <xdr:sp macro="" textlink="">
      <xdr:nvSpPr>
        <xdr:cNvPr id="130" name="楕円 129">
          <a:extLst>
            <a:ext uri="{FF2B5EF4-FFF2-40B4-BE49-F238E27FC236}">
              <a16:creationId xmlns:a16="http://schemas.microsoft.com/office/drawing/2014/main" id="{9A37FCD5-D323-4869-BAF8-F4189640941E}"/>
            </a:ext>
          </a:extLst>
        </xdr:cNvPr>
        <xdr:cNvSpPr/>
      </xdr:nvSpPr>
      <xdr:spPr>
        <a:xfrm>
          <a:off x="8639175" y="61694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60198</xdr:rowOff>
    </xdr:from>
    <xdr:to>
      <xdr:col>55</xdr:col>
      <xdr:colOff>0</xdr:colOff>
      <xdr:row>38</xdr:row>
      <xdr:rowOff>67056</xdr:rowOff>
    </xdr:to>
    <xdr:cxnSp macro="">
      <xdr:nvCxnSpPr>
        <xdr:cNvPr id="131" name="直線コネクタ 130">
          <a:extLst>
            <a:ext uri="{FF2B5EF4-FFF2-40B4-BE49-F238E27FC236}">
              <a16:creationId xmlns:a16="http://schemas.microsoft.com/office/drawing/2014/main" id="{632982C0-A169-4F9B-8457-D84092E5145B}"/>
            </a:ext>
          </a:extLst>
        </xdr:cNvPr>
        <xdr:cNvCxnSpPr/>
      </xdr:nvCxnSpPr>
      <xdr:spPr>
        <a:xfrm flipV="1">
          <a:off x="8686800" y="6213348"/>
          <a:ext cx="742950" cy="3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22461</xdr:rowOff>
    </xdr:from>
    <xdr:to>
      <xdr:col>46</xdr:col>
      <xdr:colOff>38100</xdr:colOff>
      <xdr:row>38</xdr:row>
      <xdr:rowOff>124061</xdr:rowOff>
    </xdr:to>
    <xdr:sp macro="" textlink="">
      <xdr:nvSpPr>
        <xdr:cNvPr id="132" name="楕円 131">
          <a:extLst>
            <a:ext uri="{FF2B5EF4-FFF2-40B4-BE49-F238E27FC236}">
              <a16:creationId xmlns:a16="http://schemas.microsoft.com/office/drawing/2014/main" id="{54552E93-FBBA-483A-98FA-F9F2E0BDD0B9}"/>
            </a:ext>
          </a:extLst>
        </xdr:cNvPr>
        <xdr:cNvSpPr/>
      </xdr:nvSpPr>
      <xdr:spPr>
        <a:xfrm>
          <a:off x="7839075" y="61787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67056</xdr:rowOff>
    </xdr:from>
    <xdr:to>
      <xdr:col>50</xdr:col>
      <xdr:colOff>114300</xdr:colOff>
      <xdr:row>38</xdr:row>
      <xdr:rowOff>73261</xdr:rowOff>
    </xdr:to>
    <xdr:cxnSp macro="">
      <xdr:nvCxnSpPr>
        <xdr:cNvPr id="133" name="直線コネクタ 132">
          <a:extLst>
            <a:ext uri="{FF2B5EF4-FFF2-40B4-BE49-F238E27FC236}">
              <a16:creationId xmlns:a16="http://schemas.microsoft.com/office/drawing/2014/main" id="{E1EE1F4A-D479-400D-B80D-8AD74A141BA9}"/>
            </a:ext>
          </a:extLst>
        </xdr:cNvPr>
        <xdr:cNvCxnSpPr/>
      </xdr:nvCxnSpPr>
      <xdr:spPr>
        <a:xfrm flipV="1">
          <a:off x="7886700" y="6217031"/>
          <a:ext cx="800100" cy="9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26380</xdr:rowOff>
    </xdr:from>
    <xdr:to>
      <xdr:col>41</xdr:col>
      <xdr:colOff>101600</xdr:colOff>
      <xdr:row>38</xdr:row>
      <xdr:rowOff>127980</xdr:rowOff>
    </xdr:to>
    <xdr:sp macro="" textlink="">
      <xdr:nvSpPr>
        <xdr:cNvPr id="134" name="楕円 133">
          <a:extLst>
            <a:ext uri="{FF2B5EF4-FFF2-40B4-BE49-F238E27FC236}">
              <a16:creationId xmlns:a16="http://schemas.microsoft.com/office/drawing/2014/main" id="{7D7DA71D-65D2-4BB7-A2EE-DEC4948B8156}"/>
            </a:ext>
          </a:extLst>
        </xdr:cNvPr>
        <xdr:cNvSpPr/>
      </xdr:nvSpPr>
      <xdr:spPr>
        <a:xfrm>
          <a:off x="7029450" y="61827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73261</xdr:rowOff>
    </xdr:from>
    <xdr:to>
      <xdr:col>45</xdr:col>
      <xdr:colOff>177800</xdr:colOff>
      <xdr:row>38</xdr:row>
      <xdr:rowOff>77180</xdr:rowOff>
    </xdr:to>
    <xdr:cxnSp macro="">
      <xdr:nvCxnSpPr>
        <xdr:cNvPr id="135" name="直線コネクタ 134">
          <a:extLst>
            <a:ext uri="{FF2B5EF4-FFF2-40B4-BE49-F238E27FC236}">
              <a16:creationId xmlns:a16="http://schemas.microsoft.com/office/drawing/2014/main" id="{AC576215-FEA2-4977-BFE9-3D617975617C}"/>
            </a:ext>
          </a:extLst>
        </xdr:cNvPr>
        <xdr:cNvCxnSpPr/>
      </xdr:nvCxnSpPr>
      <xdr:spPr>
        <a:xfrm flipV="1">
          <a:off x="7077075" y="6226411"/>
          <a:ext cx="809625"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32258</xdr:rowOff>
    </xdr:from>
    <xdr:to>
      <xdr:col>36</xdr:col>
      <xdr:colOff>165100</xdr:colOff>
      <xdr:row>38</xdr:row>
      <xdr:rowOff>133858</xdr:rowOff>
    </xdr:to>
    <xdr:sp macro="" textlink="">
      <xdr:nvSpPr>
        <xdr:cNvPr id="136" name="楕円 135">
          <a:extLst>
            <a:ext uri="{FF2B5EF4-FFF2-40B4-BE49-F238E27FC236}">
              <a16:creationId xmlns:a16="http://schemas.microsoft.com/office/drawing/2014/main" id="{D0CE0C1D-E386-4961-AB7A-B3706300C2A8}"/>
            </a:ext>
          </a:extLst>
        </xdr:cNvPr>
        <xdr:cNvSpPr/>
      </xdr:nvSpPr>
      <xdr:spPr>
        <a:xfrm>
          <a:off x="6238875" y="618223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77180</xdr:rowOff>
    </xdr:from>
    <xdr:to>
      <xdr:col>41</xdr:col>
      <xdr:colOff>50800</xdr:colOff>
      <xdr:row>38</xdr:row>
      <xdr:rowOff>83058</xdr:rowOff>
    </xdr:to>
    <xdr:cxnSp macro="">
      <xdr:nvCxnSpPr>
        <xdr:cNvPr id="137" name="直線コネクタ 136">
          <a:extLst>
            <a:ext uri="{FF2B5EF4-FFF2-40B4-BE49-F238E27FC236}">
              <a16:creationId xmlns:a16="http://schemas.microsoft.com/office/drawing/2014/main" id="{7F577C5F-B434-49FB-AE66-8D5ABE2B7144}"/>
            </a:ext>
          </a:extLst>
        </xdr:cNvPr>
        <xdr:cNvCxnSpPr/>
      </xdr:nvCxnSpPr>
      <xdr:spPr>
        <a:xfrm flipV="1">
          <a:off x="6286500" y="6230330"/>
          <a:ext cx="790575" cy="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713A8977-24DC-421A-9F7C-A41DCB1DF987}"/>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C00E8D0B-B662-466A-922F-B30907911A09}"/>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8C0F6BAF-E71A-4562-AA27-5FDC118B9F09}"/>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80AA5A15-909D-472B-BA7A-79D35C8CCB64}"/>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108983</xdr:rowOff>
    </xdr:from>
    <xdr:ext cx="469744" cy="259045"/>
    <xdr:sp macro="" textlink="">
      <xdr:nvSpPr>
        <xdr:cNvPr id="142" name="n_1mainValue【道路】&#10;一人当たり延長">
          <a:extLst>
            <a:ext uri="{FF2B5EF4-FFF2-40B4-BE49-F238E27FC236}">
              <a16:creationId xmlns:a16="http://schemas.microsoft.com/office/drawing/2014/main" id="{A720FAE5-9D9E-4614-9435-F9BB44C2D666}"/>
            </a:ext>
          </a:extLst>
        </xdr:cNvPr>
        <xdr:cNvSpPr txBox="1"/>
      </xdr:nvSpPr>
      <xdr:spPr>
        <a:xfrm>
          <a:off x="8458277" y="6258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115188</xdr:rowOff>
    </xdr:from>
    <xdr:ext cx="469744" cy="259045"/>
    <xdr:sp macro="" textlink="">
      <xdr:nvSpPr>
        <xdr:cNvPr id="143" name="n_2mainValue【道路】&#10;一人当たり延長">
          <a:extLst>
            <a:ext uri="{FF2B5EF4-FFF2-40B4-BE49-F238E27FC236}">
              <a16:creationId xmlns:a16="http://schemas.microsoft.com/office/drawing/2014/main" id="{8185C465-08AD-43E1-9CC4-D29FBB77838A}"/>
            </a:ext>
          </a:extLst>
        </xdr:cNvPr>
        <xdr:cNvSpPr txBox="1"/>
      </xdr:nvSpPr>
      <xdr:spPr>
        <a:xfrm>
          <a:off x="7677227" y="6268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119107</xdr:rowOff>
    </xdr:from>
    <xdr:ext cx="469744" cy="259045"/>
    <xdr:sp macro="" textlink="">
      <xdr:nvSpPr>
        <xdr:cNvPr id="144" name="n_3mainValue【道路】&#10;一人当たり延長">
          <a:extLst>
            <a:ext uri="{FF2B5EF4-FFF2-40B4-BE49-F238E27FC236}">
              <a16:creationId xmlns:a16="http://schemas.microsoft.com/office/drawing/2014/main" id="{5B48A861-31A0-4521-AEDE-6728B9DD8935}"/>
            </a:ext>
          </a:extLst>
        </xdr:cNvPr>
        <xdr:cNvSpPr txBox="1"/>
      </xdr:nvSpPr>
      <xdr:spPr>
        <a:xfrm>
          <a:off x="6867602" y="6275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124985</xdr:rowOff>
    </xdr:from>
    <xdr:ext cx="469744" cy="259045"/>
    <xdr:sp macro="" textlink="">
      <xdr:nvSpPr>
        <xdr:cNvPr id="145" name="n_4mainValue【道路】&#10;一人当たり延長">
          <a:extLst>
            <a:ext uri="{FF2B5EF4-FFF2-40B4-BE49-F238E27FC236}">
              <a16:creationId xmlns:a16="http://schemas.microsoft.com/office/drawing/2014/main" id="{5E3C27E4-4915-4981-A240-95A643335AF4}"/>
            </a:ext>
          </a:extLst>
        </xdr:cNvPr>
        <xdr:cNvSpPr txBox="1"/>
      </xdr:nvSpPr>
      <xdr:spPr>
        <a:xfrm>
          <a:off x="6067502" y="6274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BEADB59-AA93-41F0-B7EC-BE31C5BAA96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F2FD43B1-E479-4589-9465-0C1B669DD8D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B3C5EB5-2F45-4259-B770-65D8CE93B1B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ABBF0098-9D25-4009-9252-804F1972AF9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DD19AAD2-B169-41F1-BE96-C6B20666C88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C91D174-3C65-4FDB-AC6B-6BE6E477FE7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6240E402-80DD-41BB-BC2C-939029427A2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622CBDCF-8309-4BA1-88A6-A623C110FAE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A0442676-7FC3-4199-A069-2E7C8E8CF1F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63</xdr:row>
      <xdr:rowOff>57150</xdr:rowOff>
    </xdr:to>
    <xdr:cxnSp macro="">
      <xdr:nvCxnSpPr>
        <xdr:cNvPr id="155" name="直線コネクタ 154">
          <a:extLst>
            <a:ext uri="{FF2B5EF4-FFF2-40B4-BE49-F238E27FC236}">
              <a16:creationId xmlns:a16="http://schemas.microsoft.com/office/drawing/2014/main" id="{A9B6C09B-D8A4-450C-A620-85C7D94C0354}"/>
            </a:ext>
          </a:extLst>
        </xdr:cNvPr>
        <xdr:cNvCxnSpPr/>
      </xdr:nvCxnSpPr>
      <xdr:spPr>
        <a:xfrm>
          <a:off x="685800" y="102584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86377</xdr:rowOff>
    </xdr:from>
    <xdr:ext cx="403059" cy="259045"/>
    <xdr:sp macro="" textlink="">
      <xdr:nvSpPr>
        <xdr:cNvPr id="156" name="テキスト ボックス 155">
          <a:extLst>
            <a:ext uri="{FF2B5EF4-FFF2-40B4-BE49-F238E27FC236}">
              <a16:creationId xmlns:a16="http://schemas.microsoft.com/office/drawing/2014/main" id="{98EC6821-42DA-45FA-BF09-972505234C40}"/>
            </a:ext>
          </a:extLst>
        </xdr:cNvPr>
        <xdr:cNvSpPr txBox="1"/>
      </xdr:nvSpPr>
      <xdr:spPr>
        <a:xfrm>
          <a:off x="339891" y="101225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a:extLst>
            <a:ext uri="{FF2B5EF4-FFF2-40B4-BE49-F238E27FC236}">
              <a16:creationId xmlns:a16="http://schemas.microsoft.com/office/drawing/2014/main" id="{8B389CBC-DB62-46EB-9600-DC2320AF034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a:extLst>
            <a:ext uri="{FF2B5EF4-FFF2-40B4-BE49-F238E27FC236}">
              <a16:creationId xmlns:a16="http://schemas.microsoft.com/office/drawing/2014/main" id="{42866830-E1B2-49AF-A7E9-A7DBEFEA1375}"/>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114300</xdr:rowOff>
    </xdr:from>
    <xdr:to>
      <xdr:col>28</xdr:col>
      <xdr:colOff>114300</xdr:colOff>
      <xdr:row>56</xdr:row>
      <xdr:rowOff>114300</xdr:rowOff>
    </xdr:to>
    <xdr:cxnSp macro="">
      <xdr:nvCxnSpPr>
        <xdr:cNvPr id="159" name="直線コネクタ 158">
          <a:extLst>
            <a:ext uri="{FF2B5EF4-FFF2-40B4-BE49-F238E27FC236}">
              <a16:creationId xmlns:a16="http://schemas.microsoft.com/office/drawing/2014/main" id="{026C6BAE-0190-4D67-88D4-61A45A4BC756}"/>
            </a:ext>
          </a:extLst>
        </xdr:cNvPr>
        <xdr:cNvCxnSpPr/>
      </xdr:nvCxnSpPr>
      <xdr:spPr>
        <a:xfrm>
          <a:off x="685800" y="9182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143527</xdr:rowOff>
    </xdr:from>
    <xdr:ext cx="403059" cy="259045"/>
    <xdr:sp macro="" textlink="">
      <xdr:nvSpPr>
        <xdr:cNvPr id="160" name="テキスト ボックス 159">
          <a:extLst>
            <a:ext uri="{FF2B5EF4-FFF2-40B4-BE49-F238E27FC236}">
              <a16:creationId xmlns:a16="http://schemas.microsoft.com/office/drawing/2014/main" id="{9155D8FF-AF7C-433D-9643-7586B080E6B7}"/>
            </a:ext>
          </a:extLst>
        </xdr:cNvPr>
        <xdr:cNvSpPr txBox="1"/>
      </xdr:nvSpPr>
      <xdr:spPr>
        <a:xfrm>
          <a:off x="339891" y="9046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3A6D5C21-DCAA-4DD8-8A17-FAEC5C3F6BD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860F3A7B-F57E-4ADC-B2CF-24DB98E97581}"/>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9421A481-978F-448D-8905-B4DA80DCEE4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74295</xdr:rowOff>
    </xdr:from>
    <xdr:to>
      <xdr:col>24</xdr:col>
      <xdr:colOff>62865</xdr:colOff>
      <xdr:row>62</xdr:row>
      <xdr:rowOff>62865</xdr:rowOff>
    </xdr:to>
    <xdr:cxnSp macro="">
      <xdr:nvCxnSpPr>
        <xdr:cNvPr id="164" name="直線コネクタ 163">
          <a:extLst>
            <a:ext uri="{FF2B5EF4-FFF2-40B4-BE49-F238E27FC236}">
              <a16:creationId xmlns:a16="http://schemas.microsoft.com/office/drawing/2014/main" id="{FD1E77EF-ABA2-4003-88F5-4F3297FB5B22}"/>
            </a:ext>
          </a:extLst>
        </xdr:cNvPr>
        <xdr:cNvCxnSpPr/>
      </xdr:nvCxnSpPr>
      <xdr:spPr>
        <a:xfrm flipV="1">
          <a:off x="4179570" y="9142095"/>
          <a:ext cx="1270" cy="96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66692</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FC8687C3-015A-4CEF-968B-7732DFD69C8E}"/>
            </a:ext>
          </a:extLst>
        </xdr:cNvPr>
        <xdr:cNvSpPr txBox="1"/>
      </xdr:nvSpPr>
      <xdr:spPr>
        <a:xfrm>
          <a:off x="4229100" y="1010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62865</xdr:rowOff>
    </xdr:from>
    <xdr:to>
      <xdr:col>24</xdr:col>
      <xdr:colOff>152400</xdr:colOff>
      <xdr:row>62</xdr:row>
      <xdr:rowOff>62865</xdr:rowOff>
    </xdr:to>
    <xdr:cxnSp macro="">
      <xdr:nvCxnSpPr>
        <xdr:cNvPr id="166" name="直線コネクタ 165">
          <a:extLst>
            <a:ext uri="{FF2B5EF4-FFF2-40B4-BE49-F238E27FC236}">
              <a16:creationId xmlns:a16="http://schemas.microsoft.com/office/drawing/2014/main" id="{8E0B6CCF-8ABC-4E29-87A6-A92886CCCD80}"/>
            </a:ext>
          </a:extLst>
        </xdr:cNvPr>
        <xdr:cNvCxnSpPr/>
      </xdr:nvCxnSpPr>
      <xdr:spPr>
        <a:xfrm>
          <a:off x="4105275" y="101053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20972</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718FB3DE-6D58-40DE-ADE1-CAD046D36D2D}"/>
            </a:ext>
          </a:extLst>
        </xdr:cNvPr>
        <xdr:cNvSpPr txBox="1"/>
      </xdr:nvSpPr>
      <xdr:spPr>
        <a:xfrm>
          <a:off x="4229100" y="892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74295</xdr:rowOff>
    </xdr:from>
    <xdr:to>
      <xdr:col>24</xdr:col>
      <xdr:colOff>152400</xdr:colOff>
      <xdr:row>56</xdr:row>
      <xdr:rowOff>74295</xdr:rowOff>
    </xdr:to>
    <xdr:cxnSp macro="">
      <xdr:nvCxnSpPr>
        <xdr:cNvPr id="168" name="直線コネクタ 167">
          <a:extLst>
            <a:ext uri="{FF2B5EF4-FFF2-40B4-BE49-F238E27FC236}">
              <a16:creationId xmlns:a16="http://schemas.microsoft.com/office/drawing/2014/main" id="{2F1999F0-221E-45E8-A010-B0DB77432F29}"/>
            </a:ext>
          </a:extLst>
        </xdr:cNvPr>
        <xdr:cNvCxnSpPr/>
      </xdr:nvCxnSpPr>
      <xdr:spPr>
        <a:xfrm>
          <a:off x="4105275" y="91420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150512</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C9EDD59-D242-4CD2-9744-5A0015BA7085}"/>
            </a:ext>
          </a:extLst>
        </xdr:cNvPr>
        <xdr:cNvSpPr txBox="1"/>
      </xdr:nvSpPr>
      <xdr:spPr>
        <a:xfrm>
          <a:off x="4229100" y="93802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635</xdr:rowOff>
    </xdr:from>
    <xdr:to>
      <xdr:col>24</xdr:col>
      <xdr:colOff>114300</xdr:colOff>
      <xdr:row>58</xdr:row>
      <xdr:rowOff>102235</xdr:rowOff>
    </xdr:to>
    <xdr:sp macro="" textlink="">
      <xdr:nvSpPr>
        <xdr:cNvPr id="170" name="フローチャート: 判断 169">
          <a:extLst>
            <a:ext uri="{FF2B5EF4-FFF2-40B4-BE49-F238E27FC236}">
              <a16:creationId xmlns:a16="http://schemas.microsoft.com/office/drawing/2014/main" id="{FA1D0AD2-05A4-4AD1-B59B-888E50559F5C}"/>
            </a:ext>
          </a:extLst>
        </xdr:cNvPr>
        <xdr:cNvSpPr/>
      </xdr:nvSpPr>
      <xdr:spPr>
        <a:xfrm>
          <a:off x="4124325" y="93922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160655</xdr:rowOff>
    </xdr:from>
    <xdr:to>
      <xdr:col>20</xdr:col>
      <xdr:colOff>38100</xdr:colOff>
      <xdr:row>58</xdr:row>
      <xdr:rowOff>90805</xdr:rowOff>
    </xdr:to>
    <xdr:sp macro="" textlink="">
      <xdr:nvSpPr>
        <xdr:cNvPr id="171" name="フローチャート: 判断 170">
          <a:extLst>
            <a:ext uri="{FF2B5EF4-FFF2-40B4-BE49-F238E27FC236}">
              <a16:creationId xmlns:a16="http://schemas.microsoft.com/office/drawing/2014/main" id="{24E69FBE-E9A3-43D3-8CB4-520B18829448}"/>
            </a:ext>
          </a:extLst>
        </xdr:cNvPr>
        <xdr:cNvSpPr/>
      </xdr:nvSpPr>
      <xdr:spPr>
        <a:xfrm>
          <a:off x="3381375" y="939355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86360</xdr:rowOff>
    </xdr:from>
    <xdr:to>
      <xdr:col>15</xdr:col>
      <xdr:colOff>101600</xdr:colOff>
      <xdr:row>58</xdr:row>
      <xdr:rowOff>16510</xdr:rowOff>
    </xdr:to>
    <xdr:sp macro="" textlink="">
      <xdr:nvSpPr>
        <xdr:cNvPr id="172" name="フローチャート: 判断 171">
          <a:extLst>
            <a:ext uri="{FF2B5EF4-FFF2-40B4-BE49-F238E27FC236}">
              <a16:creationId xmlns:a16="http://schemas.microsoft.com/office/drawing/2014/main" id="{85B7FD3C-289D-45AA-BB70-8F654B7C8242}"/>
            </a:ext>
          </a:extLst>
        </xdr:cNvPr>
        <xdr:cNvSpPr/>
      </xdr:nvSpPr>
      <xdr:spPr>
        <a:xfrm>
          <a:off x="2571750" y="9312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635</xdr:rowOff>
    </xdr:from>
    <xdr:to>
      <xdr:col>10</xdr:col>
      <xdr:colOff>165100</xdr:colOff>
      <xdr:row>57</xdr:row>
      <xdr:rowOff>102235</xdr:rowOff>
    </xdr:to>
    <xdr:sp macro="" textlink="">
      <xdr:nvSpPr>
        <xdr:cNvPr id="173" name="フローチャート: 判断 172">
          <a:extLst>
            <a:ext uri="{FF2B5EF4-FFF2-40B4-BE49-F238E27FC236}">
              <a16:creationId xmlns:a16="http://schemas.microsoft.com/office/drawing/2014/main" id="{8A251347-D5B8-4A47-BD63-3295CF0206A5}"/>
            </a:ext>
          </a:extLst>
        </xdr:cNvPr>
        <xdr:cNvSpPr/>
      </xdr:nvSpPr>
      <xdr:spPr>
        <a:xfrm>
          <a:off x="1781175" y="923036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57785</xdr:rowOff>
    </xdr:from>
    <xdr:to>
      <xdr:col>6</xdr:col>
      <xdr:colOff>38100</xdr:colOff>
      <xdr:row>56</xdr:row>
      <xdr:rowOff>159385</xdr:rowOff>
    </xdr:to>
    <xdr:sp macro="" textlink="">
      <xdr:nvSpPr>
        <xdr:cNvPr id="174" name="フローチャート: 判断 173">
          <a:extLst>
            <a:ext uri="{FF2B5EF4-FFF2-40B4-BE49-F238E27FC236}">
              <a16:creationId xmlns:a16="http://schemas.microsoft.com/office/drawing/2014/main" id="{39CC1585-CDA4-4646-BA0E-528B096E23D5}"/>
            </a:ext>
          </a:extLst>
        </xdr:cNvPr>
        <xdr:cNvSpPr/>
      </xdr:nvSpPr>
      <xdr:spPr>
        <a:xfrm>
          <a:off x="981075" y="912558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48EB35E-DB45-4059-8C7B-C9B0C852BDA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69041575-C62F-4A27-9A9C-B94CC3C9704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DDC03A76-4AB9-4B4A-A637-524896637F7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49D5336-8BFB-4013-9C0D-4E938A5BF5E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EAA30BC-2BE8-44D8-BA34-D574BF41EB4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74930</xdr:rowOff>
    </xdr:from>
    <xdr:to>
      <xdr:col>24</xdr:col>
      <xdr:colOff>114300</xdr:colOff>
      <xdr:row>57</xdr:row>
      <xdr:rowOff>5080</xdr:rowOff>
    </xdr:to>
    <xdr:sp macro="" textlink="">
      <xdr:nvSpPr>
        <xdr:cNvPr id="180" name="楕円 179">
          <a:extLst>
            <a:ext uri="{FF2B5EF4-FFF2-40B4-BE49-F238E27FC236}">
              <a16:creationId xmlns:a16="http://schemas.microsoft.com/office/drawing/2014/main" id="{7FB7EBDC-025B-45B2-A542-BDD57567DBD2}"/>
            </a:ext>
          </a:extLst>
        </xdr:cNvPr>
        <xdr:cNvSpPr/>
      </xdr:nvSpPr>
      <xdr:spPr>
        <a:xfrm>
          <a:off x="4124325" y="91427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161307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B8407B8D-C830-42E2-82BC-A03051072FFB}"/>
            </a:ext>
          </a:extLst>
        </xdr:cNvPr>
        <xdr:cNvSpPr txBox="1"/>
      </xdr:nvSpPr>
      <xdr:spPr>
        <a:xfrm>
          <a:off x="4229100" y="907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34925</xdr:rowOff>
    </xdr:from>
    <xdr:to>
      <xdr:col>20</xdr:col>
      <xdr:colOff>38100</xdr:colOff>
      <xdr:row>56</xdr:row>
      <xdr:rowOff>136525</xdr:rowOff>
    </xdr:to>
    <xdr:sp macro="" textlink="">
      <xdr:nvSpPr>
        <xdr:cNvPr id="182" name="楕円 181">
          <a:extLst>
            <a:ext uri="{FF2B5EF4-FFF2-40B4-BE49-F238E27FC236}">
              <a16:creationId xmlns:a16="http://schemas.microsoft.com/office/drawing/2014/main" id="{5998F788-CDF2-429F-B703-C67121CBC923}"/>
            </a:ext>
          </a:extLst>
        </xdr:cNvPr>
        <xdr:cNvSpPr/>
      </xdr:nvSpPr>
      <xdr:spPr>
        <a:xfrm>
          <a:off x="3381375" y="91027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85725</xdr:rowOff>
    </xdr:from>
    <xdr:to>
      <xdr:col>24</xdr:col>
      <xdr:colOff>63500</xdr:colOff>
      <xdr:row>56</xdr:row>
      <xdr:rowOff>125730</xdr:rowOff>
    </xdr:to>
    <xdr:cxnSp macro="">
      <xdr:nvCxnSpPr>
        <xdr:cNvPr id="183" name="直線コネクタ 182">
          <a:extLst>
            <a:ext uri="{FF2B5EF4-FFF2-40B4-BE49-F238E27FC236}">
              <a16:creationId xmlns:a16="http://schemas.microsoft.com/office/drawing/2014/main" id="{D50B12DD-F2E1-4F25-B689-AC2453F80531}"/>
            </a:ext>
          </a:extLst>
        </xdr:cNvPr>
        <xdr:cNvCxnSpPr/>
      </xdr:nvCxnSpPr>
      <xdr:spPr>
        <a:xfrm>
          <a:off x="3429000" y="9150350"/>
          <a:ext cx="7524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166370</xdr:rowOff>
    </xdr:from>
    <xdr:to>
      <xdr:col>15</xdr:col>
      <xdr:colOff>101600</xdr:colOff>
      <xdr:row>56</xdr:row>
      <xdr:rowOff>96520</xdr:rowOff>
    </xdr:to>
    <xdr:sp macro="" textlink="">
      <xdr:nvSpPr>
        <xdr:cNvPr id="184" name="楕円 183">
          <a:extLst>
            <a:ext uri="{FF2B5EF4-FFF2-40B4-BE49-F238E27FC236}">
              <a16:creationId xmlns:a16="http://schemas.microsoft.com/office/drawing/2014/main" id="{25A0B7B8-21F9-4465-ACB7-6830700EFFB7}"/>
            </a:ext>
          </a:extLst>
        </xdr:cNvPr>
        <xdr:cNvSpPr/>
      </xdr:nvSpPr>
      <xdr:spPr>
        <a:xfrm>
          <a:off x="2571750" y="9069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45720</xdr:rowOff>
    </xdr:from>
    <xdr:to>
      <xdr:col>19</xdr:col>
      <xdr:colOff>177800</xdr:colOff>
      <xdr:row>56</xdr:row>
      <xdr:rowOff>85725</xdr:rowOff>
    </xdr:to>
    <xdr:cxnSp macro="">
      <xdr:nvCxnSpPr>
        <xdr:cNvPr id="185" name="直線コネクタ 184">
          <a:extLst>
            <a:ext uri="{FF2B5EF4-FFF2-40B4-BE49-F238E27FC236}">
              <a16:creationId xmlns:a16="http://schemas.microsoft.com/office/drawing/2014/main" id="{B44EA938-E0C2-491B-A6F1-67F5A84F347A}"/>
            </a:ext>
          </a:extLst>
        </xdr:cNvPr>
        <xdr:cNvCxnSpPr/>
      </xdr:nvCxnSpPr>
      <xdr:spPr>
        <a:xfrm>
          <a:off x="2619375" y="9116695"/>
          <a:ext cx="80962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97790</xdr:rowOff>
    </xdr:from>
    <xdr:to>
      <xdr:col>10</xdr:col>
      <xdr:colOff>165100</xdr:colOff>
      <xdr:row>56</xdr:row>
      <xdr:rowOff>27940</xdr:rowOff>
    </xdr:to>
    <xdr:sp macro="" textlink="">
      <xdr:nvSpPr>
        <xdr:cNvPr id="186" name="楕円 185">
          <a:extLst>
            <a:ext uri="{FF2B5EF4-FFF2-40B4-BE49-F238E27FC236}">
              <a16:creationId xmlns:a16="http://schemas.microsoft.com/office/drawing/2014/main" id="{F64BC0BD-D324-4B1E-AEEE-00D04ABD3CEA}"/>
            </a:ext>
          </a:extLst>
        </xdr:cNvPr>
        <xdr:cNvSpPr/>
      </xdr:nvSpPr>
      <xdr:spPr>
        <a:xfrm>
          <a:off x="1781175" y="90036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148590</xdr:rowOff>
    </xdr:from>
    <xdr:to>
      <xdr:col>15</xdr:col>
      <xdr:colOff>50800</xdr:colOff>
      <xdr:row>56</xdr:row>
      <xdr:rowOff>45720</xdr:rowOff>
    </xdr:to>
    <xdr:cxnSp macro="">
      <xdr:nvCxnSpPr>
        <xdr:cNvPr id="187" name="直線コネクタ 186">
          <a:extLst>
            <a:ext uri="{FF2B5EF4-FFF2-40B4-BE49-F238E27FC236}">
              <a16:creationId xmlns:a16="http://schemas.microsoft.com/office/drawing/2014/main" id="{0F9674F4-DB74-4FA9-B553-8DA6E0DAC0F8}"/>
            </a:ext>
          </a:extLst>
        </xdr:cNvPr>
        <xdr:cNvCxnSpPr/>
      </xdr:nvCxnSpPr>
      <xdr:spPr>
        <a:xfrm>
          <a:off x="1828800" y="9051290"/>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63500</xdr:rowOff>
    </xdr:from>
    <xdr:to>
      <xdr:col>6</xdr:col>
      <xdr:colOff>38100</xdr:colOff>
      <xdr:row>55</xdr:row>
      <xdr:rowOff>165100</xdr:rowOff>
    </xdr:to>
    <xdr:sp macro="" textlink="">
      <xdr:nvSpPr>
        <xdr:cNvPr id="188" name="楕円 187">
          <a:extLst>
            <a:ext uri="{FF2B5EF4-FFF2-40B4-BE49-F238E27FC236}">
              <a16:creationId xmlns:a16="http://schemas.microsoft.com/office/drawing/2014/main" id="{61F8875F-7E54-43EA-8D9C-A3050074A01A}"/>
            </a:ext>
          </a:extLst>
        </xdr:cNvPr>
        <xdr:cNvSpPr/>
      </xdr:nvSpPr>
      <xdr:spPr>
        <a:xfrm>
          <a:off x="981075" y="89725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114300</xdr:rowOff>
    </xdr:from>
    <xdr:to>
      <xdr:col>10</xdr:col>
      <xdr:colOff>114300</xdr:colOff>
      <xdr:row>55</xdr:row>
      <xdr:rowOff>148590</xdr:rowOff>
    </xdr:to>
    <xdr:cxnSp macro="">
      <xdr:nvCxnSpPr>
        <xdr:cNvPr id="189" name="直線コネクタ 188">
          <a:extLst>
            <a:ext uri="{FF2B5EF4-FFF2-40B4-BE49-F238E27FC236}">
              <a16:creationId xmlns:a16="http://schemas.microsoft.com/office/drawing/2014/main" id="{304C03F2-510A-4ECE-845D-F84826A5E533}"/>
            </a:ext>
          </a:extLst>
        </xdr:cNvPr>
        <xdr:cNvCxnSpPr/>
      </xdr:nvCxnSpPr>
      <xdr:spPr>
        <a:xfrm>
          <a:off x="1028700" y="9020175"/>
          <a:ext cx="8001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81932</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E8EE51D5-C815-41C5-A221-EF3E020E872D}"/>
            </a:ext>
          </a:extLst>
        </xdr:cNvPr>
        <xdr:cNvSpPr txBox="1"/>
      </xdr:nvSpPr>
      <xdr:spPr>
        <a:xfrm>
          <a:off x="3239144" y="9476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7637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B3D55D0E-9E5D-4FC6-AA6D-3F2EFA12BF22}"/>
            </a:ext>
          </a:extLst>
        </xdr:cNvPr>
        <xdr:cNvSpPr txBox="1"/>
      </xdr:nvSpPr>
      <xdr:spPr>
        <a:xfrm>
          <a:off x="2439044" y="9402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93362</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3100CF78-E150-42C7-8A40-74350E42892F}"/>
            </a:ext>
          </a:extLst>
        </xdr:cNvPr>
        <xdr:cNvSpPr txBox="1"/>
      </xdr:nvSpPr>
      <xdr:spPr>
        <a:xfrm>
          <a:off x="1648469" y="9323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150512</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BC42EA25-F5A6-437E-B424-A49221875663}"/>
            </a:ext>
          </a:extLst>
        </xdr:cNvPr>
        <xdr:cNvSpPr txBox="1"/>
      </xdr:nvSpPr>
      <xdr:spPr>
        <a:xfrm>
          <a:off x="848369" y="9218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153052</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AE1DAF3C-9D28-410E-B3F4-FD3E3F9395A1}"/>
            </a:ext>
          </a:extLst>
        </xdr:cNvPr>
        <xdr:cNvSpPr txBox="1"/>
      </xdr:nvSpPr>
      <xdr:spPr>
        <a:xfrm>
          <a:off x="3239144" y="8897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113047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EB0BBD2D-2940-40B2-BDD6-CAA28EF0A86D}"/>
            </a:ext>
          </a:extLst>
        </xdr:cNvPr>
        <xdr:cNvSpPr txBox="1"/>
      </xdr:nvSpPr>
      <xdr:spPr>
        <a:xfrm>
          <a:off x="2439044" y="885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44467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50EF890A-FC60-4414-B8B0-695B93CDE484}"/>
            </a:ext>
          </a:extLst>
        </xdr:cNvPr>
        <xdr:cNvSpPr txBox="1"/>
      </xdr:nvSpPr>
      <xdr:spPr>
        <a:xfrm>
          <a:off x="1648469" y="879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10177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ACE6B98D-74D2-4BFD-B113-A4AD25DA3B9A}"/>
            </a:ext>
          </a:extLst>
        </xdr:cNvPr>
        <xdr:cNvSpPr txBox="1"/>
      </xdr:nvSpPr>
      <xdr:spPr>
        <a:xfrm>
          <a:off x="848369" y="875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A3CB46BC-826F-4B81-91EA-859559606FB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EFF200F2-9051-48A4-AC24-EDD8350164D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997AE8F4-0D03-4026-8F81-3679ACBFE6A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E73D915-8E52-4352-A740-9A6807EA84F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1E0F54ED-EF30-4A61-AE35-C4F4D9E8825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3E1FB7F4-9B07-478C-BDCF-EBD18564730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40B70CD9-DE94-4A5E-94D8-92FB91FA403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8615ECAF-E93A-4665-9E20-6F71416362F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6" name="テキスト ボックス 205">
          <a:extLst>
            <a:ext uri="{FF2B5EF4-FFF2-40B4-BE49-F238E27FC236}">
              <a16:creationId xmlns:a16="http://schemas.microsoft.com/office/drawing/2014/main" id="{641AEF25-1E5B-4E46-9ED9-EA6E8BD3963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7" name="直線コネクタ 206">
          <a:extLst>
            <a:ext uri="{FF2B5EF4-FFF2-40B4-BE49-F238E27FC236}">
              <a16:creationId xmlns:a16="http://schemas.microsoft.com/office/drawing/2014/main" id="{835EA34D-C7F8-4236-B7A0-139B1A440EED}"/>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08" name="テキスト ボックス 207">
          <a:extLst>
            <a:ext uri="{FF2B5EF4-FFF2-40B4-BE49-F238E27FC236}">
              <a16:creationId xmlns:a16="http://schemas.microsoft.com/office/drawing/2014/main" id="{EB3C8F14-5F0E-4A03-B432-13D0AA864105}"/>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09" name="直線コネクタ 208">
          <a:extLst>
            <a:ext uri="{FF2B5EF4-FFF2-40B4-BE49-F238E27FC236}">
              <a16:creationId xmlns:a16="http://schemas.microsoft.com/office/drawing/2014/main" id="{032F8120-521A-4639-B1E7-0FBCFAEF3182}"/>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0" name="テキスト ボックス 209">
          <a:extLst>
            <a:ext uri="{FF2B5EF4-FFF2-40B4-BE49-F238E27FC236}">
              <a16:creationId xmlns:a16="http://schemas.microsoft.com/office/drawing/2014/main" id="{952C3365-3F43-44ED-BE03-55C7600DDB09}"/>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1" name="直線コネクタ 210">
          <a:extLst>
            <a:ext uri="{FF2B5EF4-FFF2-40B4-BE49-F238E27FC236}">
              <a16:creationId xmlns:a16="http://schemas.microsoft.com/office/drawing/2014/main" id="{0AFC3F94-1F2D-4F07-ACF7-C585305FBF43}"/>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2" name="テキスト ボックス 211">
          <a:extLst>
            <a:ext uri="{FF2B5EF4-FFF2-40B4-BE49-F238E27FC236}">
              <a16:creationId xmlns:a16="http://schemas.microsoft.com/office/drawing/2014/main" id="{04F13392-FE76-4157-9B4D-F7FE61CD57A4}"/>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3" name="直線コネクタ 212">
          <a:extLst>
            <a:ext uri="{FF2B5EF4-FFF2-40B4-BE49-F238E27FC236}">
              <a16:creationId xmlns:a16="http://schemas.microsoft.com/office/drawing/2014/main" id="{D194F092-4AF0-42AA-9404-555F1113CC31}"/>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4" name="テキスト ボックス 213">
          <a:extLst>
            <a:ext uri="{FF2B5EF4-FFF2-40B4-BE49-F238E27FC236}">
              <a16:creationId xmlns:a16="http://schemas.microsoft.com/office/drawing/2014/main" id="{F9208D64-1651-4F3E-9E02-7C1EA3DC2DFE}"/>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5" name="直線コネクタ 214">
          <a:extLst>
            <a:ext uri="{FF2B5EF4-FFF2-40B4-BE49-F238E27FC236}">
              <a16:creationId xmlns:a16="http://schemas.microsoft.com/office/drawing/2014/main" id="{96CD3A52-9B3B-4DE2-AE68-42B935386570}"/>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6" name="テキスト ボックス 215">
          <a:extLst>
            <a:ext uri="{FF2B5EF4-FFF2-40B4-BE49-F238E27FC236}">
              <a16:creationId xmlns:a16="http://schemas.microsoft.com/office/drawing/2014/main" id="{60C863DE-59A3-4C2E-8334-ED733FDAB2C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7622C3E9-79FB-4454-BF46-7F6F957B1B4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8" name="テキスト ボックス 217">
          <a:extLst>
            <a:ext uri="{FF2B5EF4-FFF2-40B4-BE49-F238E27FC236}">
              <a16:creationId xmlns:a16="http://schemas.microsoft.com/office/drawing/2014/main" id="{99F72826-E7AC-4906-B2E0-69D85590685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橋りょう・トンネル】&#10;一人当たり有形固定資産（償却資産）額グラフ枠">
          <a:extLst>
            <a:ext uri="{FF2B5EF4-FFF2-40B4-BE49-F238E27FC236}">
              <a16:creationId xmlns:a16="http://schemas.microsoft.com/office/drawing/2014/main" id="{901316ED-F3C7-4AF3-AAFB-FBF54B21D27E}"/>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0" name="直線コネクタ 219">
          <a:extLst>
            <a:ext uri="{FF2B5EF4-FFF2-40B4-BE49-F238E27FC236}">
              <a16:creationId xmlns:a16="http://schemas.microsoft.com/office/drawing/2014/main" id="{382D849A-AE45-4038-A8B7-990613272C47}"/>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1" name="【橋りょう・トンネル】&#10;一人当たり有形固定資産（償却資産）額最小値テキスト">
          <a:extLst>
            <a:ext uri="{FF2B5EF4-FFF2-40B4-BE49-F238E27FC236}">
              <a16:creationId xmlns:a16="http://schemas.microsoft.com/office/drawing/2014/main" id="{7FC9E283-4742-43A5-814A-2C72038BB42C}"/>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2" name="直線コネクタ 221">
          <a:extLst>
            <a:ext uri="{FF2B5EF4-FFF2-40B4-BE49-F238E27FC236}">
              <a16:creationId xmlns:a16="http://schemas.microsoft.com/office/drawing/2014/main" id="{04039B4A-7FC9-45DC-BFFC-CBEBF86891F8}"/>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3" name="【橋りょう・トンネル】&#10;一人当たり有形固定資産（償却資産）額最大値テキスト">
          <a:extLst>
            <a:ext uri="{FF2B5EF4-FFF2-40B4-BE49-F238E27FC236}">
              <a16:creationId xmlns:a16="http://schemas.microsoft.com/office/drawing/2014/main" id="{73459F34-D91D-4C04-86FB-2158AC88F558}"/>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4" name="直線コネクタ 223">
          <a:extLst>
            <a:ext uri="{FF2B5EF4-FFF2-40B4-BE49-F238E27FC236}">
              <a16:creationId xmlns:a16="http://schemas.microsoft.com/office/drawing/2014/main" id="{ABC11477-115A-4DB9-8292-E0E55C788BE3}"/>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25" name="【橋りょう・トンネル】&#10;一人当たり有形固定資産（償却資産）額平均値テキスト">
          <a:extLst>
            <a:ext uri="{FF2B5EF4-FFF2-40B4-BE49-F238E27FC236}">
              <a16:creationId xmlns:a16="http://schemas.microsoft.com/office/drawing/2014/main" id="{106F1BA5-32B1-4422-BD82-F2D38EB7158D}"/>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6" name="フローチャート: 判断 225">
          <a:extLst>
            <a:ext uri="{FF2B5EF4-FFF2-40B4-BE49-F238E27FC236}">
              <a16:creationId xmlns:a16="http://schemas.microsoft.com/office/drawing/2014/main" id="{1A82E60D-4783-4808-AC22-E9082B62C2C5}"/>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27" name="フローチャート: 判断 226">
          <a:extLst>
            <a:ext uri="{FF2B5EF4-FFF2-40B4-BE49-F238E27FC236}">
              <a16:creationId xmlns:a16="http://schemas.microsoft.com/office/drawing/2014/main" id="{088F52CE-E072-4039-83CA-5D5FD5DCF05D}"/>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28" name="フローチャート: 判断 227">
          <a:extLst>
            <a:ext uri="{FF2B5EF4-FFF2-40B4-BE49-F238E27FC236}">
              <a16:creationId xmlns:a16="http://schemas.microsoft.com/office/drawing/2014/main" id="{16C2489C-7F6F-4D42-A516-DF20118BECEE}"/>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29" name="フローチャート: 判断 228">
          <a:extLst>
            <a:ext uri="{FF2B5EF4-FFF2-40B4-BE49-F238E27FC236}">
              <a16:creationId xmlns:a16="http://schemas.microsoft.com/office/drawing/2014/main" id="{65B18834-F0E0-4677-BB7C-06FF32F1A55D}"/>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0" name="フローチャート: 判断 229">
          <a:extLst>
            <a:ext uri="{FF2B5EF4-FFF2-40B4-BE49-F238E27FC236}">
              <a16:creationId xmlns:a16="http://schemas.microsoft.com/office/drawing/2014/main" id="{C40FE8F0-F769-4909-BE51-CE793295633A}"/>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7BD12C4-8156-4A45-A8C9-394718380AB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41B831D1-87E7-4E97-9B9D-ACF6096F03D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7A14A3CE-9D74-4E5A-8DD6-7AFB7DCAA88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AD189135-67B6-49C1-97FE-E57FAF60BC1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020FCDE2-AFCF-43CC-8513-A578A299263C}"/>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38209</xdr:rowOff>
    </xdr:from>
    <xdr:to>
      <xdr:col>55</xdr:col>
      <xdr:colOff>50800</xdr:colOff>
      <xdr:row>60</xdr:row>
      <xdr:rowOff>139809</xdr:rowOff>
    </xdr:to>
    <xdr:sp macro="" textlink="">
      <xdr:nvSpPr>
        <xdr:cNvPr id="236" name="楕円 235">
          <a:extLst>
            <a:ext uri="{FF2B5EF4-FFF2-40B4-BE49-F238E27FC236}">
              <a16:creationId xmlns:a16="http://schemas.microsoft.com/office/drawing/2014/main" id="{C8248055-29A8-432D-B44A-3AD0F5B5C31F}"/>
            </a:ext>
          </a:extLst>
        </xdr:cNvPr>
        <xdr:cNvSpPr/>
      </xdr:nvSpPr>
      <xdr:spPr>
        <a:xfrm>
          <a:off x="9401175" y="975370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61086</xdr:rowOff>
    </xdr:from>
    <xdr:ext cx="599010" cy="259045"/>
    <xdr:sp macro="" textlink="">
      <xdr:nvSpPr>
        <xdr:cNvPr id="237" name="【橋りょう・トンネル】&#10;一人当たり有形固定資産（償却資産）額該当値テキスト">
          <a:extLst>
            <a:ext uri="{FF2B5EF4-FFF2-40B4-BE49-F238E27FC236}">
              <a16:creationId xmlns:a16="http://schemas.microsoft.com/office/drawing/2014/main" id="{7FAC1114-71A6-4776-B02C-517BE894806A}"/>
            </a:ext>
          </a:extLst>
        </xdr:cNvPr>
        <xdr:cNvSpPr txBox="1"/>
      </xdr:nvSpPr>
      <xdr:spPr>
        <a:xfrm>
          <a:off x="9477375" y="96178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63626</xdr:rowOff>
    </xdr:from>
    <xdr:to>
      <xdr:col>50</xdr:col>
      <xdr:colOff>165100</xdr:colOff>
      <xdr:row>60</xdr:row>
      <xdr:rowOff>165226</xdr:rowOff>
    </xdr:to>
    <xdr:sp macro="" textlink="">
      <xdr:nvSpPr>
        <xdr:cNvPr id="238" name="楕円 237">
          <a:extLst>
            <a:ext uri="{FF2B5EF4-FFF2-40B4-BE49-F238E27FC236}">
              <a16:creationId xmlns:a16="http://schemas.microsoft.com/office/drawing/2014/main" id="{6C083465-494B-4BBC-8CCE-C502F72876CD}"/>
            </a:ext>
          </a:extLst>
        </xdr:cNvPr>
        <xdr:cNvSpPr/>
      </xdr:nvSpPr>
      <xdr:spPr>
        <a:xfrm>
          <a:off x="8639175" y="97823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89009</xdr:rowOff>
    </xdr:from>
    <xdr:to>
      <xdr:col>55</xdr:col>
      <xdr:colOff>0</xdr:colOff>
      <xdr:row>60</xdr:row>
      <xdr:rowOff>114426</xdr:rowOff>
    </xdr:to>
    <xdr:cxnSp macro="">
      <xdr:nvCxnSpPr>
        <xdr:cNvPr id="239" name="直線コネクタ 238">
          <a:extLst>
            <a:ext uri="{FF2B5EF4-FFF2-40B4-BE49-F238E27FC236}">
              <a16:creationId xmlns:a16="http://schemas.microsoft.com/office/drawing/2014/main" id="{43713F82-B297-4FE6-AF2F-09664383B611}"/>
            </a:ext>
          </a:extLst>
        </xdr:cNvPr>
        <xdr:cNvCxnSpPr/>
      </xdr:nvCxnSpPr>
      <xdr:spPr>
        <a:xfrm flipV="1">
          <a:off x="8686800" y="9801334"/>
          <a:ext cx="742950" cy="28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89557</xdr:rowOff>
    </xdr:from>
    <xdr:to>
      <xdr:col>46</xdr:col>
      <xdr:colOff>38100</xdr:colOff>
      <xdr:row>61</xdr:row>
      <xdr:rowOff>19707</xdr:rowOff>
    </xdr:to>
    <xdr:sp macro="" textlink="">
      <xdr:nvSpPr>
        <xdr:cNvPr id="240" name="楕円 239">
          <a:extLst>
            <a:ext uri="{FF2B5EF4-FFF2-40B4-BE49-F238E27FC236}">
              <a16:creationId xmlns:a16="http://schemas.microsoft.com/office/drawing/2014/main" id="{FE675BE2-1E47-41D7-939B-11149D0F7F41}"/>
            </a:ext>
          </a:extLst>
        </xdr:cNvPr>
        <xdr:cNvSpPr/>
      </xdr:nvSpPr>
      <xdr:spPr>
        <a:xfrm>
          <a:off x="7839075" y="98018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114426</xdr:rowOff>
    </xdr:from>
    <xdr:to>
      <xdr:col>50</xdr:col>
      <xdr:colOff>114300</xdr:colOff>
      <xdr:row>60</xdr:row>
      <xdr:rowOff>140357</xdr:rowOff>
    </xdr:to>
    <xdr:cxnSp macro="">
      <xdr:nvCxnSpPr>
        <xdr:cNvPr id="241" name="直線コネクタ 240">
          <a:extLst>
            <a:ext uri="{FF2B5EF4-FFF2-40B4-BE49-F238E27FC236}">
              <a16:creationId xmlns:a16="http://schemas.microsoft.com/office/drawing/2014/main" id="{7BFBD221-7145-4E0F-8864-E47DF49DCEAC}"/>
            </a:ext>
          </a:extLst>
        </xdr:cNvPr>
        <xdr:cNvCxnSpPr/>
      </xdr:nvCxnSpPr>
      <xdr:spPr>
        <a:xfrm flipV="1">
          <a:off x="7886700" y="9829926"/>
          <a:ext cx="800100" cy="29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104332</xdr:rowOff>
    </xdr:from>
    <xdr:to>
      <xdr:col>41</xdr:col>
      <xdr:colOff>101600</xdr:colOff>
      <xdr:row>61</xdr:row>
      <xdr:rowOff>34482</xdr:rowOff>
    </xdr:to>
    <xdr:sp macro="" textlink="">
      <xdr:nvSpPr>
        <xdr:cNvPr id="242" name="楕円 241">
          <a:extLst>
            <a:ext uri="{FF2B5EF4-FFF2-40B4-BE49-F238E27FC236}">
              <a16:creationId xmlns:a16="http://schemas.microsoft.com/office/drawing/2014/main" id="{C2692596-5C47-474A-9130-FB7917C4A2DD}"/>
            </a:ext>
          </a:extLst>
        </xdr:cNvPr>
        <xdr:cNvSpPr/>
      </xdr:nvSpPr>
      <xdr:spPr>
        <a:xfrm>
          <a:off x="7029450" y="982300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140357</xdr:rowOff>
    </xdr:from>
    <xdr:to>
      <xdr:col>45</xdr:col>
      <xdr:colOff>177800</xdr:colOff>
      <xdr:row>60</xdr:row>
      <xdr:rowOff>155132</xdr:rowOff>
    </xdr:to>
    <xdr:cxnSp macro="">
      <xdr:nvCxnSpPr>
        <xdr:cNvPr id="243" name="直線コネクタ 242">
          <a:extLst>
            <a:ext uri="{FF2B5EF4-FFF2-40B4-BE49-F238E27FC236}">
              <a16:creationId xmlns:a16="http://schemas.microsoft.com/office/drawing/2014/main" id="{EDAF844B-B381-4417-BC14-6CF3A8C6E29F}"/>
            </a:ext>
          </a:extLst>
        </xdr:cNvPr>
        <xdr:cNvCxnSpPr/>
      </xdr:nvCxnSpPr>
      <xdr:spPr>
        <a:xfrm flipV="1">
          <a:off x="7077075" y="9859032"/>
          <a:ext cx="809625" cy="1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123839</xdr:rowOff>
    </xdr:from>
    <xdr:to>
      <xdr:col>36</xdr:col>
      <xdr:colOff>165100</xdr:colOff>
      <xdr:row>61</xdr:row>
      <xdr:rowOff>53989</xdr:rowOff>
    </xdr:to>
    <xdr:sp macro="" textlink="">
      <xdr:nvSpPr>
        <xdr:cNvPr id="244" name="楕円 243">
          <a:extLst>
            <a:ext uri="{FF2B5EF4-FFF2-40B4-BE49-F238E27FC236}">
              <a16:creationId xmlns:a16="http://schemas.microsoft.com/office/drawing/2014/main" id="{8FF7FA9F-291F-4A81-A8C5-33334BDAB840}"/>
            </a:ext>
          </a:extLst>
        </xdr:cNvPr>
        <xdr:cNvSpPr/>
      </xdr:nvSpPr>
      <xdr:spPr>
        <a:xfrm>
          <a:off x="6238875" y="98361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155132</xdr:rowOff>
    </xdr:from>
    <xdr:to>
      <xdr:col>41</xdr:col>
      <xdr:colOff>50800</xdr:colOff>
      <xdr:row>61</xdr:row>
      <xdr:rowOff>3189</xdr:rowOff>
    </xdr:to>
    <xdr:cxnSp macro="">
      <xdr:nvCxnSpPr>
        <xdr:cNvPr id="245" name="直線コネクタ 244">
          <a:extLst>
            <a:ext uri="{FF2B5EF4-FFF2-40B4-BE49-F238E27FC236}">
              <a16:creationId xmlns:a16="http://schemas.microsoft.com/office/drawing/2014/main" id="{7B653ED0-4F42-4846-B682-FB24690CC72E}"/>
            </a:ext>
          </a:extLst>
        </xdr:cNvPr>
        <xdr:cNvCxnSpPr/>
      </xdr:nvCxnSpPr>
      <xdr:spPr>
        <a:xfrm flipV="1">
          <a:off x="6286500" y="9870632"/>
          <a:ext cx="790575" cy="13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46" name="n_1aveValue【橋りょう・トンネル】&#10;一人当たり有形固定資産（償却資産）額">
          <a:extLst>
            <a:ext uri="{FF2B5EF4-FFF2-40B4-BE49-F238E27FC236}">
              <a16:creationId xmlns:a16="http://schemas.microsoft.com/office/drawing/2014/main" id="{3DF46C9A-E415-4727-8ED9-D0CD952828E0}"/>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47" name="n_2aveValue【橋りょう・トンネル】&#10;一人当たり有形固定資産（償却資産）額">
          <a:extLst>
            <a:ext uri="{FF2B5EF4-FFF2-40B4-BE49-F238E27FC236}">
              <a16:creationId xmlns:a16="http://schemas.microsoft.com/office/drawing/2014/main" id="{9C50BB90-702E-4D66-AA5A-91827C76A111}"/>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48" name="n_3aveValue【橋りょう・トンネル】&#10;一人当たり有形固定資産（償却資産）額">
          <a:extLst>
            <a:ext uri="{FF2B5EF4-FFF2-40B4-BE49-F238E27FC236}">
              <a16:creationId xmlns:a16="http://schemas.microsoft.com/office/drawing/2014/main" id="{E94E5C97-9162-46ED-B36A-B0634160179D}"/>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49" name="n_4aveValue【橋りょう・トンネル】&#10;一人当たり有形固定資産（償却資産）額">
          <a:extLst>
            <a:ext uri="{FF2B5EF4-FFF2-40B4-BE49-F238E27FC236}">
              <a16:creationId xmlns:a16="http://schemas.microsoft.com/office/drawing/2014/main" id="{6B2B6209-5FED-457C-A053-B2C94C3DE7F8}"/>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10303</xdr:rowOff>
    </xdr:from>
    <xdr:ext cx="599010" cy="259045"/>
    <xdr:sp macro="" textlink="">
      <xdr:nvSpPr>
        <xdr:cNvPr id="250" name="n_1mainValue【橋りょう・トンネル】&#10;一人当たり有形固定資産（償却資産）額">
          <a:extLst>
            <a:ext uri="{FF2B5EF4-FFF2-40B4-BE49-F238E27FC236}">
              <a16:creationId xmlns:a16="http://schemas.microsoft.com/office/drawing/2014/main" id="{09CE499B-8B8E-4F04-ACCB-537C62B22699}"/>
            </a:ext>
          </a:extLst>
        </xdr:cNvPr>
        <xdr:cNvSpPr txBox="1"/>
      </xdr:nvSpPr>
      <xdr:spPr>
        <a:xfrm>
          <a:off x="8399995" y="9560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36234</xdr:rowOff>
    </xdr:from>
    <xdr:ext cx="599010" cy="259045"/>
    <xdr:sp macro="" textlink="">
      <xdr:nvSpPr>
        <xdr:cNvPr id="251" name="n_2mainValue【橋りょう・トンネル】&#10;一人当たり有形固定資産（償却資産）額">
          <a:extLst>
            <a:ext uri="{FF2B5EF4-FFF2-40B4-BE49-F238E27FC236}">
              <a16:creationId xmlns:a16="http://schemas.microsoft.com/office/drawing/2014/main" id="{AC25948E-6BAC-46CA-AA66-8815A1F1D827}"/>
            </a:ext>
          </a:extLst>
        </xdr:cNvPr>
        <xdr:cNvSpPr txBox="1"/>
      </xdr:nvSpPr>
      <xdr:spPr>
        <a:xfrm>
          <a:off x="7609420" y="9589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51009</xdr:rowOff>
    </xdr:from>
    <xdr:ext cx="599010" cy="259045"/>
    <xdr:sp macro="" textlink="">
      <xdr:nvSpPr>
        <xdr:cNvPr id="252" name="n_3mainValue【橋りょう・トンネル】&#10;一人当たり有形固定資産（償却資産）額">
          <a:extLst>
            <a:ext uri="{FF2B5EF4-FFF2-40B4-BE49-F238E27FC236}">
              <a16:creationId xmlns:a16="http://schemas.microsoft.com/office/drawing/2014/main" id="{A4CC5AA4-50CA-4A55-A343-2B36C684A675}"/>
            </a:ext>
          </a:extLst>
        </xdr:cNvPr>
        <xdr:cNvSpPr txBox="1"/>
      </xdr:nvSpPr>
      <xdr:spPr>
        <a:xfrm>
          <a:off x="6818845" y="96014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70516</xdr:rowOff>
    </xdr:from>
    <xdr:ext cx="599010" cy="259045"/>
    <xdr:sp macro="" textlink="">
      <xdr:nvSpPr>
        <xdr:cNvPr id="253" name="n_4mainValue【橋りょう・トンネル】&#10;一人当たり有形固定資産（償却資産）額">
          <a:extLst>
            <a:ext uri="{FF2B5EF4-FFF2-40B4-BE49-F238E27FC236}">
              <a16:creationId xmlns:a16="http://schemas.microsoft.com/office/drawing/2014/main" id="{0719F4AF-BD54-4229-862F-39EA661BD025}"/>
            </a:ext>
          </a:extLst>
        </xdr:cNvPr>
        <xdr:cNvSpPr txBox="1"/>
      </xdr:nvSpPr>
      <xdr:spPr>
        <a:xfrm>
          <a:off x="6009220" y="96209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2011A96F-7823-444C-82BB-F983CF4F64E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EC0D5F3A-60C4-4B6F-B15C-CDF65326AC4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080E89E1-96EE-42CD-A7F5-9D8B6FF4D70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7F219DF4-2603-48A0-AEAC-DA795D73C55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05ADEE53-380F-4246-8633-4990325B682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C2626179-2F92-47DE-84A0-CE6FE95B59B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5AFCFA54-CAE6-46F9-AE33-2390A71CCA8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7C538029-2F9D-4524-BE87-C1669530742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2" name="テキスト ボックス 261">
          <a:extLst>
            <a:ext uri="{FF2B5EF4-FFF2-40B4-BE49-F238E27FC236}">
              <a16:creationId xmlns:a16="http://schemas.microsoft.com/office/drawing/2014/main" id="{633C2FFB-7CE6-4169-BC33-F98CC947D246}"/>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10125F74-2D8B-4254-AE99-584938C80B79}"/>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4" name="テキスト ボックス 263">
          <a:extLst>
            <a:ext uri="{FF2B5EF4-FFF2-40B4-BE49-F238E27FC236}">
              <a16:creationId xmlns:a16="http://schemas.microsoft.com/office/drawing/2014/main" id="{0126D309-0D74-4DD3-8BDC-4C372769F9BD}"/>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696927AF-8461-46C3-ACDC-97CAB27B0A4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F4752FBF-2CE0-48CF-8138-F91F12640784}"/>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9A684C43-400D-4700-898F-8B67F86DD18F}"/>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0A8E4036-70DF-485B-9FA1-0A9EE60E1936}"/>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B2BF39F6-ACD4-499C-9E40-40134E841B21}"/>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3F5284FA-ED2F-4261-BB13-28590E84AE4B}"/>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13581B84-9D0F-412A-87A9-852B2258BE0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019F8AAE-580F-4AF5-8B32-51A09A51835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公営住宅】&#10;有形固定資産減価償却率グラフ枠">
          <a:extLst>
            <a:ext uri="{FF2B5EF4-FFF2-40B4-BE49-F238E27FC236}">
              <a16:creationId xmlns:a16="http://schemas.microsoft.com/office/drawing/2014/main" id="{808F59B6-586B-4E77-A002-4F2B337620F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4" name="直線コネクタ 273">
          <a:extLst>
            <a:ext uri="{FF2B5EF4-FFF2-40B4-BE49-F238E27FC236}">
              <a16:creationId xmlns:a16="http://schemas.microsoft.com/office/drawing/2014/main" id="{C17624C8-3292-4B2F-836D-A8A018C6EFF6}"/>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5" name="【公営住宅】&#10;有形固定資産減価償却率最小値テキスト">
          <a:extLst>
            <a:ext uri="{FF2B5EF4-FFF2-40B4-BE49-F238E27FC236}">
              <a16:creationId xmlns:a16="http://schemas.microsoft.com/office/drawing/2014/main" id="{91FC4EFA-E08E-40D4-993B-83C0817A2602}"/>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6" name="直線コネクタ 275">
          <a:extLst>
            <a:ext uri="{FF2B5EF4-FFF2-40B4-BE49-F238E27FC236}">
              <a16:creationId xmlns:a16="http://schemas.microsoft.com/office/drawing/2014/main" id="{5DB2A175-A5FC-42F7-B001-68A937AA4035}"/>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7" name="【公営住宅】&#10;有形固定資産減価償却率最大値テキスト">
          <a:extLst>
            <a:ext uri="{FF2B5EF4-FFF2-40B4-BE49-F238E27FC236}">
              <a16:creationId xmlns:a16="http://schemas.microsoft.com/office/drawing/2014/main" id="{C0CB0FEC-8283-4BAB-9A29-713786639A95}"/>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78" name="直線コネクタ 277">
          <a:extLst>
            <a:ext uri="{FF2B5EF4-FFF2-40B4-BE49-F238E27FC236}">
              <a16:creationId xmlns:a16="http://schemas.microsoft.com/office/drawing/2014/main" id="{28916291-D6A1-437D-A511-42E34D633D6B}"/>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79" name="【公営住宅】&#10;有形固定資産減価償却率平均値テキスト">
          <a:extLst>
            <a:ext uri="{FF2B5EF4-FFF2-40B4-BE49-F238E27FC236}">
              <a16:creationId xmlns:a16="http://schemas.microsoft.com/office/drawing/2014/main" id="{E97371B6-CBDD-4536-B814-A983AE6E67B7}"/>
            </a:ext>
          </a:extLst>
        </xdr:cNvPr>
        <xdr:cNvSpPr txBox="1"/>
      </xdr:nvSpPr>
      <xdr:spPr>
        <a:xfrm>
          <a:off x="4229100" y="13347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0" name="フローチャート: 判断 279">
          <a:extLst>
            <a:ext uri="{FF2B5EF4-FFF2-40B4-BE49-F238E27FC236}">
              <a16:creationId xmlns:a16="http://schemas.microsoft.com/office/drawing/2014/main" id="{1572F435-651A-4975-AAAA-E6D281476ED7}"/>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1" name="フローチャート: 判断 280">
          <a:extLst>
            <a:ext uri="{FF2B5EF4-FFF2-40B4-BE49-F238E27FC236}">
              <a16:creationId xmlns:a16="http://schemas.microsoft.com/office/drawing/2014/main" id="{A1A4D154-F92A-49B5-BB97-8DB7C4108452}"/>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2" name="フローチャート: 判断 281">
          <a:extLst>
            <a:ext uri="{FF2B5EF4-FFF2-40B4-BE49-F238E27FC236}">
              <a16:creationId xmlns:a16="http://schemas.microsoft.com/office/drawing/2014/main" id="{8B9EE5CC-0A8E-4E9C-AE78-07196600D52F}"/>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3" name="フローチャート: 判断 282">
          <a:extLst>
            <a:ext uri="{FF2B5EF4-FFF2-40B4-BE49-F238E27FC236}">
              <a16:creationId xmlns:a16="http://schemas.microsoft.com/office/drawing/2014/main" id="{C0461457-A3F6-4D68-AC70-7CBD5AE65268}"/>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4" name="フローチャート: 判断 283">
          <a:extLst>
            <a:ext uri="{FF2B5EF4-FFF2-40B4-BE49-F238E27FC236}">
              <a16:creationId xmlns:a16="http://schemas.microsoft.com/office/drawing/2014/main" id="{5BB22111-8439-4F08-81C1-59BAC20F6239}"/>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7BC1C5B6-723F-435F-B01F-9C76E2A58BF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7F3A4BCD-5043-42A4-81C4-A914D0BE3BE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EEBE1AFF-D31C-42DC-8F0D-56F0CF5727C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9A534FC0-F53E-47DE-B3EB-CE161AF4666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BD7C430F-899E-4CE0-97E3-F5C219361FD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83313</xdr:rowOff>
    </xdr:from>
    <xdr:to>
      <xdr:col>24</xdr:col>
      <xdr:colOff>114300</xdr:colOff>
      <xdr:row>83</xdr:row>
      <xdr:rowOff>13463</xdr:rowOff>
    </xdr:to>
    <xdr:sp macro="" textlink="">
      <xdr:nvSpPr>
        <xdr:cNvPr id="290" name="楕円 289">
          <a:extLst>
            <a:ext uri="{FF2B5EF4-FFF2-40B4-BE49-F238E27FC236}">
              <a16:creationId xmlns:a16="http://schemas.microsoft.com/office/drawing/2014/main" id="{A361A082-E493-46F7-81EC-74202EA51D02}"/>
            </a:ext>
          </a:extLst>
        </xdr:cNvPr>
        <xdr:cNvSpPr/>
      </xdr:nvSpPr>
      <xdr:spPr>
        <a:xfrm>
          <a:off x="4124325" y="133643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106190</xdr:rowOff>
    </xdr:from>
    <xdr:ext cx="405111" cy="259045"/>
    <xdr:sp macro="" textlink="">
      <xdr:nvSpPr>
        <xdr:cNvPr id="291" name="【公営住宅】&#10;有形固定資産減価償却率該当値テキスト">
          <a:extLst>
            <a:ext uri="{FF2B5EF4-FFF2-40B4-BE49-F238E27FC236}">
              <a16:creationId xmlns:a16="http://schemas.microsoft.com/office/drawing/2014/main" id="{F89E7E99-39A1-4E00-865D-8C2D6504A6DB}"/>
            </a:ext>
          </a:extLst>
        </xdr:cNvPr>
        <xdr:cNvSpPr txBox="1"/>
      </xdr:nvSpPr>
      <xdr:spPr>
        <a:xfrm>
          <a:off x="4229100" y="13218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167894</xdr:rowOff>
    </xdr:from>
    <xdr:to>
      <xdr:col>20</xdr:col>
      <xdr:colOff>38100</xdr:colOff>
      <xdr:row>82</xdr:row>
      <xdr:rowOff>98044</xdr:rowOff>
    </xdr:to>
    <xdr:sp macro="" textlink="">
      <xdr:nvSpPr>
        <xdr:cNvPr id="292" name="楕円 291">
          <a:extLst>
            <a:ext uri="{FF2B5EF4-FFF2-40B4-BE49-F238E27FC236}">
              <a16:creationId xmlns:a16="http://schemas.microsoft.com/office/drawing/2014/main" id="{A2EF5035-83EE-453C-B9C1-883990D4B304}"/>
            </a:ext>
          </a:extLst>
        </xdr:cNvPr>
        <xdr:cNvSpPr/>
      </xdr:nvSpPr>
      <xdr:spPr>
        <a:xfrm>
          <a:off x="3381375" y="132806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47244</xdr:rowOff>
    </xdr:from>
    <xdr:to>
      <xdr:col>24</xdr:col>
      <xdr:colOff>63500</xdr:colOff>
      <xdr:row>82</xdr:row>
      <xdr:rowOff>134113</xdr:rowOff>
    </xdr:to>
    <xdr:cxnSp macro="">
      <xdr:nvCxnSpPr>
        <xdr:cNvPr id="293" name="直線コネクタ 292">
          <a:extLst>
            <a:ext uri="{FF2B5EF4-FFF2-40B4-BE49-F238E27FC236}">
              <a16:creationId xmlns:a16="http://schemas.microsoft.com/office/drawing/2014/main" id="{7F7A0659-CA1D-41A8-B6F7-BC6FA7DD2E61}"/>
            </a:ext>
          </a:extLst>
        </xdr:cNvPr>
        <xdr:cNvCxnSpPr/>
      </xdr:nvCxnSpPr>
      <xdr:spPr>
        <a:xfrm>
          <a:off x="3429000" y="13328269"/>
          <a:ext cx="752475" cy="83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81026</xdr:rowOff>
    </xdr:from>
    <xdr:to>
      <xdr:col>15</xdr:col>
      <xdr:colOff>101600</xdr:colOff>
      <xdr:row>82</xdr:row>
      <xdr:rowOff>11176</xdr:rowOff>
    </xdr:to>
    <xdr:sp macro="" textlink="">
      <xdr:nvSpPr>
        <xdr:cNvPr id="294" name="楕円 293">
          <a:extLst>
            <a:ext uri="{FF2B5EF4-FFF2-40B4-BE49-F238E27FC236}">
              <a16:creationId xmlns:a16="http://schemas.microsoft.com/office/drawing/2014/main" id="{A2D70318-34EB-4215-B90D-684F18A1B9E0}"/>
            </a:ext>
          </a:extLst>
        </xdr:cNvPr>
        <xdr:cNvSpPr/>
      </xdr:nvSpPr>
      <xdr:spPr>
        <a:xfrm>
          <a:off x="2571750" y="132001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131826</xdr:rowOff>
    </xdr:from>
    <xdr:to>
      <xdr:col>19</xdr:col>
      <xdr:colOff>177800</xdr:colOff>
      <xdr:row>82</xdr:row>
      <xdr:rowOff>47244</xdr:rowOff>
    </xdr:to>
    <xdr:cxnSp macro="">
      <xdr:nvCxnSpPr>
        <xdr:cNvPr id="295" name="直線コネクタ 294">
          <a:extLst>
            <a:ext uri="{FF2B5EF4-FFF2-40B4-BE49-F238E27FC236}">
              <a16:creationId xmlns:a16="http://schemas.microsoft.com/office/drawing/2014/main" id="{2A542862-A792-4A91-8D47-D359376A5160}"/>
            </a:ext>
          </a:extLst>
        </xdr:cNvPr>
        <xdr:cNvCxnSpPr/>
      </xdr:nvCxnSpPr>
      <xdr:spPr>
        <a:xfrm>
          <a:off x="2619375" y="13247751"/>
          <a:ext cx="80962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129032</xdr:rowOff>
    </xdr:from>
    <xdr:to>
      <xdr:col>10</xdr:col>
      <xdr:colOff>165100</xdr:colOff>
      <xdr:row>81</xdr:row>
      <xdr:rowOff>59182</xdr:rowOff>
    </xdr:to>
    <xdr:sp macro="" textlink="">
      <xdr:nvSpPr>
        <xdr:cNvPr id="296" name="楕円 295">
          <a:extLst>
            <a:ext uri="{FF2B5EF4-FFF2-40B4-BE49-F238E27FC236}">
              <a16:creationId xmlns:a16="http://schemas.microsoft.com/office/drawing/2014/main" id="{F087E944-1308-43BB-A5FE-CCFD0D64AACF}"/>
            </a:ext>
          </a:extLst>
        </xdr:cNvPr>
        <xdr:cNvSpPr/>
      </xdr:nvSpPr>
      <xdr:spPr>
        <a:xfrm>
          <a:off x="1781175" y="130798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8382</xdr:rowOff>
    </xdr:from>
    <xdr:to>
      <xdr:col>15</xdr:col>
      <xdr:colOff>50800</xdr:colOff>
      <xdr:row>81</xdr:row>
      <xdr:rowOff>131826</xdr:rowOff>
    </xdr:to>
    <xdr:cxnSp macro="">
      <xdr:nvCxnSpPr>
        <xdr:cNvPr id="297" name="直線コネクタ 296">
          <a:extLst>
            <a:ext uri="{FF2B5EF4-FFF2-40B4-BE49-F238E27FC236}">
              <a16:creationId xmlns:a16="http://schemas.microsoft.com/office/drawing/2014/main" id="{3109D9C8-9F6D-4771-9CFE-AD2290B3BE4D}"/>
            </a:ext>
          </a:extLst>
        </xdr:cNvPr>
        <xdr:cNvCxnSpPr/>
      </xdr:nvCxnSpPr>
      <xdr:spPr>
        <a:xfrm>
          <a:off x="1828800" y="13127482"/>
          <a:ext cx="790575" cy="1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69596</xdr:rowOff>
    </xdr:from>
    <xdr:to>
      <xdr:col>6</xdr:col>
      <xdr:colOff>38100</xdr:colOff>
      <xdr:row>80</xdr:row>
      <xdr:rowOff>171196</xdr:rowOff>
    </xdr:to>
    <xdr:sp macro="" textlink="">
      <xdr:nvSpPr>
        <xdr:cNvPr id="298" name="楕円 297">
          <a:extLst>
            <a:ext uri="{FF2B5EF4-FFF2-40B4-BE49-F238E27FC236}">
              <a16:creationId xmlns:a16="http://schemas.microsoft.com/office/drawing/2014/main" id="{C644E98A-C783-420D-9731-D09804EE9336}"/>
            </a:ext>
          </a:extLst>
        </xdr:cNvPr>
        <xdr:cNvSpPr/>
      </xdr:nvSpPr>
      <xdr:spPr>
        <a:xfrm>
          <a:off x="981075" y="130204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120396</xdr:rowOff>
    </xdr:from>
    <xdr:to>
      <xdr:col>10</xdr:col>
      <xdr:colOff>114300</xdr:colOff>
      <xdr:row>81</xdr:row>
      <xdr:rowOff>8382</xdr:rowOff>
    </xdr:to>
    <xdr:cxnSp macro="">
      <xdr:nvCxnSpPr>
        <xdr:cNvPr id="299" name="直線コネクタ 298">
          <a:extLst>
            <a:ext uri="{FF2B5EF4-FFF2-40B4-BE49-F238E27FC236}">
              <a16:creationId xmlns:a16="http://schemas.microsoft.com/office/drawing/2014/main" id="{4482AB1A-D0E7-4A8A-A16D-549EA6F47323}"/>
            </a:ext>
          </a:extLst>
        </xdr:cNvPr>
        <xdr:cNvCxnSpPr/>
      </xdr:nvCxnSpPr>
      <xdr:spPr>
        <a:xfrm>
          <a:off x="1028700" y="13077571"/>
          <a:ext cx="800100"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0" name="n_1aveValue【公営住宅】&#10;有形固定資産減価償却率">
          <a:extLst>
            <a:ext uri="{FF2B5EF4-FFF2-40B4-BE49-F238E27FC236}">
              <a16:creationId xmlns:a16="http://schemas.microsoft.com/office/drawing/2014/main" id="{8345B921-F757-4DE0-B57F-903DB6D54B5F}"/>
            </a:ext>
          </a:extLst>
        </xdr:cNvPr>
        <xdr:cNvSpPr txBox="1"/>
      </xdr:nvSpPr>
      <xdr:spPr>
        <a:xfrm>
          <a:off x="3239144" y="13389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1" name="n_2aveValue【公営住宅】&#10;有形固定資産減価償却率">
          <a:extLst>
            <a:ext uri="{FF2B5EF4-FFF2-40B4-BE49-F238E27FC236}">
              <a16:creationId xmlns:a16="http://schemas.microsoft.com/office/drawing/2014/main" id="{F35B93E7-583F-4699-936C-D91CC9ABF7C6}"/>
            </a:ext>
          </a:extLst>
        </xdr:cNvPr>
        <xdr:cNvSpPr txBox="1"/>
      </xdr:nvSpPr>
      <xdr:spPr>
        <a:xfrm>
          <a:off x="24390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2" name="n_3aveValue【公営住宅】&#10;有形固定資産減価償却率">
          <a:extLst>
            <a:ext uri="{FF2B5EF4-FFF2-40B4-BE49-F238E27FC236}">
              <a16:creationId xmlns:a16="http://schemas.microsoft.com/office/drawing/2014/main" id="{3C80B085-AB9E-4A0A-9952-2D55F161B96F}"/>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3" name="n_4aveValue【公営住宅】&#10;有形固定資産減価償却率">
          <a:extLst>
            <a:ext uri="{FF2B5EF4-FFF2-40B4-BE49-F238E27FC236}">
              <a16:creationId xmlns:a16="http://schemas.microsoft.com/office/drawing/2014/main" id="{57CA02C2-AE8C-4285-8B6E-DB63B03C7C11}"/>
            </a:ext>
          </a:extLst>
        </xdr:cNvPr>
        <xdr:cNvSpPr txBox="1"/>
      </xdr:nvSpPr>
      <xdr:spPr>
        <a:xfrm>
          <a:off x="8483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114571</xdr:rowOff>
    </xdr:from>
    <xdr:ext cx="405111" cy="259045"/>
    <xdr:sp macro="" textlink="">
      <xdr:nvSpPr>
        <xdr:cNvPr id="304" name="n_1mainValue【公営住宅】&#10;有形固定資産減価償却率">
          <a:extLst>
            <a:ext uri="{FF2B5EF4-FFF2-40B4-BE49-F238E27FC236}">
              <a16:creationId xmlns:a16="http://schemas.microsoft.com/office/drawing/2014/main" id="{69047333-1692-4883-97D9-D30DBB0EBDE9}"/>
            </a:ext>
          </a:extLst>
        </xdr:cNvPr>
        <xdr:cNvSpPr txBox="1"/>
      </xdr:nvSpPr>
      <xdr:spPr>
        <a:xfrm>
          <a:off x="3239144" y="13068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27703</xdr:rowOff>
    </xdr:from>
    <xdr:ext cx="405111" cy="259045"/>
    <xdr:sp macro="" textlink="">
      <xdr:nvSpPr>
        <xdr:cNvPr id="305" name="n_2mainValue【公営住宅】&#10;有形固定資産減価償却率">
          <a:extLst>
            <a:ext uri="{FF2B5EF4-FFF2-40B4-BE49-F238E27FC236}">
              <a16:creationId xmlns:a16="http://schemas.microsoft.com/office/drawing/2014/main" id="{7C4F0AA3-0163-4BF7-8F8B-BF431EFA7FFB}"/>
            </a:ext>
          </a:extLst>
        </xdr:cNvPr>
        <xdr:cNvSpPr txBox="1"/>
      </xdr:nvSpPr>
      <xdr:spPr>
        <a:xfrm>
          <a:off x="2439044" y="1298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75709</xdr:rowOff>
    </xdr:from>
    <xdr:ext cx="405111" cy="259045"/>
    <xdr:sp macro="" textlink="">
      <xdr:nvSpPr>
        <xdr:cNvPr id="306" name="n_3mainValue【公営住宅】&#10;有形固定資産減価償却率">
          <a:extLst>
            <a:ext uri="{FF2B5EF4-FFF2-40B4-BE49-F238E27FC236}">
              <a16:creationId xmlns:a16="http://schemas.microsoft.com/office/drawing/2014/main" id="{3DB7B079-4E10-4FAB-97B1-D47E4CEC1F68}"/>
            </a:ext>
          </a:extLst>
        </xdr:cNvPr>
        <xdr:cNvSpPr txBox="1"/>
      </xdr:nvSpPr>
      <xdr:spPr>
        <a:xfrm>
          <a:off x="1648469" y="12867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16273</xdr:rowOff>
    </xdr:from>
    <xdr:ext cx="405111" cy="259045"/>
    <xdr:sp macro="" textlink="">
      <xdr:nvSpPr>
        <xdr:cNvPr id="307" name="n_4mainValue【公営住宅】&#10;有形固定資産減価償却率">
          <a:extLst>
            <a:ext uri="{FF2B5EF4-FFF2-40B4-BE49-F238E27FC236}">
              <a16:creationId xmlns:a16="http://schemas.microsoft.com/office/drawing/2014/main" id="{1ACCBE8A-414B-44A0-B630-DBA3489C9E72}"/>
            </a:ext>
          </a:extLst>
        </xdr:cNvPr>
        <xdr:cNvSpPr txBox="1"/>
      </xdr:nvSpPr>
      <xdr:spPr>
        <a:xfrm>
          <a:off x="848369" y="12808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5C6B5059-9459-41A3-BDDA-66B0C3D9663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8BC373BA-019C-4A08-9314-3F46675254A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C2D6CA11-09B3-42F4-931D-1B1D61ACAE6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D86B7B21-60EE-4FE1-B938-DB43633BDDD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5B0B9F58-2233-4984-89E9-910CDBA4D72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F59D04E6-7AB3-4ABB-9DB7-C7D9032B6FB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58F43B82-CFE4-4D25-8544-4CC40165477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D3CD027E-406B-4ED3-A998-4F3A777E6EA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6" name="テキスト ボックス 315">
          <a:extLst>
            <a:ext uri="{FF2B5EF4-FFF2-40B4-BE49-F238E27FC236}">
              <a16:creationId xmlns:a16="http://schemas.microsoft.com/office/drawing/2014/main" id="{1A5D2365-CCC5-481F-8A48-D69B8DA59091}"/>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7" name="直線コネクタ 316">
          <a:extLst>
            <a:ext uri="{FF2B5EF4-FFF2-40B4-BE49-F238E27FC236}">
              <a16:creationId xmlns:a16="http://schemas.microsoft.com/office/drawing/2014/main" id="{3BB536BE-7CEB-4350-9A1A-956A4C1C1D73}"/>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18" name="テキスト ボックス 317">
          <a:extLst>
            <a:ext uri="{FF2B5EF4-FFF2-40B4-BE49-F238E27FC236}">
              <a16:creationId xmlns:a16="http://schemas.microsoft.com/office/drawing/2014/main" id="{0C1C8092-B85F-477E-A29B-B3834405C6E4}"/>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9" name="直線コネクタ 318">
          <a:extLst>
            <a:ext uri="{FF2B5EF4-FFF2-40B4-BE49-F238E27FC236}">
              <a16:creationId xmlns:a16="http://schemas.microsoft.com/office/drawing/2014/main" id="{02A7E38E-F789-4043-94EB-9E4C609EF97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0" name="テキスト ボックス 319">
          <a:extLst>
            <a:ext uri="{FF2B5EF4-FFF2-40B4-BE49-F238E27FC236}">
              <a16:creationId xmlns:a16="http://schemas.microsoft.com/office/drawing/2014/main" id="{EFC8E793-75EB-4A6C-98F9-FFBD85613A52}"/>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1" name="直線コネクタ 320">
          <a:extLst>
            <a:ext uri="{FF2B5EF4-FFF2-40B4-BE49-F238E27FC236}">
              <a16:creationId xmlns:a16="http://schemas.microsoft.com/office/drawing/2014/main" id="{C4CC9F1F-D188-40BC-A757-6F8E51A4094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2" name="テキスト ボックス 321">
          <a:extLst>
            <a:ext uri="{FF2B5EF4-FFF2-40B4-BE49-F238E27FC236}">
              <a16:creationId xmlns:a16="http://schemas.microsoft.com/office/drawing/2014/main" id="{F56F56EB-0B91-4AE1-93E6-55B2B5D36E4E}"/>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3" name="直線コネクタ 322">
          <a:extLst>
            <a:ext uri="{FF2B5EF4-FFF2-40B4-BE49-F238E27FC236}">
              <a16:creationId xmlns:a16="http://schemas.microsoft.com/office/drawing/2014/main" id="{087FF318-7845-4AEF-AEAF-D8C5D5E8A04A}"/>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4" name="テキスト ボックス 323">
          <a:extLst>
            <a:ext uri="{FF2B5EF4-FFF2-40B4-BE49-F238E27FC236}">
              <a16:creationId xmlns:a16="http://schemas.microsoft.com/office/drawing/2014/main" id="{B51C6785-DF4F-4E33-96CC-41C398EAB2F3}"/>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5" name="直線コネクタ 324">
          <a:extLst>
            <a:ext uri="{FF2B5EF4-FFF2-40B4-BE49-F238E27FC236}">
              <a16:creationId xmlns:a16="http://schemas.microsoft.com/office/drawing/2014/main" id="{3209CB45-D1C6-4EF2-AF1B-F54DDC7F266A}"/>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6" name="テキスト ボックス 325">
          <a:extLst>
            <a:ext uri="{FF2B5EF4-FFF2-40B4-BE49-F238E27FC236}">
              <a16:creationId xmlns:a16="http://schemas.microsoft.com/office/drawing/2014/main" id="{3001E5A5-41AA-416E-9CF3-FD0C8A7D1CE4}"/>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7" name="直線コネクタ 326">
          <a:extLst>
            <a:ext uri="{FF2B5EF4-FFF2-40B4-BE49-F238E27FC236}">
              <a16:creationId xmlns:a16="http://schemas.microsoft.com/office/drawing/2014/main" id="{8BEF04C3-BD95-4319-BAAB-7B9952F6AAA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8" name="テキスト ボックス 327">
          <a:extLst>
            <a:ext uri="{FF2B5EF4-FFF2-40B4-BE49-F238E27FC236}">
              <a16:creationId xmlns:a16="http://schemas.microsoft.com/office/drawing/2014/main" id="{97685705-F732-48CC-9720-7C8BC488E13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9" name="【公営住宅】&#10;一人当たり面積グラフ枠">
          <a:extLst>
            <a:ext uri="{FF2B5EF4-FFF2-40B4-BE49-F238E27FC236}">
              <a16:creationId xmlns:a16="http://schemas.microsoft.com/office/drawing/2014/main" id="{DF4C9744-1792-4052-8282-54EEFC5A972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0" name="直線コネクタ 329">
          <a:extLst>
            <a:ext uri="{FF2B5EF4-FFF2-40B4-BE49-F238E27FC236}">
              <a16:creationId xmlns:a16="http://schemas.microsoft.com/office/drawing/2014/main" id="{61D13CD6-93B2-4C43-95BA-0339159C7209}"/>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1" name="【公営住宅】&#10;一人当たり面積最小値テキスト">
          <a:extLst>
            <a:ext uri="{FF2B5EF4-FFF2-40B4-BE49-F238E27FC236}">
              <a16:creationId xmlns:a16="http://schemas.microsoft.com/office/drawing/2014/main" id="{0F24A8FE-0BC0-4AD8-84C4-EA7CC85CFCA2}"/>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2" name="直線コネクタ 331">
          <a:extLst>
            <a:ext uri="{FF2B5EF4-FFF2-40B4-BE49-F238E27FC236}">
              <a16:creationId xmlns:a16="http://schemas.microsoft.com/office/drawing/2014/main" id="{6664B4AB-A553-455B-899E-3194EFF3A447}"/>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3" name="【公営住宅】&#10;一人当たり面積最大値テキスト">
          <a:extLst>
            <a:ext uri="{FF2B5EF4-FFF2-40B4-BE49-F238E27FC236}">
              <a16:creationId xmlns:a16="http://schemas.microsoft.com/office/drawing/2014/main" id="{C8486266-B912-46AE-BB59-84D24B1D01E9}"/>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4" name="直線コネクタ 333">
          <a:extLst>
            <a:ext uri="{FF2B5EF4-FFF2-40B4-BE49-F238E27FC236}">
              <a16:creationId xmlns:a16="http://schemas.microsoft.com/office/drawing/2014/main" id="{2A3F4037-9565-48D8-B08F-A6C39C1786F2}"/>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5" name="【公営住宅】&#10;一人当たり面積平均値テキスト">
          <a:extLst>
            <a:ext uri="{FF2B5EF4-FFF2-40B4-BE49-F238E27FC236}">
              <a16:creationId xmlns:a16="http://schemas.microsoft.com/office/drawing/2014/main" id="{1537CC34-0915-406D-BC48-46751CA0ABD6}"/>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6" name="フローチャート: 判断 335">
          <a:extLst>
            <a:ext uri="{FF2B5EF4-FFF2-40B4-BE49-F238E27FC236}">
              <a16:creationId xmlns:a16="http://schemas.microsoft.com/office/drawing/2014/main" id="{30C22D35-638D-4C9E-9444-CD0F72F9421B}"/>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37" name="フローチャート: 判断 336">
          <a:extLst>
            <a:ext uri="{FF2B5EF4-FFF2-40B4-BE49-F238E27FC236}">
              <a16:creationId xmlns:a16="http://schemas.microsoft.com/office/drawing/2014/main" id="{D3F4C292-D86E-4147-9A0A-A2F868158A59}"/>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38" name="フローチャート: 判断 337">
          <a:extLst>
            <a:ext uri="{FF2B5EF4-FFF2-40B4-BE49-F238E27FC236}">
              <a16:creationId xmlns:a16="http://schemas.microsoft.com/office/drawing/2014/main" id="{29C8590C-FB0C-44DD-870C-79B993C2DACF}"/>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39" name="フローチャート: 判断 338">
          <a:extLst>
            <a:ext uri="{FF2B5EF4-FFF2-40B4-BE49-F238E27FC236}">
              <a16:creationId xmlns:a16="http://schemas.microsoft.com/office/drawing/2014/main" id="{04310997-7D96-4C0C-B823-2A845947E71E}"/>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0" name="フローチャート: 判断 339">
          <a:extLst>
            <a:ext uri="{FF2B5EF4-FFF2-40B4-BE49-F238E27FC236}">
              <a16:creationId xmlns:a16="http://schemas.microsoft.com/office/drawing/2014/main" id="{4D9A714E-1459-4B21-A86D-230AE24F125E}"/>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EC5431D3-DD44-48DD-8D31-3A032A999B5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3E200F1D-FA09-4DCC-B4F4-857C4542A9E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795ECFA3-F1D2-42E9-8D89-5ABFB09FAA2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1B2B4B21-751E-4E71-A3CD-0870BF82242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42512B6B-DABC-4BDD-955A-460B33B9FFB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151130</xdr:rowOff>
    </xdr:from>
    <xdr:to>
      <xdr:col>55</xdr:col>
      <xdr:colOff>50800</xdr:colOff>
      <xdr:row>83</xdr:row>
      <xdr:rowOff>81280</xdr:rowOff>
    </xdr:to>
    <xdr:sp macro="" textlink="">
      <xdr:nvSpPr>
        <xdr:cNvPr id="346" name="楕円 345">
          <a:extLst>
            <a:ext uri="{FF2B5EF4-FFF2-40B4-BE49-F238E27FC236}">
              <a16:creationId xmlns:a16="http://schemas.microsoft.com/office/drawing/2014/main" id="{BE127D17-8A1B-4B7B-A957-AC5BF10F1ACC}"/>
            </a:ext>
          </a:extLst>
        </xdr:cNvPr>
        <xdr:cNvSpPr/>
      </xdr:nvSpPr>
      <xdr:spPr>
        <a:xfrm>
          <a:off x="9401175" y="1342898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129557</xdr:rowOff>
    </xdr:from>
    <xdr:ext cx="469744" cy="259045"/>
    <xdr:sp macro="" textlink="">
      <xdr:nvSpPr>
        <xdr:cNvPr id="347" name="【公営住宅】&#10;一人当たり面積該当値テキスト">
          <a:extLst>
            <a:ext uri="{FF2B5EF4-FFF2-40B4-BE49-F238E27FC236}">
              <a16:creationId xmlns:a16="http://schemas.microsoft.com/office/drawing/2014/main" id="{72BB9A28-337B-42A9-BE44-764D99D32DEE}"/>
            </a:ext>
          </a:extLst>
        </xdr:cNvPr>
        <xdr:cNvSpPr txBox="1"/>
      </xdr:nvSpPr>
      <xdr:spPr>
        <a:xfrm>
          <a:off x="9477375" y="1340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162561</xdr:rowOff>
    </xdr:from>
    <xdr:to>
      <xdr:col>50</xdr:col>
      <xdr:colOff>165100</xdr:colOff>
      <xdr:row>83</xdr:row>
      <xdr:rowOff>92711</xdr:rowOff>
    </xdr:to>
    <xdr:sp macro="" textlink="">
      <xdr:nvSpPr>
        <xdr:cNvPr id="348" name="楕円 347">
          <a:extLst>
            <a:ext uri="{FF2B5EF4-FFF2-40B4-BE49-F238E27FC236}">
              <a16:creationId xmlns:a16="http://schemas.microsoft.com/office/drawing/2014/main" id="{1540970D-C858-4FFF-87CE-A1D490D049B3}"/>
            </a:ext>
          </a:extLst>
        </xdr:cNvPr>
        <xdr:cNvSpPr/>
      </xdr:nvSpPr>
      <xdr:spPr>
        <a:xfrm>
          <a:off x="8639175" y="13437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30480</xdr:rowOff>
    </xdr:from>
    <xdr:to>
      <xdr:col>55</xdr:col>
      <xdr:colOff>0</xdr:colOff>
      <xdr:row>83</xdr:row>
      <xdr:rowOff>41911</xdr:rowOff>
    </xdr:to>
    <xdr:cxnSp macro="">
      <xdr:nvCxnSpPr>
        <xdr:cNvPr id="349" name="直線コネクタ 348">
          <a:extLst>
            <a:ext uri="{FF2B5EF4-FFF2-40B4-BE49-F238E27FC236}">
              <a16:creationId xmlns:a16="http://schemas.microsoft.com/office/drawing/2014/main" id="{1B582B12-A7FD-4087-B592-141F3CF8E525}"/>
            </a:ext>
          </a:extLst>
        </xdr:cNvPr>
        <xdr:cNvCxnSpPr/>
      </xdr:nvCxnSpPr>
      <xdr:spPr>
        <a:xfrm flipV="1">
          <a:off x="8686800" y="13467080"/>
          <a:ext cx="74295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170180</xdr:rowOff>
    </xdr:from>
    <xdr:to>
      <xdr:col>46</xdr:col>
      <xdr:colOff>38100</xdr:colOff>
      <xdr:row>83</xdr:row>
      <xdr:rowOff>100330</xdr:rowOff>
    </xdr:to>
    <xdr:sp macro="" textlink="">
      <xdr:nvSpPr>
        <xdr:cNvPr id="350" name="楕円 349">
          <a:extLst>
            <a:ext uri="{FF2B5EF4-FFF2-40B4-BE49-F238E27FC236}">
              <a16:creationId xmlns:a16="http://schemas.microsoft.com/office/drawing/2014/main" id="{8D8AD487-7BEB-4692-A7F3-F6BCED7A37BA}"/>
            </a:ext>
          </a:extLst>
        </xdr:cNvPr>
        <xdr:cNvSpPr/>
      </xdr:nvSpPr>
      <xdr:spPr>
        <a:xfrm>
          <a:off x="7839075" y="134385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41911</xdr:rowOff>
    </xdr:from>
    <xdr:to>
      <xdr:col>50</xdr:col>
      <xdr:colOff>114300</xdr:colOff>
      <xdr:row>83</xdr:row>
      <xdr:rowOff>49530</xdr:rowOff>
    </xdr:to>
    <xdr:cxnSp macro="">
      <xdr:nvCxnSpPr>
        <xdr:cNvPr id="351" name="直線コネクタ 350">
          <a:extLst>
            <a:ext uri="{FF2B5EF4-FFF2-40B4-BE49-F238E27FC236}">
              <a16:creationId xmlns:a16="http://schemas.microsoft.com/office/drawing/2014/main" id="{74B12728-E3D0-421B-AF93-AEC89443018A}"/>
            </a:ext>
          </a:extLst>
        </xdr:cNvPr>
        <xdr:cNvCxnSpPr/>
      </xdr:nvCxnSpPr>
      <xdr:spPr>
        <a:xfrm flipV="1">
          <a:off x="7886700" y="13484861"/>
          <a:ext cx="800100"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6350</xdr:rowOff>
    </xdr:from>
    <xdr:to>
      <xdr:col>41</xdr:col>
      <xdr:colOff>101600</xdr:colOff>
      <xdr:row>83</xdr:row>
      <xdr:rowOff>107950</xdr:rowOff>
    </xdr:to>
    <xdr:sp macro="" textlink="">
      <xdr:nvSpPr>
        <xdr:cNvPr id="352" name="楕円 351">
          <a:extLst>
            <a:ext uri="{FF2B5EF4-FFF2-40B4-BE49-F238E27FC236}">
              <a16:creationId xmlns:a16="http://schemas.microsoft.com/office/drawing/2014/main" id="{DCFEC02A-013E-4B95-A7AD-72CF15A2DA07}"/>
            </a:ext>
          </a:extLst>
        </xdr:cNvPr>
        <xdr:cNvSpPr/>
      </xdr:nvSpPr>
      <xdr:spPr>
        <a:xfrm>
          <a:off x="7029450" y="13449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49530</xdr:rowOff>
    </xdr:from>
    <xdr:to>
      <xdr:col>45</xdr:col>
      <xdr:colOff>177800</xdr:colOff>
      <xdr:row>83</xdr:row>
      <xdr:rowOff>57150</xdr:rowOff>
    </xdr:to>
    <xdr:cxnSp macro="">
      <xdr:nvCxnSpPr>
        <xdr:cNvPr id="353" name="直線コネクタ 352">
          <a:extLst>
            <a:ext uri="{FF2B5EF4-FFF2-40B4-BE49-F238E27FC236}">
              <a16:creationId xmlns:a16="http://schemas.microsoft.com/office/drawing/2014/main" id="{0F3832DB-F910-4EF7-B76E-855A7329077E}"/>
            </a:ext>
          </a:extLst>
        </xdr:cNvPr>
        <xdr:cNvCxnSpPr/>
      </xdr:nvCxnSpPr>
      <xdr:spPr>
        <a:xfrm flipV="1">
          <a:off x="7077075" y="13486130"/>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54" name="楕円 353">
          <a:extLst>
            <a:ext uri="{FF2B5EF4-FFF2-40B4-BE49-F238E27FC236}">
              <a16:creationId xmlns:a16="http://schemas.microsoft.com/office/drawing/2014/main" id="{B674C1D4-2DCE-41E9-8872-E2AFAD1EDFE4}"/>
            </a:ext>
          </a:extLst>
        </xdr:cNvPr>
        <xdr:cNvSpPr/>
      </xdr:nvSpPr>
      <xdr:spPr>
        <a:xfrm>
          <a:off x="6238875" y="134505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57150</xdr:rowOff>
    </xdr:from>
    <xdr:to>
      <xdr:col>41</xdr:col>
      <xdr:colOff>50800</xdr:colOff>
      <xdr:row>83</xdr:row>
      <xdr:rowOff>64770</xdr:rowOff>
    </xdr:to>
    <xdr:cxnSp macro="">
      <xdr:nvCxnSpPr>
        <xdr:cNvPr id="355" name="直線コネクタ 354">
          <a:extLst>
            <a:ext uri="{FF2B5EF4-FFF2-40B4-BE49-F238E27FC236}">
              <a16:creationId xmlns:a16="http://schemas.microsoft.com/office/drawing/2014/main" id="{03FA1967-C10E-4BB9-A7D3-A06E876878D4}"/>
            </a:ext>
          </a:extLst>
        </xdr:cNvPr>
        <xdr:cNvCxnSpPr/>
      </xdr:nvCxnSpPr>
      <xdr:spPr>
        <a:xfrm flipV="1">
          <a:off x="6286500" y="13496925"/>
          <a:ext cx="79057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56" name="n_1aveValue【公営住宅】&#10;一人当たり面積">
          <a:extLst>
            <a:ext uri="{FF2B5EF4-FFF2-40B4-BE49-F238E27FC236}">
              <a16:creationId xmlns:a16="http://schemas.microsoft.com/office/drawing/2014/main" id="{7D76380A-6128-4341-B3AB-1983AF0D4802}"/>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57" name="n_2aveValue【公営住宅】&#10;一人当たり面積">
          <a:extLst>
            <a:ext uri="{FF2B5EF4-FFF2-40B4-BE49-F238E27FC236}">
              <a16:creationId xmlns:a16="http://schemas.microsoft.com/office/drawing/2014/main" id="{F2D28583-08AF-49C7-8CA9-E4E57EE6570D}"/>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58" name="n_3aveValue【公営住宅】&#10;一人当たり面積">
          <a:extLst>
            <a:ext uri="{FF2B5EF4-FFF2-40B4-BE49-F238E27FC236}">
              <a16:creationId xmlns:a16="http://schemas.microsoft.com/office/drawing/2014/main" id="{8513CF5D-65C9-4B7D-AD84-A03E8C55053D}"/>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106697</xdr:rowOff>
    </xdr:from>
    <xdr:ext cx="469744" cy="259045"/>
    <xdr:sp macro="" textlink="">
      <xdr:nvSpPr>
        <xdr:cNvPr id="359" name="n_4aveValue【公営住宅】&#10;一人当たり面積">
          <a:extLst>
            <a:ext uri="{FF2B5EF4-FFF2-40B4-BE49-F238E27FC236}">
              <a16:creationId xmlns:a16="http://schemas.microsoft.com/office/drawing/2014/main" id="{2A529657-0880-4CDE-9E0E-12B56025B2EA}"/>
            </a:ext>
          </a:extLst>
        </xdr:cNvPr>
        <xdr:cNvSpPr txBox="1"/>
      </xdr:nvSpPr>
      <xdr:spPr>
        <a:xfrm>
          <a:off x="60675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83838</xdr:rowOff>
    </xdr:from>
    <xdr:ext cx="469744" cy="259045"/>
    <xdr:sp macro="" textlink="">
      <xdr:nvSpPr>
        <xdr:cNvPr id="360" name="n_1mainValue【公営住宅】&#10;一人当たり面積">
          <a:extLst>
            <a:ext uri="{FF2B5EF4-FFF2-40B4-BE49-F238E27FC236}">
              <a16:creationId xmlns:a16="http://schemas.microsoft.com/office/drawing/2014/main" id="{1984E177-89E9-4FF7-88EA-39E64D602986}"/>
            </a:ext>
          </a:extLst>
        </xdr:cNvPr>
        <xdr:cNvSpPr txBox="1"/>
      </xdr:nvSpPr>
      <xdr:spPr>
        <a:xfrm>
          <a:off x="8458277" y="13526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91457</xdr:rowOff>
    </xdr:from>
    <xdr:ext cx="469744" cy="259045"/>
    <xdr:sp macro="" textlink="">
      <xdr:nvSpPr>
        <xdr:cNvPr id="361" name="n_2mainValue【公営住宅】&#10;一人当たり面積">
          <a:extLst>
            <a:ext uri="{FF2B5EF4-FFF2-40B4-BE49-F238E27FC236}">
              <a16:creationId xmlns:a16="http://schemas.microsoft.com/office/drawing/2014/main" id="{CD04155D-7C08-4791-944B-7DD0DF59C284}"/>
            </a:ext>
          </a:extLst>
        </xdr:cNvPr>
        <xdr:cNvSpPr txBox="1"/>
      </xdr:nvSpPr>
      <xdr:spPr>
        <a:xfrm>
          <a:off x="7677227"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99077</xdr:rowOff>
    </xdr:from>
    <xdr:ext cx="469744" cy="259045"/>
    <xdr:sp macro="" textlink="">
      <xdr:nvSpPr>
        <xdr:cNvPr id="362" name="n_3mainValue【公営住宅】&#10;一人当たり面積">
          <a:extLst>
            <a:ext uri="{FF2B5EF4-FFF2-40B4-BE49-F238E27FC236}">
              <a16:creationId xmlns:a16="http://schemas.microsoft.com/office/drawing/2014/main" id="{4D858588-D11C-4073-A110-536857229A5A}"/>
            </a:ext>
          </a:extLst>
        </xdr:cNvPr>
        <xdr:cNvSpPr txBox="1"/>
      </xdr:nvSpPr>
      <xdr:spPr>
        <a:xfrm>
          <a:off x="6867602"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3" name="n_4mainValue【公営住宅】&#10;一人当たり面積">
          <a:extLst>
            <a:ext uri="{FF2B5EF4-FFF2-40B4-BE49-F238E27FC236}">
              <a16:creationId xmlns:a16="http://schemas.microsoft.com/office/drawing/2014/main" id="{0155AF4A-EB18-4659-8B26-072FFA9248BF}"/>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4" name="正方形/長方形 363">
          <a:extLst>
            <a:ext uri="{FF2B5EF4-FFF2-40B4-BE49-F238E27FC236}">
              <a16:creationId xmlns:a16="http://schemas.microsoft.com/office/drawing/2014/main" id="{CAB12D8E-81F6-41D1-AE3C-BBF116992B4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5" name="正方形/長方形 364">
          <a:extLst>
            <a:ext uri="{FF2B5EF4-FFF2-40B4-BE49-F238E27FC236}">
              <a16:creationId xmlns:a16="http://schemas.microsoft.com/office/drawing/2014/main" id="{24E96AEA-1712-40C2-9773-114E26616C4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6" name="正方形/長方形 365">
          <a:extLst>
            <a:ext uri="{FF2B5EF4-FFF2-40B4-BE49-F238E27FC236}">
              <a16:creationId xmlns:a16="http://schemas.microsoft.com/office/drawing/2014/main" id="{C1E1897F-DF26-4A7E-BB5E-5E2CE67CBDB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7" name="正方形/長方形 366">
          <a:extLst>
            <a:ext uri="{FF2B5EF4-FFF2-40B4-BE49-F238E27FC236}">
              <a16:creationId xmlns:a16="http://schemas.microsoft.com/office/drawing/2014/main" id="{005D432B-CDF1-4F37-9545-8B1F9ED635A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8" name="正方形/長方形 367">
          <a:extLst>
            <a:ext uri="{FF2B5EF4-FFF2-40B4-BE49-F238E27FC236}">
              <a16:creationId xmlns:a16="http://schemas.microsoft.com/office/drawing/2014/main" id="{40FE4487-50E2-4A60-B4F8-1A269CA005D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9" name="正方形/長方形 368">
          <a:extLst>
            <a:ext uri="{FF2B5EF4-FFF2-40B4-BE49-F238E27FC236}">
              <a16:creationId xmlns:a16="http://schemas.microsoft.com/office/drawing/2014/main" id="{DF312952-E09A-4040-B1BD-B6055BB7F94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0" name="テキスト ボックス 369">
          <a:extLst>
            <a:ext uri="{FF2B5EF4-FFF2-40B4-BE49-F238E27FC236}">
              <a16:creationId xmlns:a16="http://schemas.microsoft.com/office/drawing/2014/main" id="{B700F443-27CB-4334-9241-00FC4E50BF0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1" name="直線コネクタ 370">
          <a:extLst>
            <a:ext uri="{FF2B5EF4-FFF2-40B4-BE49-F238E27FC236}">
              <a16:creationId xmlns:a16="http://schemas.microsoft.com/office/drawing/2014/main" id="{C19B883A-B0CC-42CA-BC2D-1B0106C3054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2" name="テキスト ボックス 371">
          <a:extLst>
            <a:ext uri="{FF2B5EF4-FFF2-40B4-BE49-F238E27FC236}">
              <a16:creationId xmlns:a16="http://schemas.microsoft.com/office/drawing/2014/main" id="{C99AF4AA-45EB-4F92-A283-A8458B65225E}"/>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3" name="直線コネクタ 372">
          <a:extLst>
            <a:ext uri="{FF2B5EF4-FFF2-40B4-BE49-F238E27FC236}">
              <a16:creationId xmlns:a16="http://schemas.microsoft.com/office/drawing/2014/main" id="{28FAE9B2-CA15-4809-84BE-0A5BE530AD78}"/>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4" name="テキスト ボックス 373">
          <a:extLst>
            <a:ext uri="{FF2B5EF4-FFF2-40B4-BE49-F238E27FC236}">
              <a16:creationId xmlns:a16="http://schemas.microsoft.com/office/drawing/2014/main" id="{8D3F8EE2-61C6-44E6-8278-1288849D338B}"/>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5" name="直線コネクタ 374">
          <a:extLst>
            <a:ext uri="{FF2B5EF4-FFF2-40B4-BE49-F238E27FC236}">
              <a16:creationId xmlns:a16="http://schemas.microsoft.com/office/drawing/2014/main" id="{73850E2E-3451-4CE3-B67D-FDA8B75277B8}"/>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6" name="テキスト ボックス 375">
          <a:extLst>
            <a:ext uri="{FF2B5EF4-FFF2-40B4-BE49-F238E27FC236}">
              <a16:creationId xmlns:a16="http://schemas.microsoft.com/office/drawing/2014/main" id="{5D60D905-536E-4E7D-BE9B-C476FB125FD9}"/>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7" name="直線コネクタ 376">
          <a:extLst>
            <a:ext uri="{FF2B5EF4-FFF2-40B4-BE49-F238E27FC236}">
              <a16:creationId xmlns:a16="http://schemas.microsoft.com/office/drawing/2014/main" id="{7694C9EC-6F67-446F-BE94-6B0C7A1FAF6D}"/>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8" name="テキスト ボックス 377">
          <a:extLst>
            <a:ext uri="{FF2B5EF4-FFF2-40B4-BE49-F238E27FC236}">
              <a16:creationId xmlns:a16="http://schemas.microsoft.com/office/drawing/2014/main" id="{63A5B3ED-CEBA-43DB-B5C4-9D2B23870BCC}"/>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79" name="直線コネクタ 378">
          <a:extLst>
            <a:ext uri="{FF2B5EF4-FFF2-40B4-BE49-F238E27FC236}">
              <a16:creationId xmlns:a16="http://schemas.microsoft.com/office/drawing/2014/main" id="{B6992F10-5168-404F-A11F-DAC129D8D80E}"/>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0" name="テキスト ボックス 379">
          <a:extLst>
            <a:ext uri="{FF2B5EF4-FFF2-40B4-BE49-F238E27FC236}">
              <a16:creationId xmlns:a16="http://schemas.microsoft.com/office/drawing/2014/main" id="{68EF7B15-9AD0-48AE-A09B-1833C47F6278}"/>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1" name="直線コネクタ 380">
          <a:extLst>
            <a:ext uri="{FF2B5EF4-FFF2-40B4-BE49-F238E27FC236}">
              <a16:creationId xmlns:a16="http://schemas.microsoft.com/office/drawing/2014/main" id="{7E747CF6-8F0E-4943-B1A6-0F4A008F26AA}"/>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2" name="テキスト ボックス 381">
          <a:extLst>
            <a:ext uri="{FF2B5EF4-FFF2-40B4-BE49-F238E27FC236}">
              <a16:creationId xmlns:a16="http://schemas.microsoft.com/office/drawing/2014/main" id="{E8047FAC-D24D-4F5D-901D-BFC2EA18D664}"/>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3" name="直線コネクタ 382">
          <a:extLst>
            <a:ext uri="{FF2B5EF4-FFF2-40B4-BE49-F238E27FC236}">
              <a16:creationId xmlns:a16="http://schemas.microsoft.com/office/drawing/2014/main" id="{0622D0B6-F0F7-4837-BEF4-473AE9F6E910}"/>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4" name="テキスト ボックス 383">
          <a:extLst>
            <a:ext uri="{FF2B5EF4-FFF2-40B4-BE49-F238E27FC236}">
              <a16:creationId xmlns:a16="http://schemas.microsoft.com/office/drawing/2014/main" id="{E3418C03-4139-4D65-8D9B-5E8DBCADF8F1}"/>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A2C16CD3-DCE3-4608-9FD7-C72A1B99ADC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CC9BFC68-EE3B-49A5-8AD1-889A1D6B756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9D353445-7690-48FE-A59B-E29CC17EC27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88" name="直線コネクタ 387">
          <a:extLst>
            <a:ext uri="{FF2B5EF4-FFF2-40B4-BE49-F238E27FC236}">
              <a16:creationId xmlns:a16="http://schemas.microsoft.com/office/drawing/2014/main" id="{76CC1D38-0CC4-4B4A-AE10-B2759900EC27}"/>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123445AA-AEAC-4719-8CFC-30D2B9ABE814}"/>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0" name="直線コネクタ 389">
          <a:extLst>
            <a:ext uri="{FF2B5EF4-FFF2-40B4-BE49-F238E27FC236}">
              <a16:creationId xmlns:a16="http://schemas.microsoft.com/office/drawing/2014/main" id="{05E53F2B-6033-4B2A-9A8C-E7EA8DC6409F}"/>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041B4E78-600E-4FD5-8A9B-32A0CB2F86CB}"/>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2" name="直線コネクタ 391">
          <a:extLst>
            <a:ext uri="{FF2B5EF4-FFF2-40B4-BE49-F238E27FC236}">
              <a16:creationId xmlns:a16="http://schemas.microsoft.com/office/drawing/2014/main" id="{52683154-CBDB-4900-9C3B-9D70CE0F5880}"/>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3F3F7D4D-8D84-4F5A-9055-80DAED516AC0}"/>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4" name="フローチャート: 判断 393">
          <a:extLst>
            <a:ext uri="{FF2B5EF4-FFF2-40B4-BE49-F238E27FC236}">
              <a16:creationId xmlns:a16="http://schemas.microsoft.com/office/drawing/2014/main" id="{E28F24E7-4570-47FC-9E54-46D9C29610D2}"/>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5" name="フローチャート: 判断 394">
          <a:extLst>
            <a:ext uri="{FF2B5EF4-FFF2-40B4-BE49-F238E27FC236}">
              <a16:creationId xmlns:a16="http://schemas.microsoft.com/office/drawing/2014/main" id="{5D75D301-0E7E-4629-B06A-3835B389CA44}"/>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396" name="フローチャート: 判断 395">
          <a:extLst>
            <a:ext uri="{FF2B5EF4-FFF2-40B4-BE49-F238E27FC236}">
              <a16:creationId xmlns:a16="http://schemas.microsoft.com/office/drawing/2014/main" id="{90C77B0A-BD6A-4258-8FBC-114938AC7536}"/>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397" name="フローチャート: 判断 396">
          <a:extLst>
            <a:ext uri="{FF2B5EF4-FFF2-40B4-BE49-F238E27FC236}">
              <a16:creationId xmlns:a16="http://schemas.microsoft.com/office/drawing/2014/main" id="{874B0BC4-3AD0-448C-8CCC-A8C4CA7FA37A}"/>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398" name="フローチャート: 判断 397">
          <a:extLst>
            <a:ext uri="{FF2B5EF4-FFF2-40B4-BE49-F238E27FC236}">
              <a16:creationId xmlns:a16="http://schemas.microsoft.com/office/drawing/2014/main" id="{EAB56D11-04E1-44B5-82BD-2A04A0091750}"/>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10AC73B0-008B-4962-95C5-F06191717E01}"/>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5262B491-4C64-4709-AB84-895EED49517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38F08981-5568-489C-B266-E668C1C73ED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45F8B06A-0436-4BD5-BAF3-49ACED19339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D437BFA-A0F5-40D0-8A99-B4FFE6E1D49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149498</xdr:rowOff>
    </xdr:from>
    <xdr:to>
      <xdr:col>24</xdr:col>
      <xdr:colOff>114300</xdr:colOff>
      <xdr:row>105</xdr:row>
      <xdr:rowOff>79648</xdr:rowOff>
    </xdr:to>
    <xdr:sp macro="" textlink="">
      <xdr:nvSpPr>
        <xdr:cNvPr id="404" name="楕円 403">
          <a:extLst>
            <a:ext uri="{FF2B5EF4-FFF2-40B4-BE49-F238E27FC236}">
              <a16:creationId xmlns:a16="http://schemas.microsoft.com/office/drawing/2014/main" id="{DE2AB10C-97AB-4414-AEFB-E1B006FE9E23}"/>
            </a:ext>
          </a:extLst>
        </xdr:cNvPr>
        <xdr:cNvSpPr/>
      </xdr:nvSpPr>
      <xdr:spPr>
        <a:xfrm>
          <a:off x="4124325" y="169896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925</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53FE00DC-0A81-44AE-8626-F302EB5B9D76}"/>
            </a:ext>
          </a:extLst>
        </xdr:cNvPr>
        <xdr:cNvSpPr txBox="1"/>
      </xdr:nvSpPr>
      <xdr:spPr>
        <a:xfrm>
          <a:off x="4229100" y="16841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90714</xdr:rowOff>
    </xdr:from>
    <xdr:to>
      <xdr:col>20</xdr:col>
      <xdr:colOff>38100</xdr:colOff>
      <xdr:row>105</xdr:row>
      <xdr:rowOff>20864</xdr:rowOff>
    </xdr:to>
    <xdr:sp macro="" textlink="">
      <xdr:nvSpPr>
        <xdr:cNvPr id="406" name="楕円 405">
          <a:extLst>
            <a:ext uri="{FF2B5EF4-FFF2-40B4-BE49-F238E27FC236}">
              <a16:creationId xmlns:a16="http://schemas.microsoft.com/office/drawing/2014/main" id="{42674B2E-9DD1-46E0-B467-E7CB5FFD3C0E}"/>
            </a:ext>
          </a:extLst>
        </xdr:cNvPr>
        <xdr:cNvSpPr/>
      </xdr:nvSpPr>
      <xdr:spPr>
        <a:xfrm>
          <a:off x="3381375" y="1692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141514</xdr:rowOff>
    </xdr:from>
    <xdr:to>
      <xdr:col>24</xdr:col>
      <xdr:colOff>63500</xdr:colOff>
      <xdr:row>105</xdr:row>
      <xdr:rowOff>28848</xdr:rowOff>
    </xdr:to>
    <xdr:cxnSp macro="">
      <xdr:nvCxnSpPr>
        <xdr:cNvPr id="407" name="直線コネクタ 406">
          <a:extLst>
            <a:ext uri="{FF2B5EF4-FFF2-40B4-BE49-F238E27FC236}">
              <a16:creationId xmlns:a16="http://schemas.microsoft.com/office/drawing/2014/main" id="{DD3A6B8A-4DC0-4651-8A39-8DD441F66397}"/>
            </a:ext>
          </a:extLst>
        </xdr:cNvPr>
        <xdr:cNvCxnSpPr/>
      </xdr:nvCxnSpPr>
      <xdr:spPr>
        <a:xfrm>
          <a:off x="3429000" y="16984889"/>
          <a:ext cx="752475" cy="42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35198</xdr:rowOff>
    </xdr:from>
    <xdr:to>
      <xdr:col>15</xdr:col>
      <xdr:colOff>101600</xdr:colOff>
      <xdr:row>104</xdr:row>
      <xdr:rowOff>136798</xdr:rowOff>
    </xdr:to>
    <xdr:sp macro="" textlink="">
      <xdr:nvSpPr>
        <xdr:cNvPr id="408" name="楕円 407">
          <a:extLst>
            <a:ext uri="{FF2B5EF4-FFF2-40B4-BE49-F238E27FC236}">
              <a16:creationId xmlns:a16="http://schemas.microsoft.com/office/drawing/2014/main" id="{1DB2890A-8AEB-4602-A04B-E68B2A91CB9B}"/>
            </a:ext>
          </a:extLst>
        </xdr:cNvPr>
        <xdr:cNvSpPr/>
      </xdr:nvSpPr>
      <xdr:spPr>
        <a:xfrm>
          <a:off x="2571750" y="1687539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85998</xdr:rowOff>
    </xdr:from>
    <xdr:to>
      <xdr:col>19</xdr:col>
      <xdr:colOff>177800</xdr:colOff>
      <xdr:row>104</xdr:row>
      <xdr:rowOff>141514</xdr:rowOff>
    </xdr:to>
    <xdr:cxnSp macro="">
      <xdr:nvCxnSpPr>
        <xdr:cNvPr id="409" name="直線コネクタ 408">
          <a:extLst>
            <a:ext uri="{FF2B5EF4-FFF2-40B4-BE49-F238E27FC236}">
              <a16:creationId xmlns:a16="http://schemas.microsoft.com/office/drawing/2014/main" id="{0453040A-B2FF-431E-9347-1FDDE5380ADF}"/>
            </a:ext>
          </a:extLst>
        </xdr:cNvPr>
        <xdr:cNvCxnSpPr/>
      </xdr:nvCxnSpPr>
      <xdr:spPr>
        <a:xfrm>
          <a:off x="2619375" y="16923023"/>
          <a:ext cx="809625" cy="61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147864</xdr:rowOff>
    </xdr:from>
    <xdr:to>
      <xdr:col>10</xdr:col>
      <xdr:colOff>165100</xdr:colOff>
      <xdr:row>104</xdr:row>
      <xdr:rowOff>78014</xdr:rowOff>
    </xdr:to>
    <xdr:sp macro="" textlink="">
      <xdr:nvSpPr>
        <xdr:cNvPr id="410" name="楕円 409">
          <a:extLst>
            <a:ext uri="{FF2B5EF4-FFF2-40B4-BE49-F238E27FC236}">
              <a16:creationId xmlns:a16="http://schemas.microsoft.com/office/drawing/2014/main" id="{2931C361-F8D0-43B6-9543-45B1C7BEA287}"/>
            </a:ext>
          </a:extLst>
        </xdr:cNvPr>
        <xdr:cNvSpPr/>
      </xdr:nvSpPr>
      <xdr:spPr>
        <a:xfrm>
          <a:off x="1781175" y="16822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27214</xdr:rowOff>
    </xdr:from>
    <xdr:to>
      <xdr:col>15</xdr:col>
      <xdr:colOff>50800</xdr:colOff>
      <xdr:row>104</xdr:row>
      <xdr:rowOff>85998</xdr:rowOff>
    </xdr:to>
    <xdr:cxnSp macro="">
      <xdr:nvCxnSpPr>
        <xdr:cNvPr id="411" name="直線コネクタ 410">
          <a:extLst>
            <a:ext uri="{FF2B5EF4-FFF2-40B4-BE49-F238E27FC236}">
              <a16:creationId xmlns:a16="http://schemas.microsoft.com/office/drawing/2014/main" id="{34A36388-2BC1-4FF2-B89A-977DF058D008}"/>
            </a:ext>
          </a:extLst>
        </xdr:cNvPr>
        <xdr:cNvCxnSpPr/>
      </xdr:nvCxnSpPr>
      <xdr:spPr>
        <a:xfrm>
          <a:off x="1828800" y="16870589"/>
          <a:ext cx="790575" cy="52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69487</xdr:rowOff>
    </xdr:from>
    <xdr:to>
      <xdr:col>6</xdr:col>
      <xdr:colOff>38100</xdr:colOff>
      <xdr:row>103</xdr:row>
      <xdr:rowOff>171087</xdr:rowOff>
    </xdr:to>
    <xdr:sp macro="" textlink="">
      <xdr:nvSpPr>
        <xdr:cNvPr id="412" name="楕円 411">
          <a:extLst>
            <a:ext uri="{FF2B5EF4-FFF2-40B4-BE49-F238E27FC236}">
              <a16:creationId xmlns:a16="http://schemas.microsoft.com/office/drawing/2014/main" id="{2438FDB5-ACEC-412E-AC64-8B5F55A9E54B}"/>
            </a:ext>
          </a:extLst>
        </xdr:cNvPr>
        <xdr:cNvSpPr/>
      </xdr:nvSpPr>
      <xdr:spPr>
        <a:xfrm>
          <a:off x="981075" y="167445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120287</xdr:rowOff>
    </xdr:from>
    <xdr:to>
      <xdr:col>10</xdr:col>
      <xdr:colOff>114300</xdr:colOff>
      <xdr:row>104</xdr:row>
      <xdr:rowOff>27214</xdr:rowOff>
    </xdr:to>
    <xdr:cxnSp macro="">
      <xdr:nvCxnSpPr>
        <xdr:cNvPr id="413" name="直線コネクタ 412">
          <a:extLst>
            <a:ext uri="{FF2B5EF4-FFF2-40B4-BE49-F238E27FC236}">
              <a16:creationId xmlns:a16="http://schemas.microsoft.com/office/drawing/2014/main" id="{75A2A4CC-2F0D-44CF-B64B-D6588B3E62D8}"/>
            </a:ext>
          </a:extLst>
        </xdr:cNvPr>
        <xdr:cNvCxnSpPr/>
      </xdr:nvCxnSpPr>
      <xdr:spPr>
        <a:xfrm>
          <a:off x="1028700" y="16801737"/>
          <a:ext cx="800100" cy="68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14" name="n_1aveValue【港湾・漁港】&#10;有形固定資産減価償却率">
          <a:extLst>
            <a:ext uri="{FF2B5EF4-FFF2-40B4-BE49-F238E27FC236}">
              <a16:creationId xmlns:a16="http://schemas.microsoft.com/office/drawing/2014/main" id="{0421E79B-2CC5-48E2-B9BD-DE3C8A8A99F9}"/>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15" name="n_2aveValue【港湾・漁港】&#10;有形固定資産減価償却率">
          <a:extLst>
            <a:ext uri="{FF2B5EF4-FFF2-40B4-BE49-F238E27FC236}">
              <a16:creationId xmlns:a16="http://schemas.microsoft.com/office/drawing/2014/main" id="{8777C8CA-F78F-4D9D-87E4-3885A5EA26C0}"/>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16" name="n_3aveValue【港湾・漁港】&#10;有形固定資産減価償却率">
          <a:extLst>
            <a:ext uri="{FF2B5EF4-FFF2-40B4-BE49-F238E27FC236}">
              <a16:creationId xmlns:a16="http://schemas.microsoft.com/office/drawing/2014/main" id="{AFEE240F-24D2-4128-B35B-0AEDC2643EBA}"/>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17" name="n_4aveValue【港湾・漁港】&#10;有形固定資産減価償却率">
          <a:extLst>
            <a:ext uri="{FF2B5EF4-FFF2-40B4-BE49-F238E27FC236}">
              <a16:creationId xmlns:a16="http://schemas.microsoft.com/office/drawing/2014/main" id="{3AFA295E-E576-4782-BFC7-C06804D1A758}"/>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37391</xdr:rowOff>
    </xdr:from>
    <xdr:ext cx="405111" cy="259045"/>
    <xdr:sp macro="" textlink="">
      <xdr:nvSpPr>
        <xdr:cNvPr id="418" name="n_1mainValue【港湾・漁港】&#10;有形固定資産減価償却率">
          <a:extLst>
            <a:ext uri="{FF2B5EF4-FFF2-40B4-BE49-F238E27FC236}">
              <a16:creationId xmlns:a16="http://schemas.microsoft.com/office/drawing/2014/main" id="{78728315-F5B9-4936-BF99-FD6FC20CC4DE}"/>
            </a:ext>
          </a:extLst>
        </xdr:cNvPr>
        <xdr:cNvSpPr txBox="1"/>
      </xdr:nvSpPr>
      <xdr:spPr>
        <a:xfrm>
          <a:off x="3239144" y="16715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153325</xdr:rowOff>
    </xdr:from>
    <xdr:ext cx="405111" cy="259045"/>
    <xdr:sp macro="" textlink="">
      <xdr:nvSpPr>
        <xdr:cNvPr id="419" name="n_2mainValue【港湾・漁港】&#10;有形固定資産減価償却率">
          <a:extLst>
            <a:ext uri="{FF2B5EF4-FFF2-40B4-BE49-F238E27FC236}">
              <a16:creationId xmlns:a16="http://schemas.microsoft.com/office/drawing/2014/main" id="{9AEEC570-BCE7-4189-BB62-C2CD4EAD154D}"/>
            </a:ext>
          </a:extLst>
        </xdr:cNvPr>
        <xdr:cNvSpPr txBox="1"/>
      </xdr:nvSpPr>
      <xdr:spPr>
        <a:xfrm>
          <a:off x="2439044" y="16669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94541</xdr:rowOff>
    </xdr:from>
    <xdr:ext cx="405111" cy="259045"/>
    <xdr:sp macro="" textlink="">
      <xdr:nvSpPr>
        <xdr:cNvPr id="420" name="n_3mainValue【港湾・漁港】&#10;有形固定資産減価償却率">
          <a:extLst>
            <a:ext uri="{FF2B5EF4-FFF2-40B4-BE49-F238E27FC236}">
              <a16:creationId xmlns:a16="http://schemas.microsoft.com/office/drawing/2014/main" id="{7D6510A6-C5C3-4A25-898A-CBFB253A30D4}"/>
            </a:ext>
          </a:extLst>
        </xdr:cNvPr>
        <xdr:cNvSpPr txBox="1"/>
      </xdr:nvSpPr>
      <xdr:spPr>
        <a:xfrm>
          <a:off x="1648469" y="1661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16164</xdr:rowOff>
    </xdr:from>
    <xdr:ext cx="405111" cy="259045"/>
    <xdr:sp macro="" textlink="">
      <xdr:nvSpPr>
        <xdr:cNvPr id="421" name="n_4mainValue【港湾・漁港】&#10;有形固定資産減価償却率">
          <a:extLst>
            <a:ext uri="{FF2B5EF4-FFF2-40B4-BE49-F238E27FC236}">
              <a16:creationId xmlns:a16="http://schemas.microsoft.com/office/drawing/2014/main" id="{53D05FA0-9670-4B12-BB5E-C833B30515C8}"/>
            </a:ext>
          </a:extLst>
        </xdr:cNvPr>
        <xdr:cNvSpPr txBox="1"/>
      </xdr:nvSpPr>
      <xdr:spPr>
        <a:xfrm>
          <a:off x="848369" y="16532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39CF10FA-0100-44A3-85F8-C61276B4C1B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A6EBF5A8-F8C7-47C2-9BF3-F6944D4C85D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F66573A2-EAF0-4E2B-9EC7-5D562F1C98EB}"/>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C5D92A71-A924-49FC-8326-F5F458329DA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2F085B78-5880-4DA3-B282-BB2FF11FE8A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C53E96AB-19CB-48AE-8EE8-019D0C59C5C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E1F0D92-24C0-4387-8442-4370C4B1D3F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7853BE31-A384-49DA-AF8D-B0264BFFAE8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A5B69DAD-E81C-4A82-91C3-B62BE6CDC9D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2C824596-AE27-4F9F-AB28-404F88F18214}"/>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F1BBD368-21BA-4F6E-84D5-7C7E9B5C0ADD}"/>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3C35BABC-3079-4614-813C-25074FE327AE}"/>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95639F2A-245C-41F2-A3D8-751D753AEC91}"/>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5" name="テキスト ボックス 434">
          <a:extLst>
            <a:ext uri="{FF2B5EF4-FFF2-40B4-BE49-F238E27FC236}">
              <a16:creationId xmlns:a16="http://schemas.microsoft.com/office/drawing/2014/main" id="{9A8BF4EF-E597-46AC-B42B-B02A1414482C}"/>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089C514E-A1E1-4B08-A1F5-5569ABDDF80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7" name="テキスト ボックス 436">
          <a:extLst>
            <a:ext uri="{FF2B5EF4-FFF2-40B4-BE49-F238E27FC236}">
              <a16:creationId xmlns:a16="http://schemas.microsoft.com/office/drawing/2014/main" id="{89A83CAF-0F58-4928-A35B-527523ABF7F4}"/>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42AE8243-5D80-41B5-93D8-26D9DA9CA75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39" name="テキスト ボックス 438">
          <a:extLst>
            <a:ext uri="{FF2B5EF4-FFF2-40B4-BE49-F238E27FC236}">
              <a16:creationId xmlns:a16="http://schemas.microsoft.com/office/drawing/2014/main" id="{8D0E380E-0E2E-4740-9E35-64C7B2629F9B}"/>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CB318D8E-8411-4618-A2B9-5F07006BC51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1" name="直線コネクタ 440">
          <a:extLst>
            <a:ext uri="{FF2B5EF4-FFF2-40B4-BE49-F238E27FC236}">
              <a16:creationId xmlns:a16="http://schemas.microsoft.com/office/drawing/2014/main" id="{38ACACE2-85E1-4737-AE4D-02353175B505}"/>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38D8A949-7682-469D-962E-9628721FC3BB}"/>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3" name="直線コネクタ 442">
          <a:extLst>
            <a:ext uri="{FF2B5EF4-FFF2-40B4-BE49-F238E27FC236}">
              <a16:creationId xmlns:a16="http://schemas.microsoft.com/office/drawing/2014/main" id="{C93AA621-DC4A-4B02-92F5-9EAA17C56F26}"/>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4" name="【港湾・漁港】&#10;一人当たり有形固定資産（償却資産）額最大値テキスト">
          <a:extLst>
            <a:ext uri="{FF2B5EF4-FFF2-40B4-BE49-F238E27FC236}">
              <a16:creationId xmlns:a16="http://schemas.microsoft.com/office/drawing/2014/main" id="{A0BAF666-868C-4DF1-B1E4-F2DB4F2B4923}"/>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5" name="直線コネクタ 444">
          <a:extLst>
            <a:ext uri="{FF2B5EF4-FFF2-40B4-BE49-F238E27FC236}">
              <a16:creationId xmlns:a16="http://schemas.microsoft.com/office/drawing/2014/main" id="{F7247CC7-FF62-4FE5-9C26-EC34B1F3368B}"/>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46" name="【港湾・漁港】&#10;一人当たり有形固定資産（償却資産）額平均値テキスト">
          <a:extLst>
            <a:ext uri="{FF2B5EF4-FFF2-40B4-BE49-F238E27FC236}">
              <a16:creationId xmlns:a16="http://schemas.microsoft.com/office/drawing/2014/main" id="{BFD92C79-8450-46AB-BC91-0B8E972C254E}"/>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47" name="フローチャート: 判断 446">
          <a:extLst>
            <a:ext uri="{FF2B5EF4-FFF2-40B4-BE49-F238E27FC236}">
              <a16:creationId xmlns:a16="http://schemas.microsoft.com/office/drawing/2014/main" id="{82AC17FF-3426-483C-B699-89F59728C7BC}"/>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48" name="フローチャート: 判断 447">
          <a:extLst>
            <a:ext uri="{FF2B5EF4-FFF2-40B4-BE49-F238E27FC236}">
              <a16:creationId xmlns:a16="http://schemas.microsoft.com/office/drawing/2014/main" id="{7E6008C7-4730-46AE-96C9-E8FD0BD1B2AC}"/>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49" name="フローチャート: 判断 448">
          <a:extLst>
            <a:ext uri="{FF2B5EF4-FFF2-40B4-BE49-F238E27FC236}">
              <a16:creationId xmlns:a16="http://schemas.microsoft.com/office/drawing/2014/main" id="{59602DD3-97E3-4127-93CB-4C718891999B}"/>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0" name="フローチャート: 判断 449">
          <a:extLst>
            <a:ext uri="{FF2B5EF4-FFF2-40B4-BE49-F238E27FC236}">
              <a16:creationId xmlns:a16="http://schemas.microsoft.com/office/drawing/2014/main" id="{BBE89D01-D3B2-4A02-A604-53D53CC72C72}"/>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1" name="フローチャート: 判断 450">
          <a:extLst>
            <a:ext uri="{FF2B5EF4-FFF2-40B4-BE49-F238E27FC236}">
              <a16:creationId xmlns:a16="http://schemas.microsoft.com/office/drawing/2014/main" id="{43F7752D-73A3-4297-9ED3-2594CA0B4886}"/>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F319BF3B-E06F-4324-BBB2-83FAA8FCE44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B6D043F6-133E-4ECD-93A6-95C88B089CF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13B395B-16A6-4949-B6E9-E0EF990F49C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A5B5873A-2D29-4116-8E22-2267B1F07C1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D11F7B93-696A-4E97-8F05-027D5B98CE9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117374</xdr:rowOff>
    </xdr:from>
    <xdr:to>
      <xdr:col>55</xdr:col>
      <xdr:colOff>50800</xdr:colOff>
      <xdr:row>106</xdr:row>
      <xdr:rowOff>47524</xdr:rowOff>
    </xdr:to>
    <xdr:sp macro="" textlink="">
      <xdr:nvSpPr>
        <xdr:cNvPr id="457" name="楕円 456">
          <a:extLst>
            <a:ext uri="{FF2B5EF4-FFF2-40B4-BE49-F238E27FC236}">
              <a16:creationId xmlns:a16="http://schemas.microsoft.com/office/drawing/2014/main" id="{CF68F23F-595E-4074-9871-DD81F6316D44}"/>
            </a:ext>
          </a:extLst>
        </xdr:cNvPr>
        <xdr:cNvSpPr/>
      </xdr:nvSpPr>
      <xdr:spPr>
        <a:xfrm>
          <a:off x="9401175" y="1711949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95801</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C11102EF-86E8-4D4A-B521-93E228DC744A}"/>
            </a:ext>
          </a:extLst>
        </xdr:cNvPr>
        <xdr:cNvSpPr txBox="1"/>
      </xdr:nvSpPr>
      <xdr:spPr>
        <a:xfrm>
          <a:off x="9477375" y="170979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461,916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122839</xdr:rowOff>
    </xdr:from>
    <xdr:to>
      <xdr:col>50</xdr:col>
      <xdr:colOff>165100</xdr:colOff>
      <xdr:row>106</xdr:row>
      <xdr:rowOff>52989</xdr:rowOff>
    </xdr:to>
    <xdr:sp macro="" textlink="">
      <xdr:nvSpPr>
        <xdr:cNvPr id="459" name="楕円 458">
          <a:extLst>
            <a:ext uri="{FF2B5EF4-FFF2-40B4-BE49-F238E27FC236}">
              <a16:creationId xmlns:a16="http://schemas.microsoft.com/office/drawing/2014/main" id="{598B8566-00A5-444D-8DE8-1007E008957B}"/>
            </a:ext>
          </a:extLst>
        </xdr:cNvPr>
        <xdr:cNvSpPr/>
      </xdr:nvSpPr>
      <xdr:spPr>
        <a:xfrm>
          <a:off x="8639175" y="171281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168174</xdr:rowOff>
    </xdr:from>
    <xdr:to>
      <xdr:col>55</xdr:col>
      <xdr:colOff>0</xdr:colOff>
      <xdr:row>106</xdr:row>
      <xdr:rowOff>2189</xdr:rowOff>
    </xdr:to>
    <xdr:cxnSp macro="">
      <xdr:nvCxnSpPr>
        <xdr:cNvPr id="460" name="直線コネクタ 459">
          <a:extLst>
            <a:ext uri="{FF2B5EF4-FFF2-40B4-BE49-F238E27FC236}">
              <a16:creationId xmlns:a16="http://schemas.microsoft.com/office/drawing/2014/main" id="{2AAEEF2B-5745-4AB9-B8A8-6AF3C8C05500}"/>
            </a:ext>
          </a:extLst>
        </xdr:cNvPr>
        <xdr:cNvCxnSpPr/>
      </xdr:nvCxnSpPr>
      <xdr:spPr>
        <a:xfrm flipV="1">
          <a:off x="8686800" y="1716712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128012</xdr:rowOff>
    </xdr:from>
    <xdr:to>
      <xdr:col>46</xdr:col>
      <xdr:colOff>38100</xdr:colOff>
      <xdr:row>106</xdr:row>
      <xdr:rowOff>58162</xdr:rowOff>
    </xdr:to>
    <xdr:sp macro="" textlink="">
      <xdr:nvSpPr>
        <xdr:cNvPr id="461" name="楕円 460">
          <a:extLst>
            <a:ext uri="{FF2B5EF4-FFF2-40B4-BE49-F238E27FC236}">
              <a16:creationId xmlns:a16="http://schemas.microsoft.com/office/drawing/2014/main" id="{3DC590D5-EC27-4305-A974-E1A87517B0DA}"/>
            </a:ext>
          </a:extLst>
        </xdr:cNvPr>
        <xdr:cNvSpPr/>
      </xdr:nvSpPr>
      <xdr:spPr>
        <a:xfrm>
          <a:off x="7839075" y="171269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2189</xdr:rowOff>
    </xdr:from>
    <xdr:to>
      <xdr:col>50</xdr:col>
      <xdr:colOff>114300</xdr:colOff>
      <xdr:row>106</xdr:row>
      <xdr:rowOff>7362</xdr:rowOff>
    </xdr:to>
    <xdr:cxnSp macro="">
      <xdr:nvCxnSpPr>
        <xdr:cNvPr id="462" name="直線コネクタ 461">
          <a:extLst>
            <a:ext uri="{FF2B5EF4-FFF2-40B4-BE49-F238E27FC236}">
              <a16:creationId xmlns:a16="http://schemas.microsoft.com/office/drawing/2014/main" id="{789FA2BD-E1EB-4AA3-B23A-562DD4DF50DD}"/>
            </a:ext>
          </a:extLst>
        </xdr:cNvPr>
        <xdr:cNvCxnSpPr/>
      </xdr:nvCxnSpPr>
      <xdr:spPr>
        <a:xfrm flipV="1">
          <a:off x="7886700" y="17166239"/>
          <a:ext cx="800100" cy="8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134305</xdr:rowOff>
    </xdr:from>
    <xdr:to>
      <xdr:col>41</xdr:col>
      <xdr:colOff>101600</xdr:colOff>
      <xdr:row>106</xdr:row>
      <xdr:rowOff>64455</xdr:rowOff>
    </xdr:to>
    <xdr:sp macro="" textlink="">
      <xdr:nvSpPr>
        <xdr:cNvPr id="463" name="楕円 462">
          <a:extLst>
            <a:ext uri="{FF2B5EF4-FFF2-40B4-BE49-F238E27FC236}">
              <a16:creationId xmlns:a16="http://schemas.microsoft.com/office/drawing/2014/main" id="{436FE83A-8F55-4F26-A1CF-98D5782DEC3D}"/>
            </a:ext>
          </a:extLst>
        </xdr:cNvPr>
        <xdr:cNvSpPr/>
      </xdr:nvSpPr>
      <xdr:spPr>
        <a:xfrm>
          <a:off x="7029450" y="17136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7362</xdr:rowOff>
    </xdr:from>
    <xdr:to>
      <xdr:col>45</xdr:col>
      <xdr:colOff>177800</xdr:colOff>
      <xdr:row>106</xdr:row>
      <xdr:rowOff>13655</xdr:rowOff>
    </xdr:to>
    <xdr:cxnSp macro="">
      <xdr:nvCxnSpPr>
        <xdr:cNvPr id="464" name="直線コネクタ 463">
          <a:extLst>
            <a:ext uri="{FF2B5EF4-FFF2-40B4-BE49-F238E27FC236}">
              <a16:creationId xmlns:a16="http://schemas.microsoft.com/office/drawing/2014/main" id="{A264D0AB-ED27-4620-99B2-6E9C66C0786B}"/>
            </a:ext>
          </a:extLst>
        </xdr:cNvPr>
        <xdr:cNvCxnSpPr/>
      </xdr:nvCxnSpPr>
      <xdr:spPr>
        <a:xfrm flipV="1">
          <a:off x="7077075" y="1717458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156660</xdr:rowOff>
    </xdr:from>
    <xdr:to>
      <xdr:col>36</xdr:col>
      <xdr:colOff>165100</xdr:colOff>
      <xdr:row>105</xdr:row>
      <xdr:rowOff>86810</xdr:rowOff>
    </xdr:to>
    <xdr:sp macro="" textlink="">
      <xdr:nvSpPr>
        <xdr:cNvPr id="465" name="楕円 464">
          <a:extLst>
            <a:ext uri="{FF2B5EF4-FFF2-40B4-BE49-F238E27FC236}">
              <a16:creationId xmlns:a16="http://schemas.microsoft.com/office/drawing/2014/main" id="{ACD87912-1CC3-46BF-8043-1F7CE8BA4985}"/>
            </a:ext>
          </a:extLst>
        </xdr:cNvPr>
        <xdr:cNvSpPr/>
      </xdr:nvSpPr>
      <xdr:spPr>
        <a:xfrm>
          <a:off x="6238875" y="1700003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36010</xdr:rowOff>
    </xdr:from>
    <xdr:to>
      <xdr:col>41</xdr:col>
      <xdr:colOff>50800</xdr:colOff>
      <xdr:row>106</xdr:row>
      <xdr:rowOff>13655</xdr:rowOff>
    </xdr:to>
    <xdr:cxnSp macro="">
      <xdr:nvCxnSpPr>
        <xdr:cNvPr id="466" name="直線コネクタ 465">
          <a:extLst>
            <a:ext uri="{FF2B5EF4-FFF2-40B4-BE49-F238E27FC236}">
              <a16:creationId xmlns:a16="http://schemas.microsoft.com/office/drawing/2014/main" id="{7D6B0718-5262-489C-B172-9170486D5CF3}"/>
            </a:ext>
          </a:extLst>
        </xdr:cNvPr>
        <xdr:cNvCxnSpPr/>
      </xdr:nvCxnSpPr>
      <xdr:spPr>
        <a:xfrm>
          <a:off x="6286500" y="17038135"/>
          <a:ext cx="790575" cy="13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67" name="n_1aveValue【港湾・漁港】&#10;一人当たり有形固定資産（償却資産）額">
          <a:extLst>
            <a:ext uri="{FF2B5EF4-FFF2-40B4-BE49-F238E27FC236}">
              <a16:creationId xmlns:a16="http://schemas.microsoft.com/office/drawing/2014/main" id="{E912612F-07C6-474B-92F8-C2E834138D1F}"/>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68" name="n_2aveValue【港湾・漁港】&#10;一人当たり有形固定資産（償却資産）額">
          <a:extLst>
            <a:ext uri="{FF2B5EF4-FFF2-40B4-BE49-F238E27FC236}">
              <a16:creationId xmlns:a16="http://schemas.microsoft.com/office/drawing/2014/main" id="{1FEB2DB6-BDD0-4253-AFA1-00506A20BB3A}"/>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69" name="n_3aveValue【港湾・漁港】&#10;一人当たり有形固定資産（償却資産）額">
          <a:extLst>
            <a:ext uri="{FF2B5EF4-FFF2-40B4-BE49-F238E27FC236}">
              <a16:creationId xmlns:a16="http://schemas.microsoft.com/office/drawing/2014/main" id="{7467DA61-8934-4DBD-A18C-7FC13E69D269}"/>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134126</xdr:rowOff>
    </xdr:from>
    <xdr:ext cx="599010" cy="259045"/>
    <xdr:sp macro="" textlink="">
      <xdr:nvSpPr>
        <xdr:cNvPr id="470" name="n_4aveValue【港湾・漁港】&#10;一人当たり有形固定資産（償却資産）額">
          <a:extLst>
            <a:ext uri="{FF2B5EF4-FFF2-40B4-BE49-F238E27FC236}">
              <a16:creationId xmlns:a16="http://schemas.microsoft.com/office/drawing/2014/main" id="{C51EB287-C896-4D39-8C24-64C17EBC00F0}"/>
            </a:ext>
          </a:extLst>
        </xdr:cNvPr>
        <xdr:cNvSpPr txBox="1"/>
      </xdr:nvSpPr>
      <xdr:spPr>
        <a:xfrm>
          <a:off x="6009220"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44116</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5065CC62-D6F4-4FE4-880E-79FB8F7AC1BE}"/>
            </a:ext>
          </a:extLst>
        </xdr:cNvPr>
        <xdr:cNvSpPr txBox="1"/>
      </xdr:nvSpPr>
      <xdr:spPr>
        <a:xfrm>
          <a:off x="8399995" y="172113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49289</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7E68126B-005E-47EF-8CC6-5605A0CB3232}"/>
            </a:ext>
          </a:extLst>
        </xdr:cNvPr>
        <xdr:cNvSpPr txBox="1"/>
      </xdr:nvSpPr>
      <xdr:spPr>
        <a:xfrm>
          <a:off x="7609420" y="172101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55582</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93D9211C-1FC4-4F08-8781-565EB0DAADE5}"/>
            </a:ext>
          </a:extLst>
        </xdr:cNvPr>
        <xdr:cNvSpPr txBox="1"/>
      </xdr:nvSpPr>
      <xdr:spPr>
        <a:xfrm>
          <a:off x="6818845" y="172196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103337</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ED5C83E3-42EE-4D90-9872-6C64B0D737DB}"/>
            </a:ext>
          </a:extLst>
        </xdr:cNvPr>
        <xdr:cNvSpPr txBox="1"/>
      </xdr:nvSpPr>
      <xdr:spPr>
        <a:xfrm>
          <a:off x="6009220" y="167847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124DD167-14A2-4FA1-9599-3ED4DD97950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3168F194-1C76-4C97-9947-243BD0C4B9C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2419B5F8-C77A-46EB-B640-C5DFD360EC9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4C864306-5A9F-4D68-B9D2-F1DDFEC1814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8F9BF8FD-7CD1-49B4-BC85-6C8BDE88C75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A47F2A23-0E27-4EEC-B9D4-C27CE09220C9}"/>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2FA8CC73-1FD7-4FCE-9FF6-ADEC3C15A02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10697A76-CD3E-4163-89DE-80DC66F8DEAD}"/>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65B5624D-116A-441C-B01A-CFB98581BC93}"/>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4" name="直線コネクタ 483">
          <a:extLst>
            <a:ext uri="{FF2B5EF4-FFF2-40B4-BE49-F238E27FC236}">
              <a16:creationId xmlns:a16="http://schemas.microsoft.com/office/drawing/2014/main" id="{DE913F65-FC40-4B99-B233-9F78A3B9787F}"/>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5" name="テキスト ボックス 484">
          <a:extLst>
            <a:ext uri="{FF2B5EF4-FFF2-40B4-BE49-F238E27FC236}">
              <a16:creationId xmlns:a16="http://schemas.microsoft.com/office/drawing/2014/main" id="{8B3733D4-D9B6-497E-9358-F18CACA06E55}"/>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6" name="直線コネクタ 485">
          <a:extLst>
            <a:ext uri="{FF2B5EF4-FFF2-40B4-BE49-F238E27FC236}">
              <a16:creationId xmlns:a16="http://schemas.microsoft.com/office/drawing/2014/main" id="{F9872E4E-0E41-4070-AD25-4E095859E5A5}"/>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7" name="テキスト ボックス 486">
          <a:extLst>
            <a:ext uri="{FF2B5EF4-FFF2-40B4-BE49-F238E27FC236}">
              <a16:creationId xmlns:a16="http://schemas.microsoft.com/office/drawing/2014/main" id="{8CDA297B-1004-4B2C-8820-46302E7DC239}"/>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88" name="直線コネクタ 487">
          <a:extLst>
            <a:ext uri="{FF2B5EF4-FFF2-40B4-BE49-F238E27FC236}">
              <a16:creationId xmlns:a16="http://schemas.microsoft.com/office/drawing/2014/main" id="{95AE6405-1D0C-4CC4-A89B-EDE0A43DD63B}"/>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89" name="テキスト ボックス 488">
          <a:extLst>
            <a:ext uri="{FF2B5EF4-FFF2-40B4-BE49-F238E27FC236}">
              <a16:creationId xmlns:a16="http://schemas.microsoft.com/office/drawing/2014/main" id="{603A515D-6905-47BD-B895-9CF9B4F1A434}"/>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0" name="直線コネクタ 489">
          <a:extLst>
            <a:ext uri="{FF2B5EF4-FFF2-40B4-BE49-F238E27FC236}">
              <a16:creationId xmlns:a16="http://schemas.microsoft.com/office/drawing/2014/main" id="{ED0368CC-6973-42A3-937B-F756A7A91C97}"/>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1" name="テキスト ボックス 490">
          <a:extLst>
            <a:ext uri="{FF2B5EF4-FFF2-40B4-BE49-F238E27FC236}">
              <a16:creationId xmlns:a16="http://schemas.microsoft.com/office/drawing/2014/main" id="{28D4AD6E-62AB-4A1C-907C-BECA032DFED6}"/>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2" name="直線コネクタ 491">
          <a:extLst>
            <a:ext uri="{FF2B5EF4-FFF2-40B4-BE49-F238E27FC236}">
              <a16:creationId xmlns:a16="http://schemas.microsoft.com/office/drawing/2014/main" id="{50AC514D-D858-4D77-9FD3-7FD4A8C28F1A}"/>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3" name="テキスト ボックス 492">
          <a:extLst>
            <a:ext uri="{FF2B5EF4-FFF2-40B4-BE49-F238E27FC236}">
              <a16:creationId xmlns:a16="http://schemas.microsoft.com/office/drawing/2014/main" id="{587CCCD8-B7BB-47CB-8646-7044579ABB74}"/>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4" name="直線コネクタ 493">
          <a:extLst>
            <a:ext uri="{FF2B5EF4-FFF2-40B4-BE49-F238E27FC236}">
              <a16:creationId xmlns:a16="http://schemas.microsoft.com/office/drawing/2014/main" id="{100311EC-E1ED-4FB6-BF6A-74034E212B8B}"/>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5" name="テキスト ボックス 494">
          <a:extLst>
            <a:ext uri="{FF2B5EF4-FFF2-40B4-BE49-F238E27FC236}">
              <a16:creationId xmlns:a16="http://schemas.microsoft.com/office/drawing/2014/main" id="{C33D8541-4532-46A1-ADAF-1D3DDFEC852A}"/>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6" name="直線コネクタ 495">
          <a:extLst>
            <a:ext uri="{FF2B5EF4-FFF2-40B4-BE49-F238E27FC236}">
              <a16:creationId xmlns:a16="http://schemas.microsoft.com/office/drawing/2014/main" id="{555316C9-B31B-4D53-915B-CEED2817CB9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859F051B-E69D-4511-8A87-24C9ACB39EF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498" name="直線コネクタ 497">
          <a:extLst>
            <a:ext uri="{FF2B5EF4-FFF2-40B4-BE49-F238E27FC236}">
              <a16:creationId xmlns:a16="http://schemas.microsoft.com/office/drawing/2014/main" id="{F40330C6-9F56-497C-BD19-1509C0BBAF27}"/>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499" name="【空港】&#10;有形固定資産減価償却率最小値テキスト">
          <a:extLst>
            <a:ext uri="{FF2B5EF4-FFF2-40B4-BE49-F238E27FC236}">
              <a16:creationId xmlns:a16="http://schemas.microsoft.com/office/drawing/2014/main" id="{5C494D2A-2B35-4588-A705-D53B4812838E}"/>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0" name="直線コネクタ 499">
          <a:extLst>
            <a:ext uri="{FF2B5EF4-FFF2-40B4-BE49-F238E27FC236}">
              <a16:creationId xmlns:a16="http://schemas.microsoft.com/office/drawing/2014/main" id="{71173324-6707-4CC1-A1AF-863830598BAD}"/>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1" name="【空港】&#10;有形固定資産減価償却率最大値テキスト">
          <a:extLst>
            <a:ext uri="{FF2B5EF4-FFF2-40B4-BE49-F238E27FC236}">
              <a16:creationId xmlns:a16="http://schemas.microsoft.com/office/drawing/2014/main" id="{48F2356C-C1DD-46AA-B5B5-B28F2B374B2E}"/>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2" name="直線コネクタ 501">
          <a:extLst>
            <a:ext uri="{FF2B5EF4-FFF2-40B4-BE49-F238E27FC236}">
              <a16:creationId xmlns:a16="http://schemas.microsoft.com/office/drawing/2014/main" id="{D712F518-7686-4F94-BCF0-772B1A55982F}"/>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15620</xdr:rowOff>
    </xdr:from>
    <xdr:ext cx="405111" cy="259045"/>
    <xdr:sp macro="" textlink="">
      <xdr:nvSpPr>
        <xdr:cNvPr id="503" name="【空港】&#10;有形固定資産減価償却率平均値テキスト">
          <a:extLst>
            <a:ext uri="{FF2B5EF4-FFF2-40B4-BE49-F238E27FC236}">
              <a16:creationId xmlns:a16="http://schemas.microsoft.com/office/drawing/2014/main" id="{845B897E-5CEA-4447-B533-B019C24F6E08}"/>
            </a:ext>
          </a:extLst>
        </xdr:cNvPr>
        <xdr:cNvSpPr txBox="1"/>
      </xdr:nvSpPr>
      <xdr:spPr>
        <a:xfrm>
          <a:off x="14744700" y="61655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4" name="フローチャート: 判断 503">
          <a:extLst>
            <a:ext uri="{FF2B5EF4-FFF2-40B4-BE49-F238E27FC236}">
              <a16:creationId xmlns:a16="http://schemas.microsoft.com/office/drawing/2014/main" id="{4A265192-A67C-4E19-ABAF-DC67AC5D8111}"/>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5" name="フローチャート: 判断 504">
          <a:extLst>
            <a:ext uri="{FF2B5EF4-FFF2-40B4-BE49-F238E27FC236}">
              <a16:creationId xmlns:a16="http://schemas.microsoft.com/office/drawing/2014/main" id="{150D4122-BC29-49C8-B1B2-BD31FE285ACE}"/>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06" name="フローチャート: 判断 505">
          <a:extLst>
            <a:ext uri="{FF2B5EF4-FFF2-40B4-BE49-F238E27FC236}">
              <a16:creationId xmlns:a16="http://schemas.microsoft.com/office/drawing/2014/main" id="{55A86E0D-F750-468B-8697-DAF6700F4A86}"/>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07" name="フローチャート: 判断 506">
          <a:extLst>
            <a:ext uri="{FF2B5EF4-FFF2-40B4-BE49-F238E27FC236}">
              <a16:creationId xmlns:a16="http://schemas.microsoft.com/office/drawing/2014/main" id="{80A77DAA-3704-44A8-960A-BBF8101EC67A}"/>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08" name="フローチャート: 判断 507">
          <a:extLst>
            <a:ext uri="{FF2B5EF4-FFF2-40B4-BE49-F238E27FC236}">
              <a16:creationId xmlns:a16="http://schemas.microsoft.com/office/drawing/2014/main" id="{C9A46E05-0448-4B22-A15B-B3D30C30E84F}"/>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AD8E7BAA-85E3-49AD-88E9-EB26ED7AD4D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B1E15E8-3C40-495C-BC93-7E91B51B831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9A820593-5B37-43FB-ACB5-023A8D3CC11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416A949C-FE07-461F-A615-14E57177176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71514627-9B5C-453B-A3DD-4F9A3B125E5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48260</xdr:rowOff>
    </xdr:from>
    <xdr:to>
      <xdr:col>85</xdr:col>
      <xdr:colOff>177800</xdr:colOff>
      <xdr:row>40</xdr:row>
      <xdr:rowOff>149860</xdr:rowOff>
    </xdr:to>
    <xdr:sp macro="" textlink="">
      <xdr:nvSpPr>
        <xdr:cNvPr id="514" name="楕円 513">
          <a:extLst>
            <a:ext uri="{FF2B5EF4-FFF2-40B4-BE49-F238E27FC236}">
              <a16:creationId xmlns:a16="http://schemas.microsoft.com/office/drawing/2014/main" id="{5C9D427C-1D33-488C-AF78-ACCD3C1C6982}"/>
            </a:ext>
          </a:extLst>
        </xdr:cNvPr>
        <xdr:cNvSpPr/>
      </xdr:nvSpPr>
      <xdr:spPr>
        <a:xfrm>
          <a:off x="14649450" y="65220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134637</xdr:rowOff>
    </xdr:from>
    <xdr:ext cx="405111" cy="259045"/>
    <xdr:sp macro="" textlink="">
      <xdr:nvSpPr>
        <xdr:cNvPr id="515" name="【空港】&#10;有形固定資産減価償却率該当値テキスト">
          <a:extLst>
            <a:ext uri="{FF2B5EF4-FFF2-40B4-BE49-F238E27FC236}">
              <a16:creationId xmlns:a16="http://schemas.microsoft.com/office/drawing/2014/main" id="{2DBA863C-8B29-44DA-BFAA-DF43A9CCF661}"/>
            </a:ext>
          </a:extLst>
        </xdr:cNvPr>
        <xdr:cNvSpPr txBox="1"/>
      </xdr:nvSpPr>
      <xdr:spPr>
        <a:xfrm>
          <a:off x="14744700" y="6449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22134</xdr:rowOff>
    </xdr:from>
    <xdr:to>
      <xdr:col>81</xdr:col>
      <xdr:colOff>101600</xdr:colOff>
      <xdr:row>40</xdr:row>
      <xdr:rowOff>123734</xdr:rowOff>
    </xdr:to>
    <xdr:sp macro="" textlink="">
      <xdr:nvSpPr>
        <xdr:cNvPr id="516" name="楕円 515">
          <a:extLst>
            <a:ext uri="{FF2B5EF4-FFF2-40B4-BE49-F238E27FC236}">
              <a16:creationId xmlns:a16="http://schemas.microsoft.com/office/drawing/2014/main" id="{EC7999CC-443A-4AC8-94A1-3C183FB6A094}"/>
            </a:ext>
          </a:extLst>
        </xdr:cNvPr>
        <xdr:cNvSpPr/>
      </xdr:nvSpPr>
      <xdr:spPr>
        <a:xfrm>
          <a:off x="13887450" y="649913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72934</xdr:rowOff>
    </xdr:from>
    <xdr:to>
      <xdr:col>85</xdr:col>
      <xdr:colOff>127000</xdr:colOff>
      <xdr:row>40</xdr:row>
      <xdr:rowOff>99060</xdr:rowOff>
    </xdr:to>
    <xdr:cxnSp macro="">
      <xdr:nvCxnSpPr>
        <xdr:cNvPr id="517" name="直線コネクタ 516">
          <a:extLst>
            <a:ext uri="{FF2B5EF4-FFF2-40B4-BE49-F238E27FC236}">
              <a16:creationId xmlns:a16="http://schemas.microsoft.com/office/drawing/2014/main" id="{BB1DD9AB-9B99-46C0-806F-7EA58DEB7176}"/>
            </a:ext>
          </a:extLst>
        </xdr:cNvPr>
        <xdr:cNvCxnSpPr/>
      </xdr:nvCxnSpPr>
      <xdr:spPr>
        <a:xfrm>
          <a:off x="13935075" y="6546759"/>
          <a:ext cx="762000" cy="32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164193</xdr:rowOff>
    </xdr:from>
    <xdr:to>
      <xdr:col>76</xdr:col>
      <xdr:colOff>165100</xdr:colOff>
      <xdr:row>40</xdr:row>
      <xdr:rowOff>94343</xdr:rowOff>
    </xdr:to>
    <xdr:sp macro="" textlink="">
      <xdr:nvSpPr>
        <xdr:cNvPr id="518" name="楕円 517">
          <a:extLst>
            <a:ext uri="{FF2B5EF4-FFF2-40B4-BE49-F238E27FC236}">
              <a16:creationId xmlns:a16="http://schemas.microsoft.com/office/drawing/2014/main" id="{E026D810-16BC-4B67-A7D2-326FCDBE2345}"/>
            </a:ext>
          </a:extLst>
        </xdr:cNvPr>
        <xdr:cNvSpPr/>
      </xdr:nvSpPr>
      <xdr:spPr>
        <a:xfrm>
          <a:off x="13096875" y="64760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43543</xdr:rowOff>
    </xdr:from>
    <xdr:to>
      <xdr:col>81</xdr:col>
      <xdr:colOff>50800</xdr:colOff>
      <xdr:row>40</xdr:row>
      <xdr:rowOff>72934</xdr:rowOff>
    </xdr:to>
    <xdr:cxnSp macro="">
      <xdr:nvCxnSpPr>
        <xdr:cNvPr id="519" name="直線コネクタ 518">
          <a:extLst>
            <a:ext uri="{FF2B5EF4-FFF2-40B4-BE49-F238E27FC236}">
              <a16:creationId xmlns:a16="http://schemas.microsoft.com/office/drawing/2014/main" id="{BFB58E05-ADCD-4FD4-8531-D4C84C5C8996}"/>
            </a:ext>
          </a:extLst>
        </xdr:cNvPr>
        <xdr:cNvCxnSpPr/>
      </xdr:nvCxnSpPr>
      <xdr:spPr>
        <a:xfrm>
          <a:off x="13144500" y="6523718"/>
          <a:ext cx="790575"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170724</xdr:rowOff>
    </xdr:from>
    <xdr:to>
      <xdr:col>72</xdr:col>
      <xdr:colOff>38100</xdr:colOff>
      <xdr:row>40</xdr:row>
      <xdr:rowOff>100874</xdr:rowOff>
    </xdr:to>
    <xdr:sp macro="" textlink="">
      <xdr:nvSpPr>
        <xdr:cNvPr id="520" name="楕円 519">
          <a:extLst>
            <a:ext uri="{FF2B5EF4-FFF2-40B4-BE49-F238E27FC236}">
              <a16:creationId xmlns:a16="http://schemas.microsoft.com/office/drawing/2014/main" id="{8BB7A581-FC89-491E-BCD9-A98636918012}"/>
            </a:ext>
          </a:extLst>
        </xdr:cNvPr>
        <xdr:cNvSpPr/>
      </xdr:nvSpPr>
      <xdr:spPr>
        <a:xfrm>
          <a:off x="12296775" y="647627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43543</xdr:rowOff>
    </xdr:from>
    <xdr:to>
      <xdr:col>76</xdr:col>
      <xdr:colOff>114300</xdr:colOff>
      <xdr:row>40</xdr:row>
      <xdr:rowOff>50074</xdr:rowOff>
    </xdr:to>
    <xdr:cxnSp macro="">
      <xdr:nvCxnSpPr>
        <xdr:cNvPr id="521" name="直線コネクタ 520">
          <a:extLst>
            <a:ext uri="{FF2B5EF4-FFF2-40B4-BE49-F238E27FC236}">
              <a16:creationId xmlns:a16="http://schemas.microsoft.com/office/drawing/2014/main" id="{73283958-7509-4848-B68B-2F5FE14385EF}"/>
            </a:ext>
          </a:extLst>
        </xdr:cNvPr>
        <xdr:cNvCxnSpPr/>
      </xdr:nvCxnSpPr>
      <xdr:spPr>
        <a:xfrm flipV="1">
          <a:off x="12344400" y="6523718"/>
          <a:ext cx="800100"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10704</xdr:rowOff>
    </xdr:from>
    <xdr:to>
      <xdr:col>67</xdr:col>
      <xdr:colOff>101600</xdr:colOff>
      <xdr:row>40</xdr:row>
      <xdr:rowOff>112304</xdr:rowOff>
    </xdr:to>
    <xdr:sp macro="" textlink="">
      <xdr:nvSpPr>
        <xdr:cNvPr id="522" name="楕円 521">
          <a:extLst>
            <a:ext uri="{FF2B5EF4-FFF2-40B4-BE49-F238E27FC236}">
              <a16:creationId xmlns:a16="http://schemas.microsoft.com/office/drawing/2014/main" id="{FF9AA9AD-E2AB-4608-B982-535CC11B8D51}"/>
            </a:ext>
          </a:extLst>
        </xdr:cNvPr>
        <xdr:cNvSpPr/>
      </xdr:nvSpPr>
      <xdr:spPr>
        <a:xfrm>
          <a:off x="11487150" y="648452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50074</xdr:rowOff>
    </xdr:from>
    <xdr:to>
      <xdr:col>71</xdr:col>
      <xdr:colOff>177800</xdr:colOff>
      <xdr:row>40</xdr:row>
      <xdr:rowOff>61504</xdr:rowOff>
    </xdr:to>
    <xdr:cxnSp macro="">
      <xdr:nvCxnSpPr>
        <xdr:cNvPr id="523" name="直線コネクタ 522">
          <a:extLst>
            <a:ext uri="{FF2B5EF4-FFF2-40B4-BE49-F238E27FC236}">
              <a16:creationId xmlns:a16="http://schemas.microsoft.com/office/drawing/2014/main" id="{5CFB76BB-277E-4031-A1DF-5C1FE18F609D}"/>
            </a:ext>
          </a:extLst>
        </xdr:cNvPr>
        <xdr:cNvCxnSpPr/>
      </xdr:nvCxnSpPr>
      <xdr:spPr>
        <a:xfrm flipV="1">
          <a:off x="11534775" y="6523899"/>
          <a:ext cx="80962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102705</xdr:rowOff>
    </xdr:from>
    <xdr:ext cx="405111" cy="259045"/>
    <xdr:sp macro="" textlink="">
      <xdr:nvSpPr>
        <xdr:cNvPr id="524" name="n_1aveValue【空港】&#10;有形固定資産減価償却率">
          <a:extLst>
            <a:ext uri="{FF2B5EF4-FFF2-40B4-BE49-F238E27FC236}">
              <a16:creationId xmlns:a16="http://schemas.microsoft.com/office/drawing/2014/main" id="{7D0D55A4-0C47-46C2-AF06-A39ECF15D577}"/>
            </a:ext>
          </a:extLst>
        </xdr:cNvPr>
        <xdr:cNvSpPr txBox="1"/>
      </xdr:nvSpPr>
      <xdr:spPr>
        <a:xfrm>
          <a:off x="13745219" y="60971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81478</xdr:rowOff>
    </xdr:from>
    <xdr:ext cx="405111" cy="259045"/>
    <xdr:sp macro="" textlink="">
      <xdr:nvSpPr>
        <xdr:cNvPr id="525" name="n_2aveValue【空港】&#10;有形固定資産減価償却率">
          <a:extLst>
            <a:ext uri="{FF2B5EF4-FFF2-40B4-BE49-F238E27FC236}">
              <a16:creationId xmlns:a16="http://schemas.microsoft.com/office/drawing/2014/main" id="{32338DBB-80EE-48D2-BB2D-A0CBA54DFE13}"/>
            </a:ext>
          </a:extLst>
        </xdr:cNvPr>
        <xdr:cNvSpPr txBox="1"/>
      </xdr:nvSpPr>
      <xdr:spPr>
        <a:xfrm>
          <a:off x="1296416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58619</xdr:rowOff>
    </xdr:from>
    <xdr:ext cx="405111" cy="259045"/>
    <xdr:sp macro="" textlink="">
      <xdr:nvSpPr>
        <xdr:cNvPr id="526" name="n_3aveValue【空港】&#10;有形固定資産減価償却率">
          <a:extLst>
            <a:ext uri="{FF2B5EF4-FFF2-40B4-BE49-F238E27FC236}">
              <a16:creationId xmlns:a16="http://schemas.microsoft.com/office/drawing/2014/main" id="{5EE29918-4EF8-44DA-87BF-68652F07AFD9}"/>
            </a:ext>
          </a:extLst>
        </xdr:cNvPr>
        <xdr:cNvSpPr txBox="1"/>
      </xdr:nvSpPr>
      <xdr:spPr>
        <a:xfrm>
          <a:off x="121640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34126</xdr:rowOff>
    </xdr:from>
    <xdr:ext cx="405111" cy="259045"/>
    <xdr:sp macro="" textlink="">
      <xdr:nvSpPr>
        <xdr:cNvPr id="527" name="n_4aveValue【空港】&#10;有形固定資産減価償却率">
          <a:extLst>
            <a:ext uri="{FF2B5EF4-FFF2-40B4-BE49-F238E27FC236}">
              <a16:creationId xmlns:a16="http://schemas.microsoft.com/office/drawing/2014/main" id="{D8676212-A321-4472-9E1F-DBE4571FFA7E}"/>
            </a:ext>
          </a:extLst>
        </xdr:cNvPr>
        <xdr:cNvSpPr txBox="1"/>
      </xdr:nvSpPr>
      <xdr:spPr>
        <a:xfrm>
          <a:off x="11354444"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114861</xdr:rowOff>
    </xdr:from>
    <xdr:ext cx="405111" cy="259045"/>
    <xdr:sp macro="" textlink="">
      <xdr:nvSpPr>
        <xdr:cNvPr id="528" name="n_1mainValue【空港】&#10;有形固定資産減価償却率">
          <a:extLst>
            <a:ext uri="{FF2B5EF4-FFF2-40B4-BE49-F238E27FC236}">
              <a16:creationId xmlns:a16="http://schemas.microsoft.com/office/drawing/2014/main" id="{A58F0610-BC52-4C77-93B4-39232CBD31DF}"/>
            </a:ext>
          </a:extLst>
        </xdr:cNvPr>
        <xdr:cNvSpPr txBox="1"/>
      </xdr:nvSpPr>
      <xdr:spPr>
        <a:xfrm>
          <a:off x="13745219" y="6591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85470</xdr:rowOff>
    </xdr:from>
    <xdr:ext cx="405111" cy="259045"/>
    <xdr:sp macro="" textlink="">
      <xdr:nvSpPr>
        <xdr:cNvPr id="529" name="n_2mainValue【空港】&#10;有形固定資産減価償却率">
          <a:extLst>
            <a:ext uri="{FF2B5EF4-FFF2-40B4-BE49-F238E27FC236}">
              <a16:creationId xmlns:a16="http://schemas.microsoft.com/office/drawing/2014/main" id="{31B75421-4DC7-4F93-A3B2-BCEF1B8CCCFB}"/>
            </a:ext>
          </a:extLst>
        </xdr:cNvPr>
        <xdr:cNvSpPr txBox="1"/>
      </xdr:nvSpPr>
      <xdr:spPr>
        <a:xfrm>
          <a:off x="12964169" y="6565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92001</xdr:rowOff>
    </xdr:from>
    <xdr:ext cx="405111" cy="259045"/>
    <xdr:sp macro="" textlink="">
      <xdr:nvSpPr>
        <xdr:cNvPr id="530" name="n_3mainValue【空港】&#10;有形固定資産減価償却率">
          <a:extLst>
            <a:ext uri="{FF2B5EF4-FFF2-40B4-BE49-F238E27FC236}">
              <a16:creationId xmlns:a16="http://schemas.microsoft.com/office/drawing/2014/main" id="{53EFB728-9D99-4C65-8807-8BCDC662B30D}"/>
            </a:ext>
          </a:extLst>
        </xdr:cNvPr>
        <xdr:cNvSpPr txBox="1"/>
      </xdr:nvSpPr>
      <xdr:spPr>
        <a:xfrm>
          <a:off x="12164069" y="656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103431</xdr:rowOff>
    </xdr:from>
    <xdr:ext cx="405111" cy="259045"/>
    <xdr:sp macro="" textlink="">
      <xdr:nvSpPr>
        <xdr:cNvPr id="531" name="n_4mainValue【空港】&#10;有形固定資産減価償却率">
          <a:extLst>
            <a:ext uri="{FF2B5EF4-FFF2-40B4-BE49-F238E27FC236}">
              <a16:creationId xmlns:a16="http://schemas.microsoft.com/office/drawing/2014/main" id="{8A306024-43D1-4EB5-A44C-7D3EA9745CAB}"/>
            </a:ext>
          </a:extLst>
        </xdr:cNvPr>
        <xdr:cNvSpPr txBox="1"/>
      </xdr:nvSpPr>
      <xdr:spPr>
        <a:xfrm>
          <a:off x="11354444" y="6583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0862E7B2-C8F8-4654-AEC4-85C78A4FACB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8C513B6C-5652-49E8-8D23-B69B5E29FCE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47B79C36-24D9-4F10-A83B-B08E8F45DDC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9F1DDBD0-5F97-40C0-ADFF-9163E520B7EF}"/>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27724977-161B-4732-8E8E-CC2FD220EE4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0F9B2BE1-67C2-429C-A713-603612AF484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FB2DFA9F-703D-490F-BC6D-DF18373017EA}"/>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1F0E865D-DB28-4820-B1DF-C0076669A16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0" name="直線コネクタ 539">
          <a:extLst>
            <a:ext uri="{FF2B5EF4-FFF2-40B4-BE49-F238E27FC236}">
              <a16:creationId xmlns:a16="http://schemas.microsoft.com/office/drawing/2014/main" id="{3F7F01E1-1164-45AE-890A-FD5FB35B50E8}"/>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1" name="テキスト ボックス 540">
          <a:extLst>
            <a:ext uri="{FF2B5EF4-FFF2-40B4-BE49-F238E27FC236}">
              <a16:creationId xmlns:a16="http://schemas.microsoft.com/office/drawing/2014/main" id="{88895CAD-7C26-4ABB-B33F-D3F378CBBEC3}"/>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2" name="直線コネクタ 541">
          <a:extLst>
            <a:ext uri="{FF2B5EF4-FFF2-40B4-BE49-F238E27FC236}">
              <a16:creationId xmlns:a16="http://schemas.microsoft.com/office/drawing/2014/main" id="{2F13632D-6CDC-40F3-B2A7-DB33E911407A}"/>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3" name="テキスト ボックス 542">
          <a:extLst>
            <a:ext uri="{FF2B5EF4-FFF2-40B4-BE49-F238E27FC236}">
              <a16:creationId xmlns:a16="http://schemas.microsoft.com/office/drawing/2014/main" id="{D876CAD0-3653-439B-B2E1-A4DC1497DE51}"/>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4" name="直線コネクタ 543">
          <a:extLst>
            <a:ext uri="{FF2B5EF4-FFF2-40B4-BE49-F238E27FC236}">
              <a16:creationId xmlns:a16="http://schemas.microsoft.com/office/drawing/2014/main" id="{8445ED8F-BBE1-44DE-ABC7-159EEF7B0D06}"/>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5" name="テキスト ボックス 544">
          <a:extLst>
            <a:ext uri="{FF2B5EF4-FFF2-40B4-BE49-F238E27FC236}">
              <a16:creationId xmlns:a16="http://schemas.microsoft.com/office/drawing/2014/main" id="{EC7A91B1-5AFC-44C0-92C4-762B8B811234}"/>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6" name="直線コネクタ 545">
          <a:extLst>
            <a:ext uri="{FF2B5EF4-FFF2-40B4-BE49-F238E27FC236}">
              <a16:creationId xmlns:a16="http://schemas.microsoft.com/office/drawing/2014/main" id="{A2FF9EA6-B2FE-4C89-9EDD-5379BB188090}"/>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7" name="テキスト ボックス 546">
          <a:extLst>
            <a:ext uri="{FF2B5EF4-FFF2-40B4-BE49-F238E27FC236}">
              <a16:creationId xmlns:a16="http://schemas.microsoft.com/office/drawing/2014/main" id="{2A174EAB-86A1-4BAF-822A-D69882569953}"/>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a:extLst>
            <a:ext uri="{FF2B5EF4-FFF2-40B4-BE49-F238E27FC236}">
              <a16:creationId xmlns:a16="http://schemas.microsoft.com/office/drawing/2014/main" id="{F6FC38AF-9284-453B-BB8A-37E02BA70BD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9" name="テキスト ボックス 548">
          <a:extLst>
            <a:ext uri="{FF2B5EF4-FFF2-40B4-BE49-F238E27FC236}">
              <a16:creationId xmlns:a16="http://schemas.microsoft.com/office/drawing/2014/main" id="{EEA491D6-A36F-4616-952D-34AC0C6EEF6B}"/>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空港】&#10;一人当たり有形固定資産（償却資産）額グラフ枠">
          <a:extLst>
            <a:ext uri="{FF2B5EF4-FFF2-40B4-BE49-F238E27FC236}">
              <a16:creationId xmlns:a16="http://schemas.microsoft.com/office/drawing/2014/main" id="{5F5996AF-D166-4BD9-BC00-5E8AB511020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1" name="直線コネクタ 550">
          <a:extLst>
            <a:ext uri="{FF2B5EF4-FFF2-40B4-BE49-F238E27FC236}">
              <a16:creationId xmlns:a16="http://schemas.microsoft.com/office/drawing/2014/main" id="{C2D76D56-1381-4C78-8AD3-1591E9EC7349}"/>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2" name="【空港】&#10;一人当たり有形固定資産（償却資産）額最小値テキスト">
          <a:extLst>
            <a:ext uri="{FF2B5EF4-FFF2-40B4-BE49-F238E27FC236}">
              <a16:creationId xmlns:a16="http://schemas.microsoft.com/office/drawing/2014/main" id="{E58337F2-A769-48CA-A70D-DF89643C4698}"/>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3" name="直線コネクタ 552">
          <a:extLst>
            <a:ext uri="{FF2B5EF4-FFF2-40B4-BE49-F238E27FC236}">
              <a16:creationId xmlns:a16="http://schemas.microsoft.com/office/drawing/2014/main" id="{DA55BDD9-FD0B-420D-A733-01AA7CFC210B}"/>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4" name="【空港】&#10;一人当たり有形固定資産（償却資産）額最大値テキスト">
          <a:extLst>
            <a:ext uri="{FF2B5EF4-FFF2-40B4-BE49-F238E27FC236}">
              <a16:creationId xmlns:a16="http://schemas.microsoft.com/office/drawing/2014/main" id="{80D3C77F-ECF7-47C0-9016-FE0E77520948}"/>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5" name="直線コネクタ 554">
          <a:extLst>
            <a:ext uri="{FF2B5EF4-FFF2-40B4-BE49-F238E27FC236}">
              <a16:creationId xmlns:a16="http://schemas.microsoft.com/office/drawing/2014/main" id="{5988168A-A026-4A24-B4EE-E26FE8FD5497}"/>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56" name="【空港】&#10;一人当たり有形固定資産（償却資産）額平均値テキスト">
          <a:extLst>
            <a:ext uri="{FF2B5EF4-FFF2-40B4-BE49-F238E27FC236}">
              <a16:creationId xmlns:a16="http://schemas.microsoft.com/office/drawing/2014/main" id="{96EDD8F4-F5BD-45B2-AE97-CD49244E578C}"/>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57" name="フローチャート: 判断 556">
          <a:extLst>
            <a:ext uri="{FF2B5EF4-FFF2-40B4-BE49-F238E27FC236}">
              <a16:creationId xmlns:a16="http://schemas.microsoft.com/office/drawing/2014/main" id="{650F3F40-096E-461B-8632-B8C877C4084E}"/>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58" name="フローチャート: 判断 557">
          <a:extLst>
            <a:ext uri="{FF2B5EF4-FFF2-40B4-BE49-F238E27FC236}">
              <a16:creationId xmlns:a16="http://schemas.microsoft.com/office/drawing/2014/main" id="{A786C330-8D8F-42D7-9A58-874F3809C95D}"/>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59" name="フローチャート: 判断 558">
          <a:extLst>
            <a:ext uri="{FF2B5EF4-FFF2-40B4-BE49-F238E27FC236}">
              <a16:creationId xmlns:a16="http://schemas.microsoft.com/office/drawing/2014/main" id="{99220677-A59C-4463-8B3B-933E0E5CD65D}"/>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0" name="フローチャート: 判断 559">
          <a:extLst>
            <a:ext uri="{FF2B5EF4-FFF2-40B4-BE49-F238E27FC236}">
              <a16:creationId xmlns:a16="http://schemas.microsoft.com/office/drawing/2014/main" id="{3575EF88-82BC-4FC3-8710-8D1B2FD767ED}"/>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1" name="フローチャート: 判断 560">
          <a:extLst>
            <a:ext uri="{FF2B5EF4-FFF2-40B4-BE49-F238E27FC236}">
              <a16:creationId xmlns:a16="http://schemas.microsoft.com/office/drawing/2014/main" id="{FDF64A59-9DD2-46FF-922B-1C80AAD9A485}"/>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B272070D-0FB7-4D22-928F-DF9A233F74F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B1B087C4-7E81-444A-B8F0-2FCE4443B643}"/>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E2F49E45-DF5F-4167-B1E6-96CAC005CC1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A793436-DE1F-4F62-85D3-B8B8E0246064}"/>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E66170CC-8606-4E0C-96EC-7A98CDF6D61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64536</xdr:rowOff>
    </xdr:from>
    <xdr:to>
      <xdr:col>116</xdr:col>
      <xdr:colOff>114300</xdr:colOff>
      <xdr:row>41</xdr:row>
      <xdr:rowOff>166136</xdr:rowOff>
    </xdr:to>
    <xdr:sp macro="" textlink="">
      <xdr:nvSpPr>
        <xdr:cNvPr id="567" name="楕円 566">
          <a:extLst>
            <a:ext uri="{FF2B5EF4-FFF2-40B4-BE49-F238E27FC236}">
              <a16:creationId xmlns:a16="http://schemas.microsoft.com/office/drawing/2014/main" id="{DE6B63DF-4517-421C-B95E-510E250FC4E8}"/>
            </a:ext>
          </a:extLst>
        </xdr:cNvPr>
        <xdr:cNvSpPr/>
      </xdr:nvSpPr>
      <xdr:spPr>
        <a:xfrm>
          <a:off x="19897725" y="67066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150913</xdr:rowOff>
    </xdr:from>
    <xdr:ext cx="378565" cy="259045"/>
    <xdr:sp macro="" textlink="">
      <xdr:nvSpPr>
        <xdr:cNvPr id="568" name="【空港】&#10;一人当たり有形固定資産（償却資産）額該当値テキスト">
          <a:extLst>
            <a:ext uri="{FF2B5EF4-FFF2-40B4-BE49-F238E27FC236}">
              <a16:creationId xmlns:a16="http://schemas.microsoft.com/office/drawing/2014/main" id="{45AED659-A619-413A-A40A-565F8047894F}"/>
            </a:ext>
          </a:extLst>
        </xdr:cNvPr>
        <xdr:cNvSpPr txBox="1"/>
      </xdr:nvSpPr>
      <xdr:spPr>
        <a:xfrm>
          <a:off x="20002500" y="66279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64765</xdr:rowOff>
    </xdr:from>
    <xdr:to>
      <xdr:col>112</xdr:col>
      <xdr:colOff>38100</xdr:colOff>
      <xdr:row>41</xdr:row>
      <xdr:rowOff>166365</xdr:rowOff>
    </xdr:to>
    <xdr:sp macro="" textlink="">
      <xdr:nvSpPr>
        <xdr:cNvPr id="569" name="楕円 568">
          <a:extLst>
            <a:ext uri="{FF2B5EF4-FFF2-40B4-BE49-F238E27FC236}">
              <a16:creationId xmlns:a16="http://schemas.microsoft.com/office/drawing/2014/main" id="{00071E99-7773-44DA-8C0B-05D5EB9D0EA5}"/>
            </a:ext>
          </a:extLst>
        </xdr:cNvPr>
        <xdr:cNvSpPr/>
      </xdr:nvSpPr>
      <xdr:spPr>
        <a:xfrm>
          <a:off x="19154775" y="6706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115336</xdr:rowOff>
    </xdr:from>
    <xdr:to>
      <xdr:col>116</xdr:col>
      <xdr:colOff>63500</xdr:colOff>
      <xdr:row>41</xdr:row>
      <xdr:rowOff>115565</xdr:rowOff>
    </xdr:to>
    <xdr:cxnSp macro="">
      <xdr:nvCxnSpPr>
        <xdr:cNvPr id="570" name="直線コネクタ 569">
          <a:extLst>
            <a:ext uri="{FF2B5EF4-FFF2-40B4-BE49-F238E27FC236}">
              <a16:creationId xmlns:a16="http://schemas.microsoft.com/office/drawing/2014/main" id="{0CF87E9C-CA87-4A82-816D-7489A27E731F}"/>
            </a:ext>
          </a:extLst>
        </xdr:cNvPr>
        <xdr:cNvCxnSpPr/>
      </xdr:nvCxnSpPr>
      <xdr:spPr>
        <a:xfrm flipV="1">
          <a:off x="19202400" y="6754261"/>
          <a:ext cx="752475" cy="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64902</xdr:rowOff>
    </xdr:from>
    <xdr:to>
      <xdr:col>107</xdr:col>
      <xdr:colOff>101600</xdr:colOff>
      <xdr:row>41</xdr:row>
      <xdr:rowOff>166502</xdr:rowOff>
    </xdr:to>
    <xdr:sp macro="" textlink="">
      <xdr:nvSpPr>
        <xdr:cNvPr id="571" name="楕円 570">
          <a:extLst>
            <a:ext uri="{FF2B5EF4-FFF2-40B4-BE49-F238E27FC236}">
              <a16:creationId xmlns:a16="http://schemas.microsoft.com/office/drawing/2014/main" id="{EF377749-BA9F-4DDA-8B99-89385E83AAFE}"/>
            </a:ext>
          </a:extLst>
        </xdr:cNvPr>
        <xdr:cNvSpPr/>
      </xdr:nvSpPr>
      <xdr:spPr>
        <a:xfrm>
          <a:off x="18345150" y="67070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115565</xdr:rowOff>
    </xdr:from>
    <xdr:to>
      <xdr:col>111</xdr:col>
      <xdr:colOff>177800</xdr:colOff>
      <xdr:row>41</xdr:row>
      <xdr:rowOff>115702</xdr:rowOff>
    </xdr:to>
    <xdr:cxnSp macro="">
      <xdr:nvCxnSpPr>
        <xdr:cNvPr id="572" name="直線コネクタ 571">
          <a:extLst>
            <a:ext uri="{FF2B5EF4-FFF2-40B4-BE49-F238E27FC236}">
              <a16:creationId xmlns:a16="http://schemas.microsoft.com/office/drawing/2014/main" id="{152AB624-67CD-4352-8729-AC88534B0296}"/>
            </a:ext>
          </a:extLst>
        </xdr:cNvPr>
        <xdr:cNvCxnSpPr/>
      </xdr:nvCxnSpPr>
      <xdr:spPr>
        <a:xfrm flipV="1">
          <a:off x="18392775" y="6754490"/>
          <a:ext cx="809625" cy="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65497</xdr:rowOff>
    </xdr:from>
    <xdr:to>
      <xdr:col>102</xdr:col>
      <xdr:colOff>165100</xdr:colOff>
      <xdr:row>41</xdr:row>
      <xdr:rowOff>167097</xdr:rowOff>
    </xdr:to>
    <xdr:sp macro="" textlink="">
      <xdr:nvSpPr>
        <xdr:cNvPr id="573" name="楕円 572">
          <a:extLst>
            <a:ext uri="{FF2B5EF4-FFF2-40B4-BE49-F238E27FC236}">
              <a16:creationId xmlns:a16="http://schemas.microsoft.com/office/drawing/2014/main" id="{C3EAA726-FEE3-4932-A28E-BB497A19F176}"/>
            </a:ext>
          </a:extLst>
        </xdr:cNvPr>
        <xdr:cNvSpPr/>
      </xdr:nvSpPr>
      <xdr:spPr>
        <a:xfrm>
          <a:off x="17554575" y="67075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115702</xdr:rowOff>
    </xdr:from>
    <xdr:to>
      <xdr:col>107</xdr:col>
      <xdr:colOff>50800</xdr:colOff>
      <xdr:row>41</xdr:row>
      <xdr:rowOff>116297</xdr:rowOff>
    </xdr:to>
    <xdr:cxnSp macro="">
      <xdr:nvCxnSpPr>
        <xdr:cNvPr id="574" name="直線コネクタ 573">
          <a:extLst>
            <a:ext uri="{FF2B5EF4-FFF2-40B4-BE49-F238E27FC236}">
              <a16:creationId xmlns:a16="http://schemas.microsoft.com/office/drawing/2014/main" id="{E474540A-C6C4-4527-A24F-8BEE845FEC6F}"/>
            </a:ext>
          </a:extLst>
        </xdr:cNvPr>
        <xdr:cNvCxnSpPr/>
      </xdr:nvCxnSpPr>
      <xdr:spPr>
        <a:xfrm flipV="1">
          <a:off x="17602200" y="6754627"/>
          <a:ext cx="790575" cy="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66045</xdr:rowOff>
    </xdr:from>
    <xdr:to>
      <xdr:col>98</xdr:col>
      <xdr:colOff>38100</xdr:colOff>
      <xdr:row>41</xdr:row>
      <xdr:rowOff>167645</xdr:rowOff>
    </xdr:to>
    <xdr:sp macro="" textlink="">
      <xdr:nvSpPr>
        <xdr:cNvPr id="575" name="楕円 574">
          <a:extLst>
            <a:ext uri="{FF2B5EF4-FFF2-40B4-BE49-F238E27FC236}">
              <a16:creationId xmlns:a16="http://schemas.microsoft.com/office/drawing/2014/main" id="{730132F3-4B5E-44D3-A10B-48B2AB2352CF}"/>
            </a:ext>
          </a:extLst>
        </xdr:cNvPr>
        <xdr:cNvSpPr/>
      </xdr:nvSpPr>
      <xdr:spPr>
        <a:xfrm>
          <a:off x="16754475" y="670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116297</xdr:rowOff>
    </xdr:from>
    <xdr:to>
      <xdr:col>102</xdr:col>
      <xdr:colOff>114300</xdr:colOff>
      <xdr:row>41</xdr:row>
      <xdr:rowOff>116845</xdr:rowOff>
    </xdr:to>
    <xdr:cxnSp macro="">
      <xdr:nvCxnSpPr>
        <xdr:cNvPr id="576" name="直線コネクタ 575">
          <a:extLst>
            <a:ext uri="{FF2B5EF4-FFF2-40B4-BE49-F238E27FC236}">
              <a16:creationId xmlns:a16="http://schemas.microsoft.com/office/drawing/2014/main" id="{9C50C361-C34F-457B-89D2-D42A2CE958C9}"/>
            </a:ext>
          </a:extLst>
        </xdr:cNvPr>
        <xdr:cNvCxnSpPr/>
      </xdr:nvCxnSpPr>
      <xdr:spPr>
        <a:xfrm flipV="1">
          <a:off x="16802100" y="6755222"/>
          <a:ext cx="800100" cy="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77" name="n_1aveValue【空港】&#10;一人当たり有形固定資産（償却資産）額">
          <a:extLst>
            <a:ext uri="{FF2B5EF4-FFF2-40B4-BE49-F238E27FC236}">
              <a16:creationId xmlns:a16="http://schemas.microsoft.com/office/drawing/2014/main" id="{7A700D44-2603-4603-8126-E851EBB01F8A}"/>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78" name="n_2aveValue【空港】&#10;一人当たり有形固定資産（償却資産）額">
          <a:extLst>
            <a:ext uri="{FF2B5EF4-FFF2-40B4-BE49-F238E27FC236}">
              <a16:creationId xmlns:a16="http://schemas.microsoft.com/office/drawing/2014/main" id="{7D9A5DC0-F969-4041-9142-713E9317B8AD}"/>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79" name="n_3aveValue【空港】&#10;一人当たり有形固定資産（償却資産）額">
          <a:extLst>
            <a:ext uri="{FF2B5EF4-FFF2-40B4-BE49-F238E27FC236}">
              <a16:creationId xmlns:a16="http://schemas.microsoft.com/office/drawing/2014/main" id="{8E60C5DD-F284-4ACD-A79D-D5333D741DD8}"/>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0" name="n_4aveValue【空港】&#10;一人当たり有形固定資産（償却資産）額">
          <a:extLst>
            <a:ext uri="{FF2B5EF4-FFF2-40B4-BE49-F238E27FC236}">
              <a16:creationId xmlns:a16="http://schemas.microsoft.com/office/drawing/2014/main" id="{5C9C8FA6-97F5-43E1-B57F-6575C0463AAB}"/>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157492</xdr:rowOff>
    </xdr:from>
    <xdr:ext cx="378565" cy="259045"/>
    <xdr:sp macro="" textlink="">
      <xdr:nvSpPr>
        <xdr:cNvPr id="581" name="n_1mainValue【空港】&#10;一人当たり有形固定資産（償却資産）額">
          <a:extLst>
            <a:ext uri="{FF2B5EF4-FFF2-40B4-BE49-F238E27FC236}">
              <a16:creationId xmlns:a16="http://schemas.microsoft.com/office/drawing/2014/main" id="{A4D7FCF3-D119-4F51-A8FD-FE63AE8A76FD}"/>
            </a:ext>
          </a:extLst>
        </xdr:cNvPr>
        <xdr:cNvSpPr txBox="1"/>
      </xdr:nvSpPr>
      <xdr:spPr>
        <a:xfrm>
          <a:off x="19022642" y="6799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41</xdr:row>
      <xdr:rowOff>157629</xdr:rowOff>
    </xdr:from>
    <xdr:ext cx="378565" cy="259045"/>
    <xdr:sp macro="" textlink="">
      <xdr:nvSpPr>
        <xdr:cNvPr id="582" name="n_2mainValue【空港】&#10;一人当たり有形固定資産（償却資産）額">
          <a:extLst>
            <a:ext uri="{FF2B5EF4-FFF2-40B4-BE49-F238E27FC236}">
              <a16:creationId xmlns:a16="http://schemas.microsoft.com/office/drawing/2014/main" id="{E647008E-5CE0-409C-99F0-AA5D2BA4D22B}"/>
            </a:ext>
          </a:extLst>
        </xdr:cNvPr>
        <xdr:cNvSpPr txBox="1"/>
      </xdr:nvSpPr>
      <xdr:spPr>
        <a:xfrm>
          <a:off x="18222542" y="67997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41</xdr:row>
      <xdr:rowOff>158224</xdr:rowOff>
    </xdr:from>
    <xdr:ext cx="378565" cy="259045"/>
    <xdr:sp macro="" textlink="">
      <xdr:nvSpPr>
        <xdr:cNvPr id="583" name="n_3mainValue【空港】&#10;一人当たり有形固定資産（償却資産）額">
          <a:extLst>
            <a:ext uri="{FF2B5EF4-FFF2-40B4-BE49-F238E27FC236}">
              <a16:creationId xmlns:a16="http://schemas.microsoft.com/office/drawing/2014/main" id="{9EC30150-CA2A-4044-BA88-1F0EBDA1CD51}"/>
            </a:ext>
          </a:extLst>
        </xdr:cNvPr>
        <xdr:cNvSpPr txBox="1"/>
      </xdr:nvSpPr>
      <xdr:spPr>
        <a:xfrm>
          <a:off x="17431967" y="68003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41</xdr:row>
      <xdr:rowOff>158772</xdr:rowOff>
    </xdr:from>
    <xdr:ext cx="378565" cy="259045"/>
    <xdr:sp macro="" textlink="">
      <xdr:nvSpPr>
        <xdr:cNvPr id="584" name="n_4mainValue【空港】&#10;一人当たり有形固定資産（償却資産）額">
          <a:extLst>
            <a:ext uri="{FF2B5EF4-FFF2-40B4-BE49-F238E27FC236}">
              <a16:creationId xmlns:a16="http://schemas.microsoft.com/office/drawing/2014/main" id="{36F08746-4EDC-482E-821E-AC753DBBAFC7}"/>
            </a:ext>
          </a:extLst>
        </xdr:cNvPr>
        <xdr:cNvSpPr txBox="1"/>
      </xdr:nvSpPr>
      <xdr:spPr>
        <a:xfrm>
          <a:off x="16631867" y="68008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5" name="正方形/長方形 584">
          <a:extLst>
            <a:ext uri="{FF2B5EF4-FFF2-40B4-BE49-F238E27FC236}">
              <a16:creationId xmlns:a16="http://schemas.microsoft.com/office/drawing/2014/main" id="{12D3DA65-CF8E-434F-B21A-5CBC3BA582A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6" name="正方形/長方形 585">
          <a:extLst>
            <a:ext uri="{FF2B5EF4-FFF2-40B4-BE49-F238E27FC236}">
              <a16:creationId xmlns:a16="http://schemas.microsoft.com/office/drawing/2014/main" id="{751370D1-8274-4B2B-B10C-921EFF9C184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7" name="正方形/長方形 586">
          <a:extLst>
            <a:ext uri="{FF2B5EF4-FFF2-40B4-BE49-F238E27FC236}">
              <a16:creationId xmlns:a16="http://schemas.microsoft.com/office/drawing/2014/main" id="{A0807533-5BD8-427C-A3AF-44FF7E2D639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8" name="正方形/長方形 587">
          <a:extLst>
            <a:ext uri="{FF2B5EF4-FFF2-40B4-BE49-F238E27FC236}">
              <a16:creationId xmlns:a16="http://schemas.microsoft.com/office/drawing/2014/main" id="{DE00CBE2-0C4D-4616-81EA-C243C471BB5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9" name="正方形/長方形 588">
          <a:extLst>
            <a:ext uri="{FF2B5EF4-FFF2-40B4-BE49-F238E27FC236}">
              <a16:creationId xmlns:a16="http://schemas.microsoft.com/office/drawing/2014/main" id="{FE4C193B-D9CE-452C-8328-51AFD22E1E8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0" name="正方形/長方形 589">
          <a:extLst>
            <a:ext uri="{FF2B5EF4-FFF2-40B4-BE49-F238E27FC236}">
              <a16:creationId xmlns:a16="http://schemas.microsoft.com/office/drawing/2014/main" id="{38A06B46-D7A0-4E06-99EE-EB85CF4FB03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1" name="テキスト ボックス 590">
          <a:extLst>
            <a:ext uri="{FF2B5EF4-FFF2-40B4-BE49-F238E27FC236}">
              <a16:creationId xmlns:a16="http://schemas.microsoft.com/office/drawing/2014/main" id="{9936972D-0727-48D3-8D2F-FEB4B730AC4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2" name="直線コネクタ 591">
          <a:extLst>
            <a:ext uri="{FF2B5EF4-FFF2-40B4-BE49-F238E27FC236}">
              <a16:creationId xmlns:a16="http://schemas.microsoft.com/office/drawing/2014/main" id="{8CBA7284-A039-4BD1-88C6-9C3D3F6D3C9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3" name="テキスト ボックス 592">
          <a:extLst>
            <a:ext uri="{FF2B5EF4-FFF2-40B4-BE49-F238E27FC236}">
              <a16:creationId xmlns:a16="http://schemas.microsoft.com/office/drawing/2014/main" id="{EF0A6A85-67CD-423B-8460-028BB910BEC8}"/>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4" name="直線コネクタ 593">
          <a:extLst>
            <a:ext uri="{FF2B5EF4-FFF2-40B4-BE49-F238E27FC236}">
              <a16:creationId xmlns:a16="http://schemas.microsoft.com/office/drawing/2014/main" id="{76A23E3C-437E-4936-8F25-0E4F4B17CD0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5" name="テキスト ボックス 594">
          <a:extLst>
            <a:ext uri="{FF2B5EF4-FFF2-40B4-BE49-F238E27FC236}">
              <a16:creationId xmlns:a16="http://schemas.microsoft.com/office/drawing/2014/main" id="{B6672D15-3D77-4656-AB47-36CB8092D392}"/>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6" name="直線コネクタ 595">
          <a:extLst>
            <a:ext uri="{FF2B5EF4-FFF2-40B4-BE49-F238E27FC236}">
              <a16:creationId xmlns:a16="http://schemas.microsoft.com/office/drawing/2014/main" id="{B029CF6C-8829-4C14-8D03-F4D78D8E936B}"/>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7" name="テキスト ボックス 596">
          <a:extLst>
            <a:ext uri="{FF2B5EF4-FFF2-40B4-BE49-F238E27FC236}">
              <a16:creationId xmlns:a16="http://schemas.microsoft.com/office/drawing/2014/main" id="{830772B2-F6BC-463F-A4E5-765006AA4B29}"/>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98" name="直線コネクタ 597">
          <a:extLst>
            <a:ext uri="{FF2B5EF4-FFF2-40B4-BE49-F238E27FC236}">
              <a16:creationId xmlns:a16="http://schemas.microsoft.com/office/drawing/2014/main" id="{DAAD73CD-1C1F-4DFB-BD4F-4C8D575CAFE8}"/>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99" name="テキスト ボックス 598">
          <a:extLst>
            <a:ext uri="{FF2B5EF4-FFF2-40B4-BE49-F238E27FC236}">
              <a16:creationId xmlns:a16="http://schemas.microsoft.com/office/drawing/2014/main" id="{7AF81FF6-D28C-4FD6-B17B-F8C91D061A6F}"/>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0" name="直線コネクタ 599">
          <a:extLst>
            <a:ext uri="{FF2B5EF4-FFF2-40B4-BE49-F238E27FC236}">
              <a16:creationId xmlns:a16="http://schemas.microsoft.com/office/drawing/2014/main" id="{DB0D684A-6C89-4979-979D-C02FDB796A86}"/>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1" name="テキスト ボックス 600">
          <a:extLst>
            <a:ext uri="{FF2B5EF4-FFF2-40B4-BE49-F238E27FC236}">
              <a16:creationId xmlns:a16="http://schemas.microsoft.com/office/drawing/2014/main" id="{3BD8DDE4-9E43-4E85-954D-9649C8D354C5}"/>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2" name="直線コネクタ 601">
          <a:extLst>
            <a:ext uri="{FF2B5EF4-FFF2-40B4-BE49-F238E27FC236}">
              <a16:creationId xmlns:a16="http://schemas.microsoft.com/office/drawing/2014/main" id="{D75EB72E-94DA-4E70-B2BB-F0D596BF6230}"/>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3" name="テキスト ボックス 602">
          <a:extLst>
            <a:ext uri="{FF2B5EF4-FFF2-40B4-BE49-F238E27FC236}">
              <a16:creationId xmlns:a16="http://schemas.microsoft.com/office/drawing/2014/main" id="{9C865F1D-74A8-4B11-A77F-AF2766431C58}"/>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4" name="直線コネクタ 603">
          <a:extLst>
            <a:ext uri="{FF2B5EF4-FFF2-40B4-BE49-F238E27FC236}">
              <a16:creationId xmlns:a16="http://schemas.microsoft.com/office/drawing/2014/main" id="{5B1DA473-5FA7-4ABE-A39E-BBE15B7A2218}"/>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5" name="テキスト ボックス 604">
          <a:extLst>
            <a:ext uri="{FF2B5EF4-FFF2-40B4-BE49-F238E27FC236}">
              <a16:creationId xmlns:a16="http://schemas.microsoft.com/office/drawing/2014/main" id="{FA2B4DFE-C21D-4AAB-ABA3-AFCB6057760E}"/>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95197CDF-9B2E-4869-8896-4C49A560095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8FE41844-A8F0-461E-BD6E-D0F20448F5C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学校施設】&#10;有形固定資産減価償却率グラフ枠">
          <a:extLst>
            <a:ext uri="{FF2B5EF4-FFF2-40B4-BE49-F238E27FC236}">
              <a16:creationId xmlns:a16="http://schemas.microsoft.com/office/drawing/2014/main" id="{6A929958-034C-4040-A41D-6509EC6C011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09" name="直線コネクタ 608">
          <a:extLst>
            <a:ext uri="{FF2B5EF4-FFF2-40B4-BE49-F238E27FC236}">
              <a16:creationId xmlns:a16="http://schemas.microsoft.com/office/drawing/2014/main" id="{8B4C79CA-0CCC-4EF5-91ED-8ECF95D87941}"/>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0" name="【学校施設】&#10;有形固定資産減価償却率最小値テキスト">
          <a:extLst>
            <a:ext uri="{FF2B5EF4-FFF2-40B4-BE49-F238E27FC236}">
              <a16:creationId xmlns:a16="http://schemas.microsoft.com/office/drawing/2014/main" id="{3F27789B-6F42-41F9-8203-297FE4A782F3}"/>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1" name="直線コネクタ 610">
          <a:extLst>
            <a:ext uri="{FF2B5EF4-FFF2-40B4-BE49-F238E27FC236}">
              <a16:creationId xmlns:a16="http://schemas.microsoft.com/office/drawing/2014/main" id="{3F8412B2-3DCC-477D-B504-E290B2201D07}"/>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2" name="【学校施設】&#10;有形固定資産減価償却率最大値テキスト">
          <a:extLst>
            <a:ext uri="{FF2B5EF4-FFF2-40B4-BE49-F238E27FC236}">
              <a16:creationId xmlns:a16="http://schemas.microsoft.com/office/drawing/2014/main" id="{74965F8C-B648-47D3-86C3-C4156537A807}"/>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3" name="直線コネクタ 612">
          <a:extLst>
            <a:ext uri="{FF2B5EF4-FFF2-40B4-BE49-F238E27FC236}">
              <a16:creationId xmlns:a16="http://schemas.microsoft.com/office/drawing/2014/main" id="{41370683-FC59-4418-8310-C4C345031811}"/>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4" name="【学校施設】&#10;有形固定資産減価償却率平均値テキスト">
          <a:extLst>
            <a:ext uri="{FF2B5EF4-FFF2-40B4-BE49-F238E27FC236}">
              <a16:creationId xmlns:a16="http://schemas.microsoft.com/office/drawing/2014/main" id="{BA619A66-F15E-48FE-9832-B2C9852C9BCA}"/>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5" name="フローチャート: 判断 614">
          <a:extLst>
            <a:ext uri="{FF2B5EF4-FFF2-40B4-BE49-F238E27FC236}">
              <a16:creationId xmlns:a16="http://schemas.microsoft.com/office/drawing/2014/main" id="{C30EF0C2-2239-48CA-B225-26A91ED0B102}"/>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16" name="フローチャート: 判断 615">
          <a:extLst>
            <a:ext uri="{FF2B5EF4-FFF2-40B4-BE49-F238E27FC236}">
              <a16:creationId xmlns:a16="http://schemas.microsoft.com/office/drawing/2014/main" id="{03883E8E-30D9-4585-828A-512ECE41B2F4}"/>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17" name="フローチャート: 判断 616">
          <a:extLst>
            <a:ext uri="{FF2B5EF4-FFF2-40B4-BE49-F238E27FC236}">
              <a16:creationId xmlns:a16="http://schemas.microsoft.com/office/drawing/2014/main" id="{13B6AD80-A996-483D-90F8-861DD559204B}"/>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18" name="フローチャート: 判断 617">
          <a:extLst>
            <a:ext uri="{FF2B5EF4-FFF2-40B4-BE49-F238E27FC236}">
              <a16:creationId xmlns:a16="http://schemas.microsoft.com/office/drawing/2014/main" id="{D2D81542-361B-475B-8203-80BBF16AFBA8}"/>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19" name="フローチャート: 判断 618">
          <a:extLst>
            <a:ext uri="{FF2B5EF4-FFF2-40B4-BE49-F238E27FC236}">
              <a16:creationId xmlns:a16="http://schemas.microsoft.com/office/drawing/2014/main" id="{8FF4B41C-E931-4865-BDFB-8DA0E7703BDF}"/>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F3FE8AF9-105C-449C-A54D-A69AFAD2CFB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D36F366B-723E-4B6A-BFDE-A1EF993CB8F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B7642E1F-CE3F-4B86-994E-23D0FAD10100}"/>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3604E17-01B3-4B6C-8DB7-C28288054FA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19E8228-B403-4BAD-B15F-38028EAD3FB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97790</xdr:rowOff>
    </xdr:from>
    <xdr:to>
      <xdr:col>85</xdr:col>
      <xdr:colOff>177800</xdr:colOff>
      <xdr:row>58</xdr:row>
      <xdr:rowOff>27940</xdr:rowOff>
    </xdr:to>
    <xdr:sp macro="" textlink="">
      <xdr:nvSpPr>
        <xdr:cNvPr id="625" name="楕円 624">
          <a:extLst>
            <a:ext uri="{FF2B5EF4-FFF2-40B4-BE49-F238E27FC236}">
              <a16:creationId xmlns:a16="http://schemas.microsoft.com/office/drawing/2014/main" id="{9AF40B77-3684-4B8D-9C20-CEC1BBAF845E}"/>
            </a:ext>
          </a:extLst>
        </xdr:cNvPr>
        <xdr:cNvSpPr/>
      </xdr:nvSpPr>
      <xdr:spPr>
        <a:xfrm>
          <a:off x="14649450" y="93275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120667</xdr:rowOff>
    </xdr:from>
    <xdr:ext cx="405111" cy="259045"/>
    <xdr:sp macro="" textlink="">
      <xdr:nvSpPr>
        <xdr:cNvPr id="626" name="【学校施設】&#10;有形固定資産減価償却率該当値テキスト">
          <a:extLst>
            <a:ext uri="{FF2B5EF4-FFF2-40B4-BE49-F238E27FC236}">
              <a16:creationId xmlns:a16="http://schemas.microsoft.com/office/drawing/2014/main" id="{27BDE668-1CA6-4412-85BE-9D5DF158BE42}"/>
            </a:ext>
          </a:extLst>
        </xdr:cNvPr>
        <xdr:cNvSpPr txBox="1"/>
      </xdr:nvSpPr>
      <xdr:spPr>
        <a:xfrm>
          <a:off x="14744700" y="9191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71665</xdr:rowOff>
    </xdr:from>
    <xdr:to>
      <xdr:col>81</xdr:col>
      <xdr:colOff>101600</xdr:colOff>
      <xdr:row>58</xdr:row>
      <xdr:rowOff>1815</xdr:rowOff>
    </xdr:to>
    <xdr:sp macro="" textlink="">
      <xdr:nvSpPr>
        <xdr:cNvPr id="627" name="楕円 626">
          <a:extLst>
            <a:ext uri="{FF2B5EF4-FFF2-40B4-BE49-F238E27FC236}">
              <a16:creationId xmlns:a16="http://schemas.microsoft.com/office/drawing/2014/main" id="{5F4EAEDA-D9AC-42EE-9B48-5DAFE15D362C}"/>
            </a:ext>
          </a:extLst>
        </xdr:cNvPr>
        <xdr:cNvSpPr/>
      </xdr:nvSpPr>
      <xdr:spPr>
        <a:xfrm>
          <a:off x="13887450" y="9298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122465</xdr:rowOff>
    </xdr:from>
    <xdr:to>
      <xdr:col>85</xdr:col>
      <xdr:colOff>127000</xdr:colOff>
      <xdr:row>57</xdr:row>
      <xdr:rowOff>148590</xdr:rowOff>
    </xdr:to>
    <xdr:cxnSp macro="">
      <xdr:nvCxnSpPr>
        <xdr:cNvPr id="628" name="直線コネクタ 627">
          <a:extLst>
            <a:ext uri="{FF2B5EF4-FFF2-40B4-BE49-F238E27FC236}">
              <a16:creationId xmlns:a16="http://schemas.microsoft.com/office/drawing/2014/main" id="{2B8CCFEF-64D6-4FCF-821A-1DAED4D1A8D6}"/>
            </a:ext>
          </a:extLst>
        </xdr:cNvPr>
        <xdr:cNvCxnSpPr/>
      </xdr:nvCxnSpPr>
      <xdr:spPr>
        <a:xfrm>
          <a:off x="13935075" y="9355365"/>
          <a:ext cx="762000"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45538</xdr:rowOff>
    </xdr:from>
    <xdr:to>
      <xdr:col>76</xdr:col>
      <xdr:colOff>165100</xdr:colOff>
      <xdr:row>57</xdr:row>
      <xdr:rowOff>147138</xdr:rowOff>
    </xdr:to>
    <xdr:sp macro="" textlink="">
      <xdr:nvSpPr>
        <xdr:cNvPr id="629" name="楕円 628">
          <a:extLst>
            <a:ext uri="{FF2B5EF4-FFF2-40B4-BE49-F238E27FC236}">
              <a16:creationId xmlns:a16="http://schemas.microsoft.com/office/drawing/2014/main" id="{BA343E26-FC57-449A-8F4C-270403C5F90C}"/>
            </a:ext>
          </a:extLst>
        </xdr:cNvPr>
        <xdr:cNvSpPr/>
      </xdr:nvSpPr>
      <xdr:spPr>
        <a:xfrm>
          <a:off x="13096875" y="92784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96338</xdr:rowOff>
    </xdr:from>
    <xdr:to>
      <xdr:col>81</xdr:col>
      <xdr:colOff>50800</xdr:colOff>
      <xdr:row>57</xdr:row>
      <xdr:rowOff>122465</xdr:rowOff>
    </xdr:to>
    <xdr:cxnSp macro="">
      <xdr:nvCxnSpPr>
        <xdr:cNvPr id="630" name="直線コネクタ 629">
          <a:extLst>
            <a:ext uri="{FF2B5EF4-FFF2-40B4-BE49-F238E27FC236}">
              <a16:creationId xmlns:a16="http://schemas.microsoft.com/office/drawing/2014/main" id="{819C826B-DF41-4A11-BE33-07192867F526}"/>
            </a:ext>
          </a:extLst>
        </xdr:cNvPr>
        <xdr:cNvCxnSpPr/>
      </xdr:nvCxnSpPr>
      <xdr:spPr>
        <a:xfrm>
          <a:off x="13144500" y="9326063"/>
          <a:ext cx="790575" cy="29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132080</xdr:rowOff>
    </xdr:from>
    <xdr:to>
      <xdr:col>72</xdr:col>
      <xdr:colOff>38100</xdr:colOff>
      <xdr:row>57</xdr:row>
      <xdr:rowOff>62230</xdr:rowOff>
    </xdr:to>
    <xdr:sp macro="" textlink="">
      <xdr:nvSpPr>
        <xdr:cNvPr id="631" name="楕円 630">
          <a:extLst>
            <a:ext uri="{FF2B5EF4-FFF2-40B4-BE49-F238E27FC236}">
              <a16:creationId xmlns:a16="http://schemas.microsoft.com/office/drawing/2014/main" id="{15ECD035-5005-48DC-96C7-96558701A8FB}"/>
            </a:ext>
          </a:extLst>
        </xdr:cNvPr>
        <xdr:cNvSpPr/>
      </xdr:nvSpPr>
      <xdr:spPr>
        <a:xfrm>
          <a:off x="12296775" y="91998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11430</xdr:rowOff>
    </xdr:from>
    <xdr:to>
      <xdr:col>76</xdr:col>
      <xdr:colOff>114300</xdr:colOff>
      <xdr:row>57</xdr:row>
      <xdr:rowOff>96338</xdr:rowOff>
    </xdr:to>
    <xdr:cxnSp macro="">
      <xdr:nvCxnSpPr>
        <xdr:cNvPr id="632" name="直線コネクタ 631">
          <a:extLst>
            <a:ext uri="{FF2B5EF4-FFF2-40B4-BE49-F238E27FC236}">
              <a16:creationId xmlns:a16="http://schemas.microsoft.com/office/drawing/2014/main" id="{1CC5A443-0AF2-4955-BE42-58B1793DFF11}"/>
            </a:ext>
          </a:extLst>
        </xdr:cNvPr>
        <xdr:cNvCxnSpPr/>
      </xdr:nvCxnSpPr>
      <xdr:spPr>
        <a:xfrm>
          <a:off x="12344400" y="9237980"/>
          <a:ext cx="800100" cy="88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128815</xdr:rowOff>
    </xdr:from>
    <xdr:to>
      <xdr:col>67</xdr:col>
      <xdr:colOff>101600</xdr:colOff>
      <xdr:row>57</xdr:row>
      <xdr:rowOff>58965</xdr:rowOff>
    </xdr:to>
    <xdr:sp macro="" textlink="">
      <xdr:nvSpPr>
        <xdr:cNvPr id="633" name="楕円 632">
          <a:extLst>
            <a:ext uri="{FF2B5EF4-FFF2-40B4-BE49-F238E27FC236}">
              <a16:creationId xmlns:a16="http://schemas.microsoft.com/office/drawing/2014/main" id="{D592C9ED-530C-4524-BC70-4E44B78856BE}"/>
            </a:ext>
          </a:extLst>
        </xdr:cNvPr>
        <xdr:cNvSpPr/>
      </xdr:nvSpPr>
      <xdr:spPr>
        <a:xfrm>
          <a:off x="11487150" y="91934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8165</xdr:rowOff>
    </xdr:from>
    <xdr:to>
      <xdr:col>71</xdr:col>
      <xdr:colOff>177800</xdr:colOff>
      <xdr:row>57</xdr:row>
      <xdr:rowOff>11430</xdr:rowOff>
    </xdr:to>
    <xdr:cxnSp macro="">
      <xdr:nvCxnSpPr>
        <xdr:cNvPr id="634" name="直線コネクタ 633">
          <a:extLst>
            <a:ext uri="{FF2B5EF4-FFF2-40B4-BE49-F238E27FC236}">
              <a16:creationId xmlns:a16="http://schemas.microsoft.com/office/drawing/2014/main" id="{8404124A-5570-4D00-8914-E4D58AD4B353}"/>
            </a:ext>
          </a:extLst>
        </xdr:cNvPr>
        <xdr:cNvCxnSpPr/>
      </xdr:nvCxnSpPr>
      <xdr:spPr>
        <a:xfrm>
          <a:off x="11534775" y="924106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5" name="n_1aveValue【学校施設】&#10;有形固定資産減価償却率">
          <a:extLst>
            <a:ext uri="{FF2B5EF4-FFF2-40B4-BE49-F238E27FC236}">
              <a16:creationId xmlns:a16="http://schemas.microsoft.com/office/drawing/2014/main" id="{050E709C-D536-409E-B332-97AC7B234FCA}"/>
            </a:ext>
          </a:extLst>
        </xdr:cNvPr>
        <xdr:cNvSpPr txBox="1"/>
      </xdr:nvSpPr>
      <xdr:spPr>
        <a:xfrm>
          <a:off x="13745219" y="968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36" name="n_2aveValue【学校施設】&#10;有形固定資産減価償却率">
          <a:extLst>
            <a:ext uri="{FF2B5EF4-FFF2-40B4-BE49-F238E27FC236}">
              <a16:creationId xmlns:a16="http://schemas.microsoft.com/office/drawing/2014/main" id="{5E5B4655-BFFE-4F43-A383-2BCBDC9F55EF}"/>
            </a:ext>
          </a:extLst>
        </xdr:cNvPr>
        <xdr:cNvSpPr txBox="1"/>
      </xdr:nvSpPr>
      <xdr:spPr>
        <a:xfrm>
          <a:off x="12964169" y="9675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37" name="n_3aveValue【学校施設】&#10;有形固定資産減価償却率">
          <a:extLst>
            <a:ext uri="{FF2B5EF4-FFF2-40B4-BE49-F238E27FC236}">
              <a16:creationId xmlns:a16="http://schemas.microsoft.com/office/drawing/2014/main" id="{0A95FB87-F76B-476A-AF79-3AE29CDEBCD9}"/>
            </a:ext>
          </a:extLst>
        </xdr:cNvPr>
        <xdr:cNvSpPr txBox="1"/>
      </xdr:nvSpPr>
      <xdr:spPr>
        <a:xfrm>
          <a:off x="12164069" y="963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38" name="n_4aveValue【学校施設】&#10;有形固定資産減価償却率">
          <a:extLst>
            <a:ext uri="{FF2B5EF4-FFF2-40B4-BE49-F238E27FC236}">
              <a16:creationId xmlns:a16="http://schemas.microsoft.com/office/drawing/2014/main" id="{714E87C3-E0CC-48EF-8B06-EF86F352E8EB}"/>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18342</xdr:rowOff>
    </xdr:from>
    <xdr:ext cx="405111" cy="259045"/>
    <xdr:sp macro="" textlink="">
      <xdr:nvSpPr>
        <xdr:cNvPr id="639" name="n_1mainValue【学校施設】&#10;有形固定資産減価償却率">
          <a:extLst>
            <a:ext uri="{FF2B5EF4-FFF2-40B4-BE49-F238E27FC236}">
              <a16:creationId xmlns:a16="http://schemas.microsoft.com/office/drawing/2014/main" id="{9A2E69F7-96AD-4FC8-8618-9DB8B9812AA1}"/>
            </a:ext>
          </a:extLst>
        </xdr:cNvPr>
        <xdr:cNvSpPr txBox="1"/>
      </xdr:nvSpPr>
      <xdr:spPr>
        <a:xfrm>
          <a:off x="13745219" y="9086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163665</xdr:rowOff>
    </xdr:from>
    <xdr:ext cx="405111" cy="259045"/>
    <xdr:sp macro="" textlink="">
      <xdr:nvSpPr>
        <xdr:cNvPr id="640" name="n_2mainValue【学校施設】&#10;有形固定資産減価償却率">
          <a:extLst>
            <a:ext uri="{FF2B5EF4-FFF2-40B4-BE49-F238E27FC236}">
              <a16:creationId xmlns:a16="http://schemas.microsoft.com/office/drawing/2014/main" id="{88AF2CCE-19F9-43F9-AD93-948D08D6B770}"/>
            </a:ext>
          </a:extLst>
        </xdr:cNvPr>
        <xdr:cNvSpPr txBox="1"/>
      </xdr:nvSpPr>
      <xdr:spPr>
        <a:xfrm>
          <a:off x="12964169" y="9066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78757</xdr:rowOff>
    </xdr:from>
    <xdr:ext cx="405111" cy="259045"/>
    <xdr:sp macro="" textlink="">
      <xdr:nvSpPr>
        <xdr:cNvPr id="641" name="n_3mainValue【学校施設】&#10;有形固定資産減価償却率">
          <a:extLst>
            <a:ext uri="{FF2B5EF4-FFF2-40B4-BE49-F238E27FC236}">
              <a16:creationId xmlns:a16="http://schemas.microsoft.com/office/drawing/2014/main" id="{65451D91-5145-4660-B005-C892810AE7E9}"/>
            </a:ext>
          </a:extLst>
        </xdr:cNvPr>
        <xdr:cNvSpPr txBox="1"/>
      </xdr:nvSpPr>
      <xdr:spPr>
        <a:xfrm>
          <a:off x="12164069"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75492</xdr:rowOff>
    </xdr:from>
    <xdr:ext cx="405111" cy="259045"/>
    <xdr:sp macro="" textlink="">
      <xdr:nvSpPr>
        <xdr:cNvPr id="642" name="n_4mainValue【学校施設】&#10;有形固定資産減価償却率">
          <a:extLst>
            <a:ext uri="{FF2B5EF4-FFF2-40B4-BE49-F238E27FC236}">
              <a16:creationId xmlns:a16="http://schemas.microsoft.com/office/drawing/2014/main" id="{100B768D-37EC-4A47-A5E7-36639EB8C3DB}"/>
            </a:ext>
          </a:extLst>
        </xdr:cNvPr>
        <xdr:cNvSpPr txBox="1"/>
      </xdr:nvSpPr>
      <xdr:spPr>
        <a:xfrm>
          <a:off x="11354444" y="898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BDA4419F-3501-4179-9543-33127AD1829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E493F608-BFF9-4032-8853-BF3DA9212A9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7DBC9F0E-FCE9-486B-8322-0AD6C6EEF22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AE3D84CC-59F2-480E-9EB4-0E3155A77AF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2D3448AF-1DC9-4F8D-BEF7-35B28C3EF00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5656CF3F-A731-477B-B907-6CB7522C07C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02534740-C7F9-44D4-9B80-B84043E8D8B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9693F888-D120-46C7-ABC3-9C66B77CED1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7A1776A2-722D-463F-B797-43BABC00AC4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CF60254B-912E-4A98-AF9E-5B042823B3F1}"/>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9C08468F-9EA9-4528-A890-CF9C694E752C}"/>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58426B48-F820-40B9-B8AB-792B55C086BD}"/>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84E16437-221C-430B-8E5E-D546E72B4EB9}"/>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DB093231-B902-4B35-96EA-B60BF68991ED}"/>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A1B3ECD3-A034-4FCC-B5AE-D8DCD91680B0}"/>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CD5E1418-513A-4DAE-BD5D-770CD905FC2E}"/>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46C9C3F0-EE56-45E9-8E11-79BBCE8D20D8}"/>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9AACBA4D-B6A9-473F-861C-C972F8A08383}"/>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888D78D1-A108-4098-B939-E1B1FF1A6093}"/>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9ACECFB6-8326-4F94-AF29-3250A06E66F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320124E1-4703-4C23-807D-0AFBF1EB3E1F}"/>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19866176-99BF-4EBC-9980-B97C3F1E81A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5" name="直線コネクタ 664">
          <a:extLst>
            <a:ext uri="{FF2B5EF4-FFF2-40B4-BE49-F238E27FC236}">
              <a16:creationId xmlns:a16="http://schemas.microsoft.com/office/drawing/2014/main" id="{5F325C37-98D3-435D-BC23-21A9B87FF4F1}"/>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66" name="【学校施設】&#10;一人当たり面積最小値テキスト">
          <a:extLst>
            <a:ext uri="{FF2B5EF4-FFF2-40B4-BE49-F238E27FC236}">
              <a16:creationId xmlns:a16="http://schemas.microsoft.com/office/drawing/2014/main" id="{1F665F05-EC8A-4DDC-BE14-07E6D51A5EA2}"/>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67" name="直線コネクタ 666">
          <a:extLst>
            <a:ext uri="{FF2B5EF4-FFF2-40B4-BE49-F238E27FC236}">
              <a16:creationId xmlns:a16="http://schemas.microsoft.com/office/drawing/2014/main" id="{2D156B61-F287-445F-B881-65C0DC9D1519}"/>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68" name="【学校施設】&#10;一人当たり面積最大値テキスト">
          <a:extLst>
            <a:ext uri="{FF2B5EF4-FFF2-40B4-BE49-F238E27FC236}">
              <a16:creationId xmlns:a16="http://schemas.microsoft.com/office/drawing/2014/main" id="{050166E5-FCEC-4362-9FF2-87605D8B1931}"/>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69" name="直線コネクタ 668">
          <a:extLst>
            <a:ext uri="{FF2B5EF4-FFF2-40B4-BE49-F238E27FC236}">
              <a16:creationId xmlns:a16="http://schemas.microsoft.com/office/drawing/2014/main" id="{5AC70B40-536D-4397-835F-D13AB2C80B0D}"/>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0" name="【学校施設】&#10;一人当たり面積平均値テキスト">
          <a:extLst>
            <a:ext uri="{FF2B5EF4-FFF2-40B4-BE49-F238E27FC236}">
              <a16:creationId xmlns:a16="http://schemas.microsoft.com/office/drawing/2014/main" id="{FFB0B598-50A7-4409-BD77-AE4655779D49}"/>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1" name="フローチャート: 判断 670">
          <a:extLst>
            <a:ext uri="{FF2B5EF4-FFF2-40B4-BE49-F238E27FC236}">
              <a16:creationId xmlns:a16="http://schemas.microsoft.com/office/drawing/2014/main" id="{AA08F8FA-7371-4737-9966-6442865D764E}"/>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2" name="フローチャート: 判断 671">
          <a:extLst>
            <a:ext uri="{FF2B5EF4-FFF2-40B4-BE49-F238E27FC236}">
              <a16:creationId xmlns:a16="http://schemas.microsoft.com/office/drawing/2014/main" id="{C1B872E3-EC45-41F9-A707-96820EE008FD}"/>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3" name="フローチャート: 判断 672">
          <a:extLst>
            <a:ext uri="{FF2B5EF4-FFF2-40B4-BE49-F238E27FC236}">
              <a16:creationId xmlns:a16="http://schemas.microsoft.com/office/drawing/2014/main" id="{BF2E4BFB-668D-48CB-AD24-F026DA1E94F8}"/>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4" name="フローチャート: 判断 673">
          <a:extLst>
            <a:ext uri="{FF2B5EF4-FFF2-40B4-BE49-F238E27FC236}">
              <a16:creationId xmlns:a16="http://schemas.microsoft.com/office/drawing/2014/main" id="{99382697-A502-48B6-981A-44BE3B0C88C6}"/>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5" name="フローチャート: 判断 674">
          <a:extLst>
            <a:ext uri="{FF2B5EF4-FFF2-40B4-BE49-F238E27FC236}">
              <a16:creationId xmlns:a16="http://schemas.microsoft.com/office/drawing/2014/main" id="{D73F6FE5-A3A3-4FB0-B845-47C917A24E3C}"/>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79791D3D-1A43-4E96-82EF-F9C56866369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756B49F-543F-4928-8EA8-1D7AC29B25F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942CF864-86E4-4821-8343-97BA07506A9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6CC90BD0-036D-480A-9FF3-46C7B7580F3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24CDC118-F177-404E-AAAF-53F41097573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17780</xdr:rowOff>
    </xdr:from>
    <xdr:to>
      <xdr:col>116</xdr:col>
      <xdr:colOff>114300</xdr:colOff>
      <xdr:row>60</xdr:row>
      <xdr:rowOff>119380</xdr:rowOff>
    </xdr:to>
    <xdr:sp macro="" textlink="">
      <xdr:nvSpPr>
        <xdr:cNvPr id="681" name="楕円 680">
          <a:extLst>
            <a:ext uri="{FF2B5EF4-FFF2-40B4-BE49-F238E27FC236}">
              <a16:creationId xmlns:a16="http://schemas.microsoft.com/office/drawing/2014/main" id="{BE4C3E76-2AE4-4D95-A891-B0F971D2A451}"/>
            </a:ext>
          </a:extLst>
        </xdr:cNvPr>
        <xdr:cNvSpPr/>
      </xdr:nvSpPr>
      <xdr:spPr>
        <a:xfrm>
          <a:off x="19897725" y="9733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167657</xdr:rowOff>
    </xdr:from>
    <xdr:ext cx="469744" cy="259045"/>
    <xdr:sp macro="" textlink="">
      <xdr:nvSpPr>
        <xdr:cNvPr id="682" name="【学校施設】&#10;一人当たり面積該当値テキスト">
          <a:extLst>
            <a:ext uri="{FF2B5EF4-FFF2-40B4-BE49-F238E27FC236}">
              <a16:creationId xmlns:a16="http://schemas.microsoft.com/office/drawing/2014/main" id="{0E1385CC-84D1-4CB9-89A6-E24437A35DF1}"/>
            </a:ext>
          </a:extLst>
        </xdr:cNvPr>
        <xdr:cNvSpPr txBox="1"/>
      </xdr:nvSpPr>
      <xdr:spPr>
        <a:xfrm>
          <a:off x="20002500" y="971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71120</xdr:rowOff>
    </xdr:from>
    <xdr:to>
      <xdr:col>112</xdr:col>
      <xdr:colOff>38100</xdr:colOff>
      <xdr:row>61</xdr:row>
      <xdr:rowOff>1270</xdr:rowOff>
    </xdr:to>
    <xdr:sp macro="" textlink="">
      <xdr:nvSpPr>
        <xdr:cNvPr id="683" name="楕円 682">
          <a:extLst>
            <a:ext uri="{FF2B5EF4-FFF2-40B4-BE49-F238E27FC236}">
              <a16:creationId xmlns:a16="http://schemas.microsoft.com/office/drawing/2014/main" id="{79E4DD6E-87A2-4657-AF71-8136B1B8B13C}"/>
            </a:ext>
          </a:extLst>
        </xdr:cNvPr>
        <xdr:cNvSpPr/>
      </xdr:nvSpPr>
      <xdr:spPr>
        <a:xfrm>
          <a:off x="19154775" y="9783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68580</xdr:rowOff>
    </xdr:from>
    <xdr:to>
      <xdr:col>116</xdr:col>
      <xdr:colOff>63500</xdr:colOff>
      <xdr:row>60</xdr:row>
      <xdr:rowOff>121920</xdr:rowOff>
    </xdr:to>
    <xdr:cxnSp macro="">
      <xdr:nvCxnSpPr>
        <xdr:cNvPr id="684" name="直線コネクタ 683">
          <a:extLst>
            <a:ext uri="{FF2B5EF4-FFF2-40B4-BE49-F238E27FC236}">
              <a16:creationId xmlns:a16="http://schemas.microsoft.com/office/drawing/2014/main" id="{FC1C4FCD-A6CE-4A7D-B832-26C0FCF708E7}"/>
            </a:ext>
          </a:extLst>
        </xdr:cNvPr>
        <xdr:cNvCxnSpPr/>
      </xdr:nvCxnSpPr>
      <xdr:spPr>
        <a:xfrm flipV="1">
          <a:off x="19202400" y="9780905"/>
          <a:ext cx="752475"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90170</xdr:rowOff>
    </xdr:from>
    <xdr:to>
      <xdr:col>107</xdr:col>
      <xdr:colOff>101600</xdr:colOff>
      <xdr:row>61</xdr:row>
      <xdr:rowOff>20320</xdr:rowOff>
    </xdr:to>
    <xdr:sp macro="" textlink="">
      <xdr:nvSpPr>
        <xdr:cNvPr id="685" name="楕円 684">
          <a:extLst>
            <a:ext uri="{FF2B5EF4-FFF2-40B4-BE49-F238E27FC236}">
              <a16:creationId xmlns:a16="http://schemas.microsoft.com/office/drawing/2014/main" id="{2B853818-846B-4F9F-A5D0-22DBBED0D179}"/>
            </a:ext>
          </a:extLst>
        </xdr:cNvPr>
        <xdr:cNvSpPr/>
      </xdr:nvSpPr>
      <xdr:spPr>
        <a:xfrm>
          <a:off x="18345150" y="98024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121920</xdr:rowOff>
    </xdr:from>
    <xdr:to>
      <xdr:col>111</xdr:col>
      <xdr:colOff>177800</xdr:colOff>
      <xdr:row>60</xdr:row>
      <xdr:rowOff>140970</xdr:rowOff>
    </xdr:to>
    <xdr:cxnSp macro="">
      <xdr:nvCxnSpPr>
        <xdr:cNvPr id="686" name="直線コネクタ 685">
          <a:extLst>
            <a:ext uri="{FF2B5EF4-FFF2-40B4-BE49-F238E27FC236}">
              <a16:creationId xmlns:a16="http://schemas.microsoft.com/office/drawing/2014/main" id="{9E36F5CF-CA5B-42D1-925C-FED60AEAA759}"/>
            </a:ext>
          </a:extLst>
        </xdr:cNvPr>
        <xdr:cNvCxnSpPr/>
      </xdr:nvCxnSpPr>
      <xdr:spPr>
        <a:xfrm flipV="1">
          <a:off x="18392775" y="984059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74930</xdr:rowOff>
    </xdr:from>
    <xdr:to>
      <xdr:col>102</xdr:col>
      <xdr:colOff>165100</xdr:colOff>
      <xdr:row>61</xdr:row>
      <xdr:rowOff>5080</xdr:rowOff>
    </xdr:to>
    <xdr:sp macro="" textlink="">
      <xdr:nvSpPr>
        <xdr:cNvPr id="687" name="楕円 686">
          <a:extLst>
            <a:ext uri="{FF2B5EF4-FFF2-40B4-BE49-F238E27FC236}">
              <a16:creationId xmlns:a16="http://schemas.microsoft.com/office/drawing/2014/main" id="{167FFB3A-07DD-48D2-A648-CC628641C03E}"/>
            </a:ext>
          </a:extLst>
        </xdr:cNvPr>
        <xdr:cNvSpPr/>
      </xdr:nvSpPr>
      <xdr:spPr>
        <a:xfrm>
          <a:off x="17554575" y="9790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125730</xdr:rowOff>
    </xdr:from>
    <xdr:to>
      <xdr:col>107</xdr:col>
      <xdr:colOff>50800</xdr:colOff>
      <xdr:row>60</xdr:row>
      <xdr:rowOff>140970</xdr:rowOff>
    </xdr:to>
    <xdr:cxnSp macro="">
      <xdr:nvCxnSpPr>
        <xdr:cNvPr id="688" name="直線コネクタ 687">
          <a:extLst>
            <a:ext uri="{FF2B5EF4-FFF2-40B4-BE49-F238E27FC236}">
              <a16:creationId xmlns:a16="http://schemas.microsoft.com/office/drawing/2014/main" id="{58DCE90B-C49B-4EAF-BED1-F6C30B9483CA}"/>
            </a:ext>
          </a:extLst>
        </xdr:cNvPr>
        <xdr:cNvCxnSpPr/>
      </xdr:nvCxnSpPr>
      <xdr:spPr>
        <a:xfrm>
          <a:off x="17602200" y="9838055"/>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97790</xdr:rowOff>
    </xdr:from>
    <xdr:to>
      <xdr:col>98</xdr:col>
      <xdr:colOff>38100</xdr:colOff>
      <xdr:row>61</xdr:row>
      <xdr:rowOff>27940</xdr:rowOff>
    </xdr:to>
    <xdr:sp macro="" textlink="">
      <xdr:nvSpPr>
        <xdr:cNvPr id="689" name="楕円 688">
          <a:extLst>
            <a:ext uri="{FF2B5EF4-FFF2-40B4-BE49-F238E27FC236}">
              <a16:creationId xmlns:a16="http://schemas.microsoft.com/office/drawing/2014/main" id="{05A61B61-F0AE-4C0B-81B0-2030B99704EB}"/>
            </a:ext>
          </a:extLst>
        </xdr:cNvPr>
        <xdr:cNvSpPr/>
      </xdr:nvSpPr>
      <xdr:spPr>
        <a:xfrm>
          <a:off x="16754475" y="9813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125730</xdr:rowOff>
    </xdr:from>
    <xdr:to>
      <xdr:col>102</xdr:col>
      <xdr:colOff>114300</xdr:colOff>
      <xdr:row>60</xdr:row>
      <xdr:rowOff>148590</xdr:rowOff>
    </xdr:to>
    <xdr:cxnSp macro="">
      <xdr:nvCxnSpPr>
        <xdr:cNvPr id="690" name="直線コネクタ 689">
          <a:extLst>
            <a:ext uri="{FF2B5EF4-FFF2-40B4-BE49-F238E27FC236}">
              <a16:creationId xmlns:a16="http://schemas.microsoft.com/office/drawing/2014/main" id="{F9C39DEB-797B-4339-8EA5-480C0C296E67}"/>
            </a:ext>
          </a:extLst>
        </xdr:cNvPr>
        <xdr:cNvCxnSpPr/>
      </xdr:nvCxnSpPr>
      <xdr:spPr>
        <a:xfrm flipV="1">
          <a:off x="16802100" y="9838055"/>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1" name="n_1aveValue【学校施設】&#10;一人当たり面積">
          <a:extLst>
            <a:ext uri="{FF2B5EF4-FFF2-40B4-BE49-F238E27FC236}">
              <a16:creationId xmlns:a16="http://schemas.microsoft.com/office/drawing/2014/main" id="{798CCFCE-3B0D-43E9-95B5-9CAFCA83758F}"/>
            </a:ext>
          </a:extLst>
        </xdr:cNvPr>
        <xdr:cNvSpPr txBox="1"/>
      </xdr:nvSpPr>
      <xdr:spPr>
        <a:xfrm>
          <a:off x="18983402" y="930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2" name="n_2aveValue【学校施設】&#10;一人当たり面積">
          <a:extLst>
            <a:ext uri="{FF2B5EF4-FFF2-40B4-BE49-F238E27FC236}">
              <a16:creationId xmlns:a16="http://schemas.microsoft.com/office/drawing/2014/main" id="{52DD9981-DAA9-4712-B958-86D5EB11AEAA}"/>
            </a:ext>
          </a:extLst>
        </xdr:cNvPr>
        <xdr:cNvSpPr txBox="1"/>
      </xdr:nvSpPr>
      <xdr:spPr>
        <a:xfrm>
          <a:off x="181833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3" name="n_3aveValue【学校施設】&#10;一人当たり面積">
          <a:extLst>
            <a:ext uri="{FF2B5EF4-FFF2-40B4-BE49-F238E27FC236}">
              <a16:creationId xmlns:a16="http://schemas.microsoft.com/office/drawing/2014/main" id="{62439C18-031E-49E5-99FC-4823E43FB32C}"/>
            </a:ext>
          </a:extLst>
        </xdr:cNvPr>
        <xdr:cNvSpPr txBox="1"/>
      </xdr:nvSpPr>
      <xdr:spPr>
        <a:xfrm>
          <a:off x="173832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4" name="n_4aveValue【学校施設】&#10;一人当たり面積">
          <a:extLst>
            <a:ext uri="{FF2B5EF4-FFF2-40B4-BE49-F238E27FC236}">
              <a16:creationId xmlns:a16="http://schemas.microsoft.com/office/drawing/2014/main" id="{AAB78E30-13FB-464D-AD19-25CF66617973}"/>
            </a:ext>
          </a:extLst>
        </xdr:cNvPr>
        <xdr:cNvSpPr txBox="1"/>
      </xdr:nvSpPr>
      <xdr:spPr>
        <a:xfrm>
          <a:off x="16592627"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163847</xdr:rowOff>
    </xdr:from>
    <xdr:ext cx="469744" cy="259045"/>
    <xdr:sp macro="" textlink="">
      <xdr:nvSpPr>
        <xdr:cNvPr id="695" name="n_1mainValue【学校施設】&#10;一人当たり面積">
          <a:extLst>
            <a:ext uri="{FF2B5EF4-FFF2-40B4-BE49-F238E27FC236}">
              <a16:creationId xmlns:a16="http://schemas.microsoft.com/office/drawing/2014/main" id="{94CE39BC-D749-4E5B-98EA-24A5B7F7A1FB}"/>
            </a:ext>
          </a:extLst>
        </xdr:cNvPr>
        <xdr:cNvSpPr txBox="1"/>
      </xdr:nvSpPr>
      <xdr:spPr>
        <a:xfrm>
          <a:off x="18983402" y="9876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11447</xdr:rowOff>
    </xdr:from>
    <xdr:ext cx="469744" cy="259045"/>
    <xdr:sp macro="" textlink="">
      <xdr:nvSpPr>
        <xdr:cNvPr id="696" name="n_2mainValue【学校施設】&#10;一人当たり面積">
          <a:extLst>
            <a:ext uri="{FF2B5EF4-FFF2-40B4-BE49-F238E27FC236}">
              <a16:creationId xmlns:a16="http://schemas.microsoft.com/office/drawing/2014/main" id="{540DE100-FB29-46E3-BE12-7E498C39B6A4}"/>
            </a:ext>
          </a:extLst>
        </xdr:cNvPr>
        <xdr:cNvSpPr txBox="1"/>
      </xdr:nvSpPr>
      <xdr:spPr>
        <a:xfrm>
          <a:off x="18183302" y="9885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167657</xdr:rowOff>
    </xdr:from>
    <xdr:ext cx="469744" cy="259045"/>
    <xdr:sp macro="" textlink="">
      <xdr:nvSpPr>
        <xdr:cNvPr id="697" name="n_3mainValue【学校施設】&#10;一人当たり面積">
          <a:extLst>
            <a:ext uri="{FF2B5EF4-FFF2-40B4-BE49-F238E27FC236}">
              <a16:creationId xmlns:a16="http://schemas.microsoft.com/office/drawing/2014/main" id="{1EBBA373-D5E1-40F2-94E1-1B2C7A029524}"/>
            </a:ext>
          </a:extLst>
        </xdr:cNvPr>
        <xdr:cNvSpPr txBox="1"/>
      </xdr:nvSpPr>
      <xdr:spPr>
        <a:xfrm>
          <a:off x="17383202" y="9879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19067</xdr:rowOff>
    </xdr:from>
    <xdr:ext cx="469744" cy="259045"/>
    <xdr:sp macro="" textlink="">
      <xdr:nvSpPr>
        <xdr:cNvPr id="698" name="n_4mainValue【学校施設】&#10;一人当たり面積">
          <a:extLst>
            <a:ext uri="{FF2B5EF4-FFF2-40B4-BE49-F238E27FC236}">
              <a16:creationId xmlns:a16="http://schemas.microsoft.com/office/drawing/2014/main" id="{533386A3-5240-4993-9F93-F2C1A0A29B59}"/>
            </a:ext>
          </a:extLst>
        </xdr:cNvPr>
        <xdr:cNvSpPr txBox="1"/>
      </xdr:nvSpPr>
      <xdr:spPr>
        <a:xfrm>
          <a:off x="16592627" y="9896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6DB5FA3E-E767-402D-9A3C-852C66B6BBE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325BFC6B-1630-4348-A8ED-B58F37A73BD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8D88E1E4-DF81-4BFD-8C08-373D7958804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27560F98-61C6-43A0-9A4E-6986A572096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D961F8B8-CF34-41DD-9A76-2ACF4116C53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393C7770-8643-4AD9-92E8-9F88FDF4263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A6FF1915-00AC-45DF-96D7-DC7D0980963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FFF45515-E6F1-4D58-9A68-83858BF2C67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78ED4EB1-25CD-4843-9007-8D1933EE6FE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266A09F6-4988-40FD-AEDC-ADDE106A72D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9" name="テキスト ボックス 708">
          <a:extLst>
            <a:ext uri="{FF2B5EF4-FFF2-40B4-BE49-F238E27FC236}">
              <a16:creationId xmlns:a16="http://schemas.microsoft.com/office/drawing/2014/main" id="{450D2364-F3E8-4F8D-B693-CE4F8DD36A03}"/>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90BE6602-2C8B-495B-B863-A8A878F8BE84}"/>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95568D60-7319-46B7-AF2B-8EBF57851A5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8CF2B174-5AEC-41AB-8FAE-98B5D4A22A4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07376FA0-29C5-4C85-BDF8-E7E1FF7DE38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493C6742-A5A2-442F-B010-88E168B61F4A}"/>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3A271677-9D89-41AA-8FFC-D9A4F0D4FE0D}"/>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2B7519C6-CB1B-4831-A283-84D5561E7E29}"/>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7" name="テキスト ボックス 716">
          <a:extLst>
            <a:ext uri="{FF2B5EF4-FFF2-40B4-BE49-F238E27FC236}">
              <a16:creationId xmlns:a16="http://schemas.microsoft.com/office/drawing/2014/main" id="{8672C824-1858-4813-8856-A18935F17937}"/>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58338822-62F8-44D4-BB4D-1EB5FF616A1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7C91459E-A1B9-4D3F-8C71-0DC70741EAF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0" name="直線コネクタ 719">
          <a:extLst>
            <a:ext uri="{FF2B5EF4-FFF2-40B4-BE49-F238E27FC236}">
              <a16:creationId xmlns:a16="http://schemas.microsoft.com/office/drawing/2014/main" id="{56EB56E9-FB8C-4DE3-991D-F97E3BE44B11}"/>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1" name="【図書館】&#10;有形固定資産減価償却率最小値テキスト">
          <a:extLst>
            <a:ext uri="{FF2B5EF4-FFF2-40B4-BE49-F238E27FC236}">
              <a16:creationId xmlns:a16="http://schemas.microsoft.com/office/drawing/2014/main" id="{BC969ABF-FAB9-40A9-AB9C-141FC0EDB03C}"/>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2" name="直線コネクタ 721">
          <a:extLst>
            <a:ext uri="{FF2B5EF4-FFF2-40B4-BE49-F238E27FC236}">
              <a16:creationId xmlns:a16="http://schemas.microsoft.com/office/drawing/2014/main" id="{E7DB4E0D-ABD6-43E6-9AC7-3BFFC2C6BD4F}"/>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3" name="【図書館】&#10;有形固定資産減価償却率最大値テキスト">
          <a:extLst>
            <a:ext uri="{FF2B5EF4-FFF2-40B4-BE49-F238E27FC236}">
              <a16:creationId xmlns:a16="http://schemas.microsoft.com/office/drawing/2014/main" id="{E6621D60-3408-499F-B0AB-97FFAF7520A4}"/>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4" name="直線コネクタ 723">
          <a:extLst>
            <a:ext uri="{FF2B5EF4-FFF2-40B4-BE49-F238E27FC236}">
              <a16:creationId xmlns:a16="http://schemas.microsoft.com/office/drawing/2014/main" id="{E5CD0AE9-AB7E-41BB-B8DD-C8ADB2CAE579}"/>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5" name="【図書館】&#10;有形固定資産減価償却率平均値テキスト">
          <a:extLst>
            <a:ext uri="{FF2B5EF4-FFF2-40B4-BE49-F238E27FC236}">
              <a16:creationId xmlns:a16="http://schemas.microsoft.com/office/drawing/2014/main" id="{2BFF967C-05DC-4398-93D2-BB60200A32D9}"/>
            </a:ext>
          </a:extLst>
        </xdr:cNvPr>
        <xdr:cNvSpPr txBox="1"/>
      </xdr:nvSpPr>
      <xdr:spPr>
        <a:xfrm>
          <a:off x="14744700" y="131826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26" name="フローチャート: 判断 725">
          <a:extLst>
            <a:ext uri="{FF2B5EF4-FFF2-40B4-BE49-F238E27FC236}">
              <a16:creationId xmlns:a16="http://schemas.microsoft.com/office/drawing/2014/main" id="{A71BB30A-5782-4DF6-8A06-D04ABECC0C7D}"/>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27" name="フローチャート: 判断 726">
          <a:extLst>
            <a:ext uri="{FF2B5EF4-FFF2-40B4-BE49-F238E27FC236}">
              <a16:creationId xmlns:a16="http://schemas.microsoft.com/office/drawing/2014/main" id="{57F6C854-FE77-4E9F-8118-F67C87E04B53}"/>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28" name="フローチャート: 判断 727">
          <a:extLst>
            <a:ext uri="{FF2B5EF4-FFF2-40B4-BE49-F238E27FC236}">
              <a16:creationId xmlns:a16="http://schemas.microsoft.com/office/drawing/2014/main" id="{12EF2ADC-C3F3-4DFF-943F-22380E08A182}"/>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29" name="フローチャート: 判断 728">
          <a:extLst>
            <a:ext uri="{FF2B5EF4-FFF2-40B4-BE49-F238E27FC236}">
              <a16:creationId xmlns:a16="http://schemas.microsoft.com/office/drawing/2014/main" id="{E5FF0215-648D-43B2-BFD2-86E512481C90}"/>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0" name="フローチャート: 判断 729">
          <a:extLst>
            <a:ext uri="{FF2B5EF4-FFF2-40B4-BE49-F238E27FC236}">
              <a16:creationId xmlns:a16="http://schemas.microsoft.com/office/drawing/2014/main" id="{C3C78D5D-5FA8-4268-9BC5-E6816E8DD28B}"/>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6B64DB95-5CFD-4EFA-BEA6-ACD8ED0FDA1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D170437E-23B7-4656-AB04-23CB74D7F8F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6EFA073C-8F9F-425C-A3A2-103DC91134B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2F2F11E3-112C-496E-9FAC-EBC1EE4C15B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0B34CDD2-E89D-4EE6-98EA-DAADBABBA65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141605</xdr:rowOff>
    </xdr:from>
    <xdr:to>
      <xdr:col>85</xdr:col>
      <xdr:colOff>177800</xdr:colOff>
      <xdr:row>84</xdr:row>
      <xdr:rowOff>71755</xdr:rowOff>
    </xdr:to>
    <xdr:sp macro="" textlink="">
      <xdr:nvSpPr>
        <xdr:cNvPr id="736" name="楕円 735">
          <a:extLst>
            <a:ext uri="{FF2B5EF4-FFF2-40B4-BE49-F238E27FC236}">
              <a16:creationId xmlns:a16="http://schemas.microsoft.com/office/drawing/2014/main" id="{FFE5C0E3-5235-4DCD-A033-1C4D94E40101}"/>
            </a:ext>
          </a:extLst>
        </xdr:cNvPr>
        <xdr:cNvSpPr/>
      </xdr:nvSpPr>
      <xdr:spPr>
        <a:xfrm>
          <a:off x="14649450" y="135845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120032</xdr:rowOff>
    </xdr:from>
    <xdr:ext cx="405111" cy="259045"/>
    <xdr:sp macro="" textlink="">
      <xdr:nvSpPr>
        <xdr:cNvPr id="737" name="【図書館】&#10;有形固定資産減価償却率該当値テキスト">
          <a:extLst>
            <a:ext uri="{FF2B5EF4-FFF2-40B4-BE49-F238E27FC236}">
              <a16:creationId xmlns:a16="http://schemas.microsoft.com/office/drawing/2014/main" id="{C7461E4F-CA54-4DEB-A738-4CCB61AFB366}"/>
            </a:ext>
          </a:extLst>
        </xdr:cNvPr>
        <xdr:cNvSpPr txBox="1"/>
      </xdr:nvSpPr>
      <xdr:spPr>
        <a:xfrm>
          <a:off x="14744700" y="13562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107314</xdr:rowOff>
    </xdr:from>
    <xdr:to>
      <xdr:col>81</xdr:col>
      <xdr:colOff>101600</xdr:colOff>
      <xdr:row>84</xdr:row>
      <xdr:rowOff>37464</xdr:rowOff>
    </xdr:to>
    <xdr:sp macro="" textlink="">
      <xdr:nvSpPr>
        <xdr:cNvPr id="738" name="楕円 737">
          <a:extLst>
            <a:ext uri="{FF2B5EF4-FFF2-40B4-BE49-F238E27FC236}">
              <a16:creationId xmlns:a16="http://schemas.microsoft.com/office/drawing/2014/main" id="{9737E06A-6C78-45BB-9F14-FBD38644E831}"/>
            </a:ext>
          </a:extLst>
        </xdr:cNvPr>
        <xdr:cNvSpPr/>
      </xdr:nvSpPr>
      <xdr:spPr>
        <a:xfrm>
          <a:off x="13887450" y="135439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158114</xdr:rowOff>
    </xdr:from>
    <xdr:to>
      <xdr:col>85</xdr:col>
      <xdr:colOff>127000</xdr:colOff>
      <xdr:row>84</xdr:row>
      <xdr:rowOff>20955</xdr:rowOff>
    </xdr:to>
    <xdr:cxnSp macro="">
      <xdr:nvCxnSpPr>
        <xdr:cNvPr id="739" name="直線コネクタ 738">
          <a:extLst>
            <a:ext uri="{FF2B5EF4-FFF2-40B4-BE49-F238E27FC236}">
              <a16:creationId xmlns:a16="http://schemas.microsoft.com/office/drawing/2014/main" id="{40D74C73-494C-40AC-AD7F-33CB294F0319}"/>
            </a:ext>
          </a:extLst>
        </xdr:cNvPr>
        <xdr:cNvCxnSpPr/>
      </xdr:nvCxnSpPr>
      <xdr:spPr>
        <a:xfrm>
          <a:off x="13935075" y="13601064"/>
          <a:ext cx="762000" cy="2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92075</xdr:rowOff>
    </xdr:from>
    <xdr:to>
      <xdr:col>76</xdr:col>
      <xdr:colOff>165100</xdr:colOff>
      <xdr:row>84</xdr:row>
      <xdr:rowOff>22225</xdr:rowOff>
    </xdr:to>
    <xdr:sp macro="" textlink="">
      <xdr:nvSpPr>
        <xdr:cNvPr id="740" name="楕円 739">
          <a:extLst>
            <a:ext uri="{FF2B5EF4-FFF2-40B4-BE49-F238E27FC236}">
              <a16:creationId xmlns:a16="http://schemas.microsoft.com/office/drawing/2014/main" id="{7F864698-89B2-4806-952B-CAEA3A116B5B}"/>
            </a:ext>
          </a:extLst>
        </xdr:cNvPr>
        <xdr:cNvSpPr/>
      </xdr:nvSpPr>
      <xdr:spPr>
        <a:xfrm>
          <a:off x="13096875" y="13531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142875</xdr:rowOff>
    </xdr:from>
    <xdr:to>
      <xdr:col>81</xdr:col>
      <xdr:colOff>50800</xdr:colOff>
      <xdr:row>83</xdr:row>
      <xdr:rowOff>158114</xdr:rowOff>
    </xdr:to>
    <xdr:cxnSp macro="">
      <xdr:nvCxnSpPr>
        <xdr:cNvPr id="741" name="直線コネクタ 740">
          <a:extLst>
            <a:ext uri="{FF2B5EF4-FFF2-40B4-BE49-F238E27FC236}">
              <a16:creationId xmlns:a16="http://schemas.microsoft.com/office/drawing/2014/main" id="{EBE29D30-F436-4968-912F-9197A24666C2}"/>
            </a:ext>
          </a:extLst>
        </xdr:cNvPr>
        <xdr:cNvCxnSpPr/>
      </xdr:nvCxnSpPr>
      <xdr:spPr>
        <a:xfrm>
          <a:off x="13144500" y="13579475"/>
          <a:ext cx="790575" cy="2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65405</xdr:rowOff>
    </xdr:from>
    <xdr:to>
      <xdr:col>72</xdr:col>
      <xdr:colOff>38100</xdr:colOff>
      <xdr:row>83</xdr:row>
      <xdr:rowOff>167005</xdr:rowOff>
    </xdr:to>
    <xdr:sp macro="" textlink="">
      <xdr:nvSpPr>
        <xdr:cNvPr id="742" name="楕円 741">
          <a:extLst>
            <a:ext uri="{FF2B5EF4-FFF2-40B4-BE49-F238E27FC236}">
              <a16:creationId xmlns:a16="http://schemas.microsoft.com/office/drawing/2014/main" id="{9905C6C2-C5B7-4283-A99A-7961446628D4}"/>
            </a:ext>
          </a:extLst>
        </xdr:cNvPr>
        <xdr:cNvSpPr/>
      </xdr:nvSpPr>
      <xdr:spPr>
        <a:xfrm>
          <a:off x="12296775" y="135083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116205</xdr:rowOff>
    </xdr:from>
    <xdr:to>
      <xdr:col>76</xdr:col>
      <xdr:colOff>114300</xdr:colOff>
      <xdr:row>83</xdr:row>
      <xdr:rowOff>142875</xdr:rowOff>
    </xdr:to>
    <xdr:cxnSp macro="">
      <xdr:nvCxnSpPr>
        <xdr:cNvPr id="743" name="直線コネクタ 742">
          <a:extLst>
            <a:ext uri="{FF2B5EF4-FFF2-40B4-BE49-F238E27FC236}">
              <a16:creationId xmlns:a16="http://schemas.microsoft.com/office/drawing/2014/main" id="{0DA0CE38-3FC3-4A35-9BCD-3A40066C8534}"/>
            </a:ext>
          </a:extLst>
        </xdr:cNvPr>
        <xdr:cNvCxnSpPr/>
      </xdr:nvCxnSpPr>
      <xdr:spPr>
        <a:xfrm>
          <a:off x="12344400" y="13555980"/>
          <a:ext cx="800100" cy="23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29211</xdr:rowOff>
    </xdr:from>
    <xdr:to>
      <xdr:col>67</xdr:col>
      <xdr:colOff>101600</xdr:colOff>
      <xdr:row>83</xdr:row>
      <xdr:rowOff>130811</xdr:rowOff>
    </xdr:to>
    <xdr:sp macro="" textlink="">
      <xdr:nvSpPr>
        <xdr:cNvPr id="744" name="楕円 743">
          <a:extLst>
            <a:ext uri="{FF2B5EF4-FFF2-40B4-BE49-F238E27FC236}">
              <a16:creationId xmlns:a16="http://schemas.microsoft.com/office/drawing/2014/main" id="{EF30B129-4228-4ADB-93AD-7396750BB1AA}"/>
            </a:ext>
          </a:extLst>
        </xdr:cNvPr>
        <xdr:cNvSpPr/>
      </xdr:nvSpPr>
      <xdr:spPr>
        <a:xfrm>
          <a:off x="11487150" y="134658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80011</xdr:rowOff>
    </xdr:from>
    <xdr:to>
      <xdr:col>71</xdr:col>
      <xdr:colOff>177800</xdr:colOff>
      <xdr:row>83</xdr:row>
      <xdr:rowOff>116205</xdr:rowOff>
    </xdr:to>
    <xdr:cxnSp macro="">
      <xdr:nvCxnSpPr>
        <xdr:cNvPr id="745" name="直線コネクタ 744">
          <a:extLst>
            <a:ext uri="{FF2B5EF4-FFF2-40B4-BE49-F238E27FC236}">
              <a16:creationId xmlns:a16="http://schemas.microsoft.com/office/drawing/2014/main" id="{7897B0DE-5375-48EA-9A39-A6D69615587E}"/>
            </a:ext>
          </a:extLst>
        </xdr:cNvPr>
        <xdr:cNvCxnSpPr/>
      </xdr:nvCxnSpPr>
      <xdr:spPr>
        <a:xfrm>
          <a:off x="11534775" y="13522961"/>
          <a:ext cx="80962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46" name="n_1aveValue【図書館】&#10;有形固定資産減価償却率">
          <a:extLst>
            <a:ext uri="{FF2B5EF4-FFF2-40B4-BE49-F238E27FC236}">
              <a16:creationId xmlns:a16="http://schemas.microsoft.com/office/drawing/2014/main" id="{8BF2F4B0-2C9A-49CB-A72A-3AE9BB4EB0FF}"/>
            </a:ext>
          </a:extLst>
        </xdr:cNvPr>
        <xdr:cNvSpPr txBox="1"/>
      </xdr:nvSpPr>
      <xdr:spPr>
        <a:xfrm>
          <a:off x="13745219" y="1310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47" name="n_2aveValue【図書館】&#10;有形固定資産減価償却率">
          <a:extLst>
            <a:ext uri="{FF2B5EF4-FFF2-40B4-BE49-F238E27FC236}">
              <a16:creationId xmlns:a16="http://schemas.microsoft.com/office/drawing/2014/main" id="{94D983DC-D897-4581-B94F-E4FED794E1C4}"/>
            </a:ext>
          </a:extLst>
        </xdr:cNvPr>
        <xdr:cNvSpPr txBox="1"/>
      </xdr:nvSpPr>
      <xdr:spPr>
        <a:xfrm>
          <a:off x="1296416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48" name="n_3aveValue【図書館】&#10;有形固定資産減価償却率">
          <a:extLst>
            <a:ext uri="{FF2B5EF4-FFF2-40B4-BE49-F238E27FC236}">
              <a16:creationId xmlns:a16="http://schemas.microsoft.com/office/drawing/2014/main" id="{404627D2-A967-4277-88C3-618104CFCFB6}"/>
            </a:ext>
          </a:extLst>
        </xdr:cNvPr>
        <xdr:cNvSpPr txBox="1"/>
      </xdr:nvSpPr>
      <xdr:spPr>
        <a:xfrm>
          <a:off x="121640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749" name="n_4aveValue【図書館】&#10;有形固定資産減価償却率">
          <a:extLst>
            <a:ext uri="{FF2B5EF4-FFF2-40B4-BE49-F238E27FC236}">
              <a16:creationId xmlns:a16="http://schemas.microsoft.com/office/drawing/2014/main" id="{79E3332A-A2A1-4A27-96C9-5BE404D182AA}"/>
            </a:ext>
          </a:extLst>
        </xdr:cNvPr>
        <xdr:cNvSpPr txBox="1"/>
      </xdr:nvSpPr>
      <xdr:spPr>
        <a:xfrm>
          <a:off x="11354444"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28591</xdr:rowOff>
    </xdr:from>
    <xdr:ext cx="405111" cy="259045"/>
    <xdr:sp macro="" textlink="">
      <xdr:nvSpPr>
        <xdr:cNvPr id="750" name="n_1mainValue【図書館】&#10;有形固定資産減価償却率">
          <a:extLst>
            <a:ext uri="{FF2B5EF4-FFF2-40B4-BE49-F238E27FC236}">
              <a16:creationId xmlns:a16="http://schemas.microsoft.com/office/drawing/2014/main" id="{DAEA4CC1-D059-488B-A8B1-65899F2D9707}"/>
            </a:ext>
          </a:extLst>
        </xdr:cNvPr>
        <xdr:cNvSpPr txBox="1"/>
      </xdr:nvSpPr>
      <xdr:spPr>
        <a:xfrm>
          <a:off x="13745219" y="1362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13352</xdr:rowOff>
    </xdr:from>
    <xdr:ext cx="405111" cy="259045"/>
    <xdr:sp macro="" textlink="">
      <xdr:nvSpPr>
        <xdr:cNvPr id="751" name="n_2mainValue【図書館】&#10;有形固定資産減価償却率">
          <a:extLst>
            <a:ext uri="{FF2B5EF4-FFF2-40B4-BE49-F238E27FC236}">
              <a16:creationId xmlns:a16="http://schemas.microsoft.com/office/drawing/2014/main" id="{7A8CE01A-1958-41F0-905B-3847455255D7}"/>
            </a:ext>
          </a:extLst>
        </xdr:cNvPr>
        <xdr:cNvSpPr txBox="1"/>
      </xdr:nvSpPr>
      <xdr:spPr>
        <a:xfrm>
          <a:off x="12964169" y="13611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158132</xdr:rowOff>
    </xdr:from>
    <xdr:ext cx="405111" cy="259045"/>
    <xdr:sp macro="" textlink="">
      <xdr:nvSpPr>
        <xdr:cNvPr id="752" name="n_3mainValue【図書館】&#10;有形固定資産減価償却率">
          <a:extLst>
            <a:ext uri="{FF2B5EF4-FFF2-40B4-BE49-F238E27FC236}">
              <a16:creationId xmlns:a16="http://schemas.microsoft.com/office/drawing/2014/main" id="{A7B17A18-E810-44CB-9F7E-D882EE13B6DD}"/>
            </a:ext>
          </a:extLst>
        </xdr:cNvPr>
        <xdr:cNvSpPr txBox="1"/>
      </xdr:nvSpPr>
      <xdr:spPr>
        <a:xfrm>
          <a:off x="12164069" y="13601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121938</xdr:rowOff>
    </xdr:from>
    <xdr:ext cx="405111" cy="259045"/>
    <xdr:sp macro="" textlink="">
      <xdr:nvSpPr>
        <xdr:cNvPr id="753" name="n_4mainValue【図書館】&#10;有形固定資産減価償却率">
          <a:extLst>
            <a:ext uri="{FF2B5EF4-FFF2-40B4-BE49-F238E27FC236}">
              <a16:creationId xmlns:a16="http://schemas.microsoft.com/office/drawing/2014/main" id="{0901E105-E38D-4494-AD8A-A4913D299853}"/>
            </a:ext>
          </a:extLst>
        </xdr:cNvPr>
        <xdr:cNvSpPr txBox="1"/>
      </xdr:nvSpPr>
      <xdr:spPr>
        <a:xfrm>
          <a:off x="11354444" y="13564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DFFA2A68-D24E-4AF1-88EF-BF0FF680B60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4E42FF78-23DF-4C4B-85A2-3927625F7D9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8FE8A499-95A5-441E-AA1C-359D35CF39C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3FF871F4-2284-4DC6-84C9-28D0E2EA417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B62B22CE-C0F7-449E-996A-6CF87BE7AD8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20BA7F75-BF27-459B-BD9D-E2B3DC4CF77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C2C55FA0-F7BC-4362-8651-ACD13430F9D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1F46D11D-C3B7-44C1-8F58-2281099AF60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E98813D6-92FB-4D84-AB1E-FAA5699F88FE}"/>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3" name="直線コネクタ 762">
          <a:extLst>
            <a:ext uri="{FF2B5EF4-FFF2-40B4-BE49-F238E27FC236}">
              <a16:creationId xmlns:a16="http://schemas.microsoft.com/office/drawing/2014/main" id="{447FEC48-F41E-407D-B40F-2177999AD9F4}"/>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4" name="テキスト ボックス 763">
          <a:extLst>
            <a:ext uri="{FF2B5EF4-FFF2-40B4-BE49-F238E27FC236}">
              <a16:creationId xmlns:a16="http://schemas.microsoft.com/office/drawing/2014/main" id="{8FF2F59C-252F-476B-8B90-04F8FA278FE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5" name="直線コネクタ 764">
          <a:extLst>
            <a:ext uri="{FF2B5EF4-FFF2-40B4-BE49-F238E27FC236}">
              <a16:creationId xmlns:a16="http://schemas.microsoft.com/office/drawing/2014/main" id="{9510E0A4-9994-4227-813A-C7FCDE54577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6" name="テキスト ボックス 765">
          <a:extLst>
            <a:ext uri="{FF2B5EF4-FFF2-40B4-BE49-F238E27FC236}">
              <a16:creationId xmlns:a16="http://schemas.microsoft.com/office/drawing/2014/main" id="{E63E3A19-1496-4934-98BC-5ECA7102EC5B}"/>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7" name="直線コネクタ 766">
          <a:extLst>
            <a:ext uri="{FF2B5EF4-FFF2-40B4-BE49-F238E27FC236}">
              <a16:creationId xmlns:a16="http://schemas.microsoft.com/office/drawing/2014/main" id="{1246A730-9922-4460-AFF2-DD5874C6C868}"/>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8" name="テキスト ボックス 767">
          <a:extLst>
            <a:ext uri="{FF2B5EF4-FFF2-40B4-BE49-F238E27FC236}">
              <a16:creationId xmlns:a16="http://schemas.microsoft.com/office/drawing/2014/main" id="{EFA131C4-28FD-407A-8FF3-F620866DFB19}"/>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9" name="直線コネクタ 768">
          <a:extLst>
            <a:ext uri="{FF2B5EF4-FFF2-40B4-BE49-F238E27FC236}">
              <a16:creationId xmlns:a16="http://schemas.microsoft.com/office/drawing/2014/main" id="{ACC731D6-7A01-4B96-897E-ED72F18CE56F}"/>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0" name="テキスト ボックス 769">
          <a:extLst>
            <a:ext uri="{FF2B5EF4-FFF2-40B4-BE49-F238E27FC236}">
              <a16:creationId xmlns:a16="http://schemas.microsoft.com/office/drawing/2014/main" id="{43A5B179-8507-427C-A5C5-83E78C7798C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1" name="直線コネクタ 770">
          <a:extLst>
            <a:ext uri="{FF2B5EF4-FFF2-40B4-BE49-F238E27FC236}">
              <a16:creationId xmlns:a16="http://schemas.microsoft.com/office/drawing/2014/main" id="{C5B0BF1F-382E-4700-A0C1-10723D3841E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2" name="テキスト ボックス 771">
          <a:extLst>
            <a:ext uri="{FF2B5EF4-FFF2-40B4-BE49-F238E27FC236}">
              <a16:creationId xmlns:a16="http://schemas.microsoft.com/office/drawing/2014/main" id="{FF010BAB-8097-4663-BE9A-DC988D23731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3" name="【図書館】&#10;一人当たり面積グラフ枠">
          <a:extLst>
            <a:ext uri="{FF2B5EF4-FFF2-40B4-BE49-F238E27FC236}">
              <a16:creationId xmlns:a16="http://schemas.microsoft.com/office/drawing/2014/main" id="{108B3354-3345-484A-9F87-16D3DF2DE49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4" name="直線コネクタ 773">
          <a:extLst>
            <a:ext uri="{FF2B5EF4-FFF2-40B4-BE49-F238E27FC236}">
              <a16:creationId xmlns:a16="http://schemas.microsoft.com/office/drawing/2014/main" id="{68138EEA-1591-4212-A449-09A8BAAE0FDA}"/>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5" name="【図書館】&#10;一人当たり面積最小値テキスト">
          <a:extLst>
            <a:ext uri="{FF2B5EF4-FFF2-40B4-BE49-F238E27FC236}">
              <a16:creationId xmlns:a16="http://schemas.microsoft.com/office/drawing/2014/main" id="{66E13710-AD8C-4095-B96F-D9DB7B31736B}"/>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6" name="直線コネクタ 775">
          <a:extLst>
            <a:ext uri="{FF2B5EF4-FFF2-40B4-BE49-F238E27FC236}">
              <a16:creationId xmlns:a16="http://schemas.microsoft.com/office/drawing/2014/main" id="{F41CD083-7230-4017-991F-7F3D0D589253}"/>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7" name="【図書館】&#10;一人当たり面積最大値テキスト">
          <a:extLst>
            <a:ext uri="{FF2B5EF4-FFF2-40B4-BE49-F238E27FC236}">
              <a16:creationId xmlns:a16="http://schemas.microsoft.com/office/drawing/2014/main" id="{D0F81E3D-2830-43D1-9D8C-9798E6CFBEEC}"/>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8" name="直線コネクタ 777">
          <a:extLst>
            <a:ext uri="{FF2B5EF4-FFF2-40B4-BE49-F238E27FC236}">
              <a16:creationId xmlns:a16="http://schemas.microsoft.com/office/drawing/2014/main" id="{5232EEAD-7AEB-45AB-B3C2-4DA893789706}"/>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79" name="【図書館】&#10;一人当たり面積平均値テキスト">
          <a:extLst>
            <a:ext uri="{FF2B5EF4-FFF2-40B4-BE49-F238E27FC236}">
              <a16:creationId xmlns:a16="http://schemas.microsoft.com/office/drawing/2014/main" id="{A75396B1-D516-4EAA-98CA-48C5B6744C29}"/>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0" name="フローチャート: 判断 779">
          <a:extLst>
            <a:ext uri="{FF2B5EF4-FFF2-40B4-BE49-F238E27FC236}">
              <a16:creationId xmlns:a16="http://schemas.microsoft.com/office/drawing/2014/main" id="{7A07828A-A34B-450B-BBD6-105F4A539308}"/>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1" name="フローチャート: 判断 780">
          <a:extLst>
            <a:ext uri="{FF2B5EF4-FFF2-40B4-BE49-F238E27FC236}">
              <a16:creationId xmlns:a16="http://schemas.microsoft.com/office/drawing/2014/main" id="{BDD4D0ED-CDEC-45B8-8333-F94DBC7528FA}"/>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2" name="フローチャート: 判断 781">
          <a:extLst>
            <a:ext uri="{FF2B5EF4-FFF2-40B4-BE49-F238E27FC236}">
              <a16:creationId xmlns:a16="http://schemas.microsoft.com/office/drawing/2014/main" id="{368B9394-79AA-4879-9C33-02D0864812C6}"/>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3" name="フローチャート: 判断 782">
          <a:extLst>
            <a:ext uri="{FF2B5EF4-FFF2-40B4-BE49-F238E27FC236}">
              <a16:creationId xmlns:a16="http://schemas.microsoft.com/office/drawing/2014/main" id="{1DFC88C4-537D-4476-86A3-33A020964143}"/>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4" name="フローチャート: 判断 783">
          <a:extLst>
            <a:ext uri="{FF2B5EF4-FFF2-40B4-BE49-F238E27FC236}">
              <a16:creationId xmlns:a16="http://schemas.microsoft.com/office/drawing/2014/main" id="{1D1DF55B-1C75-4518-9E37-93B429615845}"/>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CEBD487B-0992-483F-9C79-E11E189986A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60B684B2-966A-40E3-ABFD-0394CD747EF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DE09B837-D634-4325-8C92-EB7C660CFEB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03C21F8B-1540-4F21-BC4F-F32E26F9A7A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42CF2AF7-6263-493B-9526-64FAB0DE6C1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158750</xdr:rowOff>
    </xdr:from>
    <xdr:to>
      <xdr:col>116</xdr:col>
      <xdr:colOff>114300</xdr:colOff>
      <xdr:row>78</xdr:row>
      <xdr:rowOff>88900</xdr:rowOff>
    </xdr:to>
    <xdr:sp macro="" textlink="">
      <xdr:nvSpPr>
        <xdr:cNvPr id="790" name="楕円 789">
          <a:extLst>
            <a:ext uri="{FF2B5EF4-FFF2-40B4-BE49-F238E27FC236}">
              <a16:creationId xmlns:a16="http://schemas.microsoft.com/office/drawing/2014/main" id="{120F3ED6-420A-4A6E-ACA2-B8ABD79EF5CA}"/>
            </a:ext>
          </a:extLst>
        </xdr:cNvPr>
        <xdr:cNvSpPr/>
      </xdr:nvSpPr>
      <xdr:spPr>
        <a:xfrm>
          <a:off x="19897725" y="1263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111777</xdr:rowOff>
    </xdr:from>
    <xdr:ext cx="469744" cy="259045"/>
    <xdr:sp macro="" textlink="">
      <xdr:nvSpPr>
        <xdr:cNvPr id="791" name="【図書館】&#10;一人当たり面積該当値テキスト">
          <a:extLst>
            <a:ext uri="{FF2B5EF4-FFF2-40B4-BE49-F238E27FC236}">
              <a16:creationId xmlns:a16="http://schemas.microsoft.com/office/drawing/2014/main" id="{8664FF1F-2E91-4FE9-81F8-14A9CF169C9E}"/>
            </a:ext>
          </a:extLst>
        </xdr:cNvPr>
        <xdr:cNvSpPr txBox="1"/>
      </xdr:nvSpPr>
      <xdr:spPr>
        <a:xfrm>
          <a:off x="20002500" y="1258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158750</xdr:rowOff>
    </xdr:from>
    <xdr:to>
      <xdr:col>112</xdr:col>
      <xdr:colOff>38100</xdr:colOff>
      <xdr:row>78</xdr:row>
      <xdr:rowOff>88900</xdr:rowOff>
    </xdr:to>
    <xdr:sp macro="" textlink="">
      <xdr:nvSpPr>
        <xdr:cNvPr id="792" name="楕円 791">
          <a:extLst>
            <a:ext uri="{FF2B5EF4-FFF2-40B4-BE49-F238E27FC236}">
              <a16:creationId xmlns:a16="http://schemas.microsoft.com/office/drawing/2014/main" id="{6B353A54-38F6-468D-866B-DCD0AACFAB56}"/>
            </a:ext>
          </a:extLst>
        </xdr:cNvPr>
        <xdr:cNvSpPr/>
      </xdr:nvSpPr>
      <xdr:spPr>
        <a:xfrm>
          <a:off x="19154775" y="12630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38100</xdr:rowOff>
    </xdr:from>
    <xdr:to>
      <xdr:col>116</xdr:col>
      <xdr:colOff>63500</xdr:colOff>
      <xdr:row>78</xdr:row>
      <xdr:rowOff>38100</xdr:rowOff>
    </xdr:to>
    <xdr:cxnSp macro="">
      <xdr:nvCxnSpPr>
        <xdr:cNvPr id="793" name="直線コネクタ 792">
          <a:extLst>
            <a:ext uri="{FF2B5EF4-FFF2-40B4-BE49-F238E27FC236}">
              <a16:creationId xmlns:a16="http://schemas.microsoft.com/office/drawing/2014/main" id="{FF2F8C67-4785-41A7-A3B3-0D619B869AF7}"/>
            </a:ext>
          </a:extLst>
        </xdr:cNvPr>
        <xdr:cNvCxnSpPr/>
      </xdr:nvCxnSpPr>
      <xdr:spPr>
        <a:xfrm>
          <a:off x="19202400" y="126682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158750</xdr:rowOff>
    </xdr:from>
    <xdr:to>
      <xdr:col>107</xdr:col>
      <xdr:colOff>101600</xdr:colOff>
      <xdr:row>78</xdr:row>
      <xdr:rowOff>88900</xdr:rowOff>
    </xdr:to>
    <xdr:sp macro="" textlink="">
      <xdr:nvSpPr>
        <xdr:cNvPr id="794" name="楕円 793">
          <a:extLst>
            <a:ext uri="{FF2B5EF4-FFF2-40B4-BE49-F238E27FC236}">
              <a16:creationId xmlns:a16="http://schemas.microsoft.com/office/drawing/2014/main" id="{3617C579-23E1-44B1-B241-337D388CFF1A}"/>
            </a:ext>
          </a:extLst>
        </xdr:cNvPr>
        <xdr:cNvSpPr/>
      </xdr:nvSpPr>
      <xdr:spPr>
        <a:xfrm>
          <a:off x="18345150" y="12630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38100</xdr:rowOff>
    </xdr:from>
    <xdr:to>
      <xdr:col>111</xdr:col>
      <xdr:colOff>177800</xdr:colOff>
      <xdr:row>78</xdr:row>
      <xdr:rowOff>38100</xdr:rowOff>
    </xdr:to>
    <xdr:cxnSp macro="">
      <xdr:nvCxnSpPr>
        <xdr:cNvPr id="795" name="直線コネクタ 794">
          <a:extLst>
            <a:ext uri="{FF2B5EF4-FFF2-40B4-BE49-F238E27FC236}">
              <a16:creationId xmlns:a16="http://schemas.microsoft.com/office/drawing/2014/main" id="{BEBDFB75-E57A-4DD0-9B6F-540D4C80666A}"/>
            </a:ext>
          </a:extLst>
        </xdr:cNvPr>
        <xdr:cNvCxnSpPr/>
      </xdr:nvCxnSpPr>
      <xdr:spPr>
        <a:xfrm>
          <a:off x="18392775" y="126682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158750</xdr:rowOff>
    </xdr:from>
    <xdr:to>
      <xdr:col>102</xdr:col>
      <xdr:colOff>165100</xdr:colOff>
      <xdr:row>78</xdr:row>
      <xdr:rowOff>88900</xdr:rowOff>
    </xdr:to>
    <xdr:sp macro="" textlink="">
      <xdr:nvSpPr>
        <xdr:cNvPr id="796" name="楕円 795">
          <a:extLst>
            <a:ext uri="{FF2B5EF4-FFF2-40B4-BE49-F238E27FC236}">
              <a16:creationId xmlns:a16="http://schemas.microsoft.com/office/drawing/2014/main" id="{811A1C5C-E224-42FE-92E2-25332FCFACEE}"/>
            </a:ext>
          </a:extLst>
        </xdr:cNvPr>
        <xdr:cNvSpPr/>
      </xdr:nvSpPr>
      <xdr:spPr>
        <a:xfrm>
          <a:off x="17554575" y="12630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38100</xdr:rowOff>
    </xdr:from>
    <xdr:to>
      <xdr:col>107</xdr:col>
      <xdr:colOff>50800</xdr:colOff>
      <xdr:row>78</xdr:row>
      <xdr:rowOff>38100</xdr:rowOff>
    </xdr:to>
    <xdr:cxnSp macro="">
      <xdr:nvCxnSpPr>
        <xdr:cNvPr id="797" name="直線コネクタ 796">
          <a:extLst>
            <a:ext uri="{FF2B5EF4-FFF2-40B4-BE49-F238E27FC236}">
              <a16:creationId xmlns:a16="http://schemas.microsoft.com/office/drawing/2014/main" id="{C5D6A6A1-174A-403F-9DF6-13D2E5F38E6C}"/>
            </a:ext>
          </a:extLst>
        </xdr:cNvPr>
        <xdr:cNvCxnSpPr/>
      </xdr:nvCxnSpPr>
      <xdr:spPr>
        <a:xfrm>
          <a:off x="17602200" y="126682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77</xdr:row>
      <xdr:rowOff>158750</xdr:rowOff>
    </xdr:from>
    <xdr:to>
      <xdr:col>98</xdr:col>
      <xdr:colOff>38100</xdr:colOff>
      <xdr:row>78</xdr:row>
      <xdr:rowOff>88900</xdr:rowOff>
    </xdr:to>
    <xdr:sp macro="" textlink="">
      <xdr:nvSpPr>
        <xdr:cNvPr id="798" name="楕円 797">
          <a:extLst>
            <a:ext uri="{FF2B5EF4-FFF2-40B4-BE49-F238E27FC236}">
              <a16:creationId xmlns:a16="http://schemas.microsoft.com/office/drawing/2014/main" id="{A380FF3A-EC2B-42FB-A33F-359F12A9EEA3}"/>
            </a:ext>
          </a:extLst>
        </xdr:cNvPr>
        <xdr:cNvSpPr/>
      </xdr:nvSpPr>
      <xdr:spPr>
        <a:xfrm>
          <a:off x="16754475" y="12630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38100</xdr:rowOff>
    </xdr:from>
    <xdr:to>
      <xdr:col>102</xdr:col>
      <xdr:colOff>114300</xdr:colOff>
      <xdr:row>78</xdr:row>
      <xdr:rowOff>38100</xdr:rowOff>
    </xdr:to>
    <xdr:cxnSp macro="">
      <xdr:nvCxnSpPr>
        <xdr:cNvPr id="799" name="直線コネクタ 798">
          <a:extLst>
            <a:ext uri="{FF2B5EF4-FFF2-40B4-BE49-F238E27FC236}">
              <a16:creationId xmlns:a16="http://schemas.microsoft.com/office/drawing/2014/main" id="{3A8211B2-4132-4EA4-84F7-F4750CBE0FED}"/>
            </a:ext>
          </a:extLst>
        </xdr:cNvPr>
        <xdr:cNvCxnSpPr/>
      </xdr:nvCxnSpPr>
      <xdr:spPr>
        <a:xfrm>
          <a:off x="16802100" y="12668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0" name="n_1aveValue【図書館】&#10;一人当たり面積">
          <a:extLst>
            <a:ext uri="{FF2B5EF4-FFF2-40B4-BE49-F238E27FC236}">
              <a16:creationId xmlns:a16="http://schemas.microsoft.com/office/drawing/2014/main" id="{0D65F291-B91E-4E2E-B371-1A94698803A3}"/>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1" name="n_2aveValue【図書館】&#10;一人当たり面積">
          <a:extLst>
            <a:ext uri="{FF2B5EF4-FFF2-40B4-BE49-F238E27FC236}">
              <a16:creationId xmlns:a16="http://schemas.microsoft.com/office/drawing/2014/main" id="{CD10863E-FB86-4973-8531-90A5236F3527}"/>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02" name="n_3aveValue【図書館】&#10;一人当たり面積">
          <a:extLst>
            <a:ext uri="{FF2B5EF4-FFF2-40B4-BE49-F238E27FC236}">
              <a16:creationId xmlns:a16="http://schemas.microsoft.com/office/drawing/2014/main" id="{75819620-4641-4B22-A677-FC22394C56C4}"/>
            </a:ext>
          </a:extLst>
        </xdr:cNvPr>
        <xdr:cNvSpPr txBox="1"/>
      </xdr:nvSpPr>
      <xdr:spPr>
        <a:xfrm>
          <a:off x="173832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3" name="n_4aveValue【図書館】&#10;一人当たり面積">
          <a:extLst>
            <a:ext uri="{FF2B5EF4-FFF2-40B4-BE49-F238E27FC236}">
              <a16:creationId xmlns:a16="http://schemas.microsoft.com/office/drawing/2014/main" id="{56D3CD9D-2105-4D68-BFAC-35A8747B5915}"/>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105427</xdr:rowOff>
    </xdr:from>
    <xdr:ext cx="469744" cy="259045"/>
    <xdr:sp macro="" textlink="">
      <xdr:nvSpPr>
        <xdr:cNvPr id="804" name="n_1mainValue【図書館】&#10;一人当たり面積">
          <a:extLst>
            <a:ext uri="{FF2B5EF4-FFF2-40B4-BE49-F238E27FC236}">
              <a16:creationId xmlns:a16="http://schemas.microsoft.com/office/drawing/2014/main" id="{64E59F71-F3F2-4A7E-B5C3-065B4DB434F3}"/>
            </a:ext>
          </a:extLst>
        </xdr:cNvPr>
        <xdr:cNvSpPr txBox="1"/>
      </xdr:nvSpPr>
      <xdr:spPr>
        <a:xfrm>
          <a:off x="189834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105427</xdr:rowOff>
    </xdr:from>
    <xdr:ext cx="469744" cy="259045"/>
    <xdr:sp macro="" textlink="">
      <xdr:nvSpPr>
        <xdr:cNvPr id="805" name="n_2mainValue【図書館】&#10;一人当たり面積">
          <a:extLst>
            <a:ext uri="{FF2B5EF4-FFF2-40B4-BE49-F238E27FC236}">
              <a16:creationId xmlns:a16="http://schemas.microsoft.com/office/drawing/2014/main" id="{7026F7FA-4760-45E5-8523-42927C2474DE}"/>
            </a:ext>
          </a:extLst>
        </xdr:cNvPr>
        <xdr:cNvSpPr txBox="1"/>
      </xdr:nvSpPr>
      <xdr:spPr>
        <a:xfrm>
          <a:off x="181833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76</xdr:row>
      <xdr:rowOff>105427</xdr:rowOff>
    </xdr:from>
    <xdr:ext cx="469744" cy="259045"/>
    <xdr:sp macro="" textlink="">
      <xdr:nvSpPr>
        <xdr:cNvPr id="806" name="n_3mainValue【図書館】&#10;一人当たり面積">
          <a:extLst>
            <a:ext uri="{FF2B5EF4-FFF2-40B4-BE49-F238E27FC236}">
              <a16:creationId xmlns:a16="http://schemas.microsoft.com/office/drawing/2014/main" id="{7F7DE6EE-C3E1-4144-A6C1-D17BB1F3EA0C}"/>
            </a:ext>
          </a:extLst>
        </xdr:cNvPr>
        <xdr:cNvSpPr txBox="1"/>
      </xdr:nvSpPr>
      <xdr:spPr>
        <a:xfrm>
          <a:off x="17383202"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76</xdr:row>
      <xdr:rowOff>105427</xdr:rowOff>
    </xdr:from>
    <xdr:ext cx="469744" cy="259045"/>
    <xdr:sp macro="" textlink="">
      <xdr:nvSpPr>
        <xdr:cNvPr id="807" name="n_4mainValue【図書館】&#10;一人当たり面積">
          <a:extLst>
            <a:ext uri="{FF2B5EF4-FFF2-40B4-BE49-F238E27FC236}">
              <a16:creationId xmlns:a16="http://schemas.microsoft.com/office/drawing/2014/main" id="{260EE841-0794-48CB-840B-CBBFC9A5E282}"/>
            </a:ext>
          </a:extLst>
        </xdr:cNvPr>
        <xdr:cNvSpPr txBox="1"/>
      </xdr:nvSpPr>
      <xdr:spPr>
        <a:xfrm>
          <a:off x="16592627"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8" name="正方形/長方形 807">
          <a:extLst>
            <a:ext uri="{FF2B5EF4-FFF2-40B4-BE49-F238E27FC236}">
              <a16:creationId xmlns:a16="http://schemas.microsoft.com/office/drawing/2014/main" id="{C015C3A0-3E3B-4F34-B753-246915B12825}"/>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9" name="正方形/長方形 808">
          <a:extLst>
            <a:ext uri="{FF2B5EF4-FFF2-40B4-BE49-F238E27FC236}">
              <a16:creationId xmlns:a16="http://schemas.microsoft.com/office/drawing/2014/main" id="{33075B8F-7D4F-4C9D-9275-12B8CA39891A}"/>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0" name="正方形/長方形 809">
          <a:extLst>
            <a:ext uri="{FF2B5EF4-FFF2-40B4-BE49-F238E27FC236}">
              <a16:creationId xmlns:a16="http://schemas.microsoft.com/office/drawing/2014/main" id="{E18F284B-1EB2-463F-869A-076D01B360B8}"/>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1" name="正方形/長方形 810">
          <a:extLst>
            <a:ext uri="{FF2B5EF4-FFF2-40B4-BE49-F238E27FC236}">
              <a16:creationId xmlns:a16="http://schemas.microsoft.com/office/drawing/2014/main" id="{11BC04A4-2B85-4534-BDF1-0C04AED6D1FA}"/>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2" name="正方形/長方形 811">
          <a:extLst>
            <a:ext uri="{FF2B5EF4-FFF2-40B4-BE49-F238E27FC236}">
              <a16:creationId xmlns:a16="http://schemas.microsoft.com/office/drawing/2014/main" id="{8C1EFAEA-A5B3-43B8-966B-302158C239B8}"/>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3" name="正方形/長方形 812">
          <a:extLst>
            <a:ext uri="{FF2B5EF4-FFF2-40B4-BE49-F238E27FC236}">
              <a16:creationId xmlns:a16="http://schemas.microsoft.com/office/drawing/2014/main" id="{6B536DE6-6E1B-471C-ADFC-15FAAA23A571}"/>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4" name="テキスト ボックス 813">
          <a:extLst>
            <a:ext uri="{FF2B5EF4-FFF2-40B4-BE49-F238E27FC236}">
              <a16:creationId xmlns:a16="http://schemas.microsoft.com/office/drawing/2014/main" id="{D87F8DC6-5FF1-4427-8C1A-4B2EC96E04A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5" name="直線コネクタ 814">
          <a:extLst>
            <a:ext uri="{FF2B5EF4-FFF2-40B4-BE49-F238E27FC236}">
              <a16:creationId xmlns:a16="http://schemas.microsoft.com/office/drawing/2014/main" id="{713B8579-0B10-44FA-A82F-750DE6CDDB3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6" name="テキスト ボックス 815">
          <a:extLst>
            <a:ext uri="{FF2B5EF4-FFF2-40B4-BE49-F238E27FC236}">
              <a16:creationId xmlns:a16="http://schemas.microsoft.com/office/drawing/2014/main" id="{3CBCC6C9-7042-4071-8D29-3F971493806D}"/>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7" name="直線コネクタ 816">
          <a:extLst>
            <a:ext uri="{FF2B5EF4-FFF2-40B4-BE49-F238E27FC236}">
              <a16:creationId xmlns:a16="http://schemas.microsoft.com/office/drawing/2014/main" id="{93E58626-10D1-43B5-A5DA-06B9F7923419}"/>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8" name="テキスト ボックス 817">
          <a:extLst>
            <a:ext uri="{FF2B5EF4-FFF2-40B4-BE49-F238E27FC236}">
              <a16:creationId xmlns:a16="http://schemas.microsoft.com/office/drawing/2014/main" id="{72302348-B29F-411F-BAF1-626BD480A07C}"/>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9" name="直線コネクタ 818">
          <a:extLst>
            <a:ext uri="{FF2B5EF4-FFF2-40B4-BE49-F238E27FC236}">
              <a16:creationId xmlns:a16="http://schemas.microsoft.com/office/drawing/2014/main" id="{E55607D6-1928-4DDB-A59F-84EFB2D6F011}"/>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0" name="テキスト ボックス 819">
          <a:extLst>
            <a:ext uri="{FF2B5EF4-FFF2-40B4-BE49-F238E27FC236}">
              <a16:creationId xmlns:a16="http://schemas.microsoft.com/office/drawing/2014/main" id="{82FFD813-650B-4082-A9D8-D9E5A1954A47}"/>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1" name="直線コネクタ 820">
          <a:extLst>
            <a:ext uri="{FF2B5EF4-FFF2-40B4-BE49-F238E27FC236}">
              <a16:creationId xmlns:a16="http://schemas.microsoft.com/office/drawing/2014/main" id="{B6B680BE-7819-4328-951F-065C17E6A3F9}"/>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2" name="テキスト ボックス 821">
          <a:extLst>
            <a:ext uri="{FF2B5EF4-FFF2-40B4-BE49-F238E27FC236}">
              <a16:creationId xmlns:a16="http://schemas.microsoft.com/office/drawing/2014/main" id="{7C320F8E-E20B-416C-B621-FCE7D3117EA8}"/>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3" name="直線コネクタ 822">
          <a:extLst>
            <a:ext uri="{FF2B5EF4-FFF2-40B4-BE49-F238E27FC236}">
              <a16:creationId xmlns:a16="http://schemas.microsoft.com/office/drawing/2014/main" id="{A7E9D1AA-80D2-4D58-A0CE-678744D98703}"/>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4" name="テキスト ボックス 823">
          <a:extLst>
            <a:ext uri="{FF2B5EF4-FFF2-40B4-BE49-F238E27FC236}">
              <a16:creationId xmlns:a16="http://schemas.microsoft.com/office/drawing/2014/main" id="{F486CE9A-25CA-4A49-8225-BE1A292699A9}"/>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5" name="直線コネクタ 824">
          <a:extLst>
            <a:ext uri="{FF2B5EF4-FFF2-40B4-BE49-F238E27FC236}">
              <a16:creationId xmlns:a16="http://schemas.microsoft.com/office/drawing/2014/main" id="{BEE65B9B-BB08-4BEE-82AC-D8476C6A0F9A}"/>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6" name="テキスト ボックス 825">
          <a:extLst>
            <a:ext uri="{FF2B5EF4-FFF2-40B4-BE49-F238E27FC236}">
              <a16:creationId xmlns:a16="http://schemas.microsoft.com/office/drawing/2014/main" id="{52BCDDFD-81F6-422A-BA4E-9AB4BB2D1D4A}"/>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1D6CA15B-8688-429B-8998-8D87D1E621B8}"/>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28" name="直線コネクタ 827">
          <a:extLst>
            <a:ext uri="{FF2B5EF4-FFF2-40B4-BE49-F238E27FC236}">
              <a16:creationId xmlns:a16="http://schemas.microsoft.com/office/drawing/2014/main" id="{2D4B1330-D9CA-445E-AC54-0E5F2DD62F9C}"/>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29" name="【博物館】&#10;有形固定資産減価償却率最小値テキスト">
          <a:extLst>
            <a:ext uri="{FF2B5EF4-FFF2-40B4-BE49-F238E27FC236}">
              <a16:creationId xmlns:a16="http://schemas.microsoft.com/office/drawing/2014/main" id="{6B5D1776-93A1-4358-8BC1-197E7DD6827D}"/>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0" name="直線コネクタ 829">
          <a:extLst>
            <a:ext uri="{FF2B5EF4-FFF2-40B4-BE49-F238E27FC236}">
              <a16:creationId xmlns:a16="http://schemas.microsoft.com/office/drawing/2014/main" id="{6592CF5E-15AA-4AD3-84BB-AD5AE9EEC7BA}"/>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1" name="【博物館】&#10;有形固定資産減価償却率最大値テキスト">
          <a:extLst>
            <a:ext uri="{FF2B5EF4-FFF2-40B4-BE49-F238E27FC236}">
              <a16:creationId xmlns:a16="http://schemas.microsoft.com/office/drawing/2014/main" id="{B3915B08-FAA1-4915-ABAE-0A57E0ABAE3B}"/>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2" name="直線コネクタ 831">
          <a:extLst>
            <a:ext uri="{FF2B5EF4-FFF2-40B4-BE49-F238E27FC236}">
              <a16:creationId xmlns:a16="http://schemas.microsoft.com/office/drawing/2014/main" id="{7B7F2F09-3F6A-4C3D-918F-37B232FADB6F}"/>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138701</xdr:rowOff>
    </xdr:from>
    <xdr:ext cx="405111" cy="259045"/>
    <xdr:sp macro="" textlink="">
      <xdr:nvSpPr>
        <xdr:cNvPr id="833" name="【博物館】&#10;有形固定資産減価償却率平均値テキスト">
          <a:extLst>
            <a:ext uri="{FF2B5EF4-FFF2-40B4-BE49-F238E27FC236}">
              <a16:creationId xmlns:a16="http://schemas.microsoft.com/office/drawing/2014/main" id="{B56C2523-5DDD-4B10-B4EC-DD4CF99849AC}"/>
            </a:ext>
          </a:extLst>
        </xdr:cNvPr>
        <xdr:cNvSpPr txBox="1"/>
      </xdr:nvSpPr>
      <xdr:spPr>
        <a:xfrm>
          <a:off x="14744700" y="168201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4" name="フローチャート: 判断 833">
          <a:extLst>
            <a:ext uri="{FF2B5EF4-FFF2-40B4-BE49-F238E27FC236}">
              <a16:creationId xmlns:a16="http://schemas.microsoft.com/office/drawing/2014/main" id="{0DCD2749-2464-4A9B-B12C-CB7F1D61533C}"/>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5" name="フローチャート: 判断 834">
          <a:extLst>
            <a:ext uri="{FF2B5EF4-FFF2-40B4-BE49-F238E27FC236}">
              <a16:creationId xmlns:a16="http://schemas.microsoft.com/office/drawing/2014/main" id="{EE02F3B5-4A84-4678-985D-82C5071BFCEF}"/>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36" name="フローチャート: 判断 835">
          <a:extLst>
            <a:ext uri="{FF2B5EF4-FFF2-40B4-BE49-F238E27FC236}">
              <a16:creationId xmlns:a16="http://schemas.microsoft.com/office/drawing/2014/main" id="{C2541BD9-B3CC-4F96-96C5-5592F05E6C03}"/>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37" name="フローチャート: 判断 836">
          <a:extLst>
            <a:ext uri="{FF2B5EF4-FFF2-40B4-BE49-F238E27FC236}">
              <a16:creationId xmlns:a16="http://schemas.microsoft.com/office/drawing/2014/main" id="{6EBDAA84-EC72-4238-8AE6-3E9070175D5F}"/>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38" name="フローチャート: 判断 837">
          <a:extLst>
            <a:ext uri="{FF2B5EF4-FFF2-40B4-BE49-F238E27FC236}">
              <a16:creationId xmlns:a16="http://schemas.microsoft.com/office/drawing/2014/main" id="{3DCEC7BD-84F2-46EA-BF52-9459D53C2E79}"/>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5F52FD3F-C157-4F84-96E7-C40FF95AE77C}"/>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65123E6A-039A-4FC7-9322-239B113DF837}"/>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EE46535E-CDDE-4367-A88D-F72AF41617FC}"/>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BF1D8F7B-EFC5-46D7-B428-5275DFB95C2C}"/>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E99A30F8-142B-467D-B84E-3B7B945E018D}"/>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61976</xdr:rowOff>
    </xdr:from>
    <xdr:to>
      <xdr:col>85</xdr:col>
      <xdr:colOff>177800</xdr:colOff>
      <xdr:row>100</xdr:row>
      <xdr:rowOff>163576</xdr:rowOff>
    </xdr:to>
    <xdr:sp macro="" textlink="">
      <xdr:nvSpPr>
        <xdr:cNvPr id="844" name="楕円 843">
          <a:extLst>
            <a:ext uri="{FF2B5EF4-FFF2-40B4-BE49-F238E27FC236}">
              <a16:creationId xmlns:a16="http://schemas.microsoft.com/office/drawing/2014/main" id="{FF4D83C9-1260-4541-B088-20519162129A}"/>
            </a:ext>
          </a:extLst>
        </xdr:cNvPr>
        <xdr:cNvSpPr/>
      </xdr:nvSpPr>
      <xdr:spPr>
        <a:xfrm>
          <a:off x="14649450" y="162576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15003</xdr:rowOff>
    </xdr:from>
    <xdr:ext cx="405111" cy="259045"/>
    <xdr:sp macro="" textlink="">
      <xdr:nvSpPr>
        <xdr:cNvPr id="845" name="【博物館】&#10;有形固定資産減価償却率該当値テキスト">
          <a:extLst>
            <a:ext uri="{FF2B5EF4-FFF2-40B4-BE49-F238E27FC236}">
              <a16:creationId xmlns:a16="http://schemas.microsoft.com/office/drawing/2014/main" id="{FEA84F7A-3CFF-4AE5-8127-9F82E48351FC}"/>
            </a:ext>
          </a:extLst>
        </xdr:cNvPr>
        <xdr:cNvSpPr txBox="1"/>
      </xdr:nvSpPr>
      <xdr:spPr>
        <a:xfrm>
          <a:off x="14744700" y="162043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16256</xdr:rowOff>
    </xdr:from>
    <xdr:to>
      <xdr:col>81</xdr:col>
      <xdr:colOff>101600</xdr:colOff>
      <xdr:row>100</xdr:row>
      <xdr:rowOff>117856</xdr:rowOff>
    </xdr:to>
    <xdr:sp macro="" textlink="">
      <xdr:nvSpPr>
        <xdr:cNvPr id="846" name="楕円 845">
          <a:extLst>
            <a:ext uri="{FF2B5EF4-FFF2-40B4-BE49-F238E27FC236}">
              <a16:creationId xmlns:a16="http://schemas.microsoft.com/office/drawing/2014/main" id="{EA3EB035-BFE7-4AB2-938A-046DD757F44A}"/>
            </a:ext>
          </a:extLst>
        </xdr:cNvPr>
        <xdr:cNvSpPr/>
      </xdr:nvSpPr>
      <xdr:spPr>
        <a:xfrm>
          <a:off x="13887450" y="162087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67056</xdr:rowOff>
    </xdr:from>
    <xdr:to>
      <xdr:col>85</xdr:col>
      <xdr:colOff>127000</xdr:colOff>
      <xdr:row>100</xdr:row>
      <xdr:rowOff>112776</xdr:rowOff>
    </xdr:to>
    <xdr:cxnSp macro="">
      <xdr:nvCxnSpPr>
        <xdr:cNvPr id="847" name="直線コネクタ 846">
          <a:extLst>
            <a:ext uri="{FF2B5EF4-FFF2-40B4-BE49-F238E27FC236}">
              <a16:creationId xmlns:a16="http://schemas.microsoft.com/office/drawing/2014/main" id="{6B818D37-43CA-4C40-B262-4B812CBD1F0B}"/>
            </a:ext>
          </a:extLst>
        </xdr:cNvPr>
        <xdr:cNvCxnSpPr/>
      </xdr:nvCxnSpPr>
      <xdr:spPr>
        <a:xfrm>
          <a:off x="13935075" y="16256381"/>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99</xdr:row>
      <xdr:rowOff>148844</xdr:rowOff>
    </xdr:from>
    <xdr:to>
      <xdr:col>76</xdr:col>
      <xdr:colOff>165100</xdr:colOff>
      <xdr:row>100</xdr:row>
      <xdr:rowOff>78994</xdr:rowOff>
    </xdr:to>
    <xdr:sp macro="" textlink="">
      <xdr:nvSpPr>
        <xdr:cNvPr id="848" name="楕円 847">
          <a:extLst>
            <a:ext uri="{FF2B5EF4-FFF2-40B4-BE49-F238E27FC236}">
              <a16:creationId xmlns:a16="http://schemas.microsoft.com/office/drawing/2014/main" id="{866F676B-009C-4B43-8667-582A6F28F639}"/>
            </a:ext>
          </a:extLst>
        </xdr:cNvPr>
        <xdr:cNvSpPr/>
      </xdr:nvSpPr>
      <xdr:spPr>
        <a:xfrm>
          <a:off x="13096875" y="161762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28194</xdr:rowOff>
    </xdr:from>
    <xdr:to>
      <xdr:col>81</xdr:col>
      <xdr:colOff>50800</xdr:colOff>
      <xdr:row>100</xdr:row>
      <xdr:rowOff>67056</xdr:rowOff>
    </xdr:to>
    <xdr:cxnSp macro="">
      <xdr:nvCxnSpPr>
        <xdr:cNvPr id="849" name="直線コネクタ 848">
          <a:extLst>
            <a:ext uri="{FF2B5EF4-FFF2-40B4-BE49-F238E27FC236}">
              <a16:creationId xmlns:a16="http://schemas.microsoft.com/office/drawing/2014/main" id="{2D9DCC1F-D89C-40F9-93B9-4F26E451CDA7}"/>
            </a:ext>
          </a:extLst>
        </xdr:cNvPr>
        <xdr:cNvCxnSpPr/>
      </xdr:nvCxnSpPr>
      <xdr:spPr>
        <a:xfrm>
          <a:off x="13144500" y="16223869"/>
          <a:ext cx="790575" cy="32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99</xdr:row>
      <xdr:rowOff>114554</xdr:rowOff>
    </xdr:from>
    <xdr:to>
      <xdr:col>72</xdr:col>
      <xdr:colOff>38100</xdr:colOff>
      <xdr:row>100</xdr:row>
      <xdr:rowOff>44704</xdr:rowOff>
    </xdr:to>
    <xdr:sp macro="" textlink="">
      <xdr:nvSpPr>
        <xdr:cNvPr id="850" name="楕円 849">
          <a:extLst>
            <a:ext uri="{FF2B5EF4-FFF2-40B4-BE49-F238E27FC236}">
              <a16:creationId xmlns:a16="http://schemas.microsoft.com/office/drawing/2014/main" id="{D81BFA62-5A4C-43FA-A738-F4BBCFAE522A}"/>
            </a:ext>
          </a:extLst>
        </xdr:cNvPr>
        <xdr:cNvSpPr/>
      </xdr:nvSpPr>
      <xdr:spPr>
        <a:xfrm>
          <a:off x="12296775" y="161451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99</xdr:row>
      <xdr:rowOff>165354</xdr:rowOff>
    </xdr:from>
    <xdr:to>
      <xdr:col>76</xdr:col>
      <xdr:colOff>114300</xdr:colOff>
      <xdr:row>100</xdr:row>
      <xdr:rowOff>28194</xdr:rowOff>
    </xdr:to>
    <xdr:cxnSp macro="">
      <xdr:nvCxnSpPr>
        <xdr:cNvPr id="851" name="直線コネクタ 850">
          <a:extLst>
            <a:ext uri="{FF2B5EF4-FFF2-40B4-BE49-F238E27FC236}">
              <a16:creationId xmlns:a16="http://schemas.microsoft.com/office/drawing/2014/main" id="{2F7B80E2-128B-44D1-9123-A065C159E58F}"/>
            </a:ext>
          </a:extLst>
        </xdr:cNvPr>
        <xdr:cNvCxnSpPr/>
      </xdr:nvCxnSpPr>
      <xdr:spPr>
        <a:xfrm>
          <a:off x="12344400" y="16192754"/>
          <a:ext cx="8001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99</xdr:row>
      <xdr:rowOff>66548</xdr:rowOff>
    </xdr:from>
    <xdr:to>
      <xdr:col>67</xdr:col>
      <xdr:colOff>101600</xdr:colOff>
      <xdr:row>99</xdr:row>
      <xdr:rowOff>168148</xdr:rowOff>
    </xdr:to>
    <xdr:sp macro="" textlink="">
      <xdr:nvSpPr>
        <xdr:cNvPr id="852" name="楕円 851">
          <a:extLst>
            <a:ext uri="{FF2B5EF4-FFF2-40B4-BE49-F238E27FC236}">
              <a16:creationId xmlns:a16="http://schemas.microsoft.com/office/drawing/2014/main" id="{4B7278CE-9A9A-4D9F-A88E-FFE1F358D904}"/>
            </a:ext>
          </a:extLst>
        </xdr:cNvPr>
        <xdr:cNvSpPr/>
      </xdr:nvSpPr>
      <xdr:spPr>
        <a:xfrm>
          <a:off x="11487150" y="161002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99</xdr:row>
      <xdr:rowOff>117348</xdr:rowOff>
    </xdr:from>
    <xdr:to>
      <xdr:col>71</xdr:col>
      <xdr:colOff>177800</xdr:colOff>
      <xdr:row>99</xdr:row>
      <xdr:rowOff>165354</xdr:rowOff>
    </xdr:to>
    <xdr:cxnSp macro="">
      <xdr:nvCxnSpPr>
        <xdr:cNvPr id="853" name="直線コネクタ 852">
          <a:extLst>
            <a:ext uri="{FF2B5EF4-FFF2-40B4-BE49-F238E27FC236}">
              <a16:creationId xmlns:a16="http://schemas.microsoft.com/office/drawing/2014/main" id="{2F1E2BCD-F419-4347-A9DE-3E8C1E11223B}"/>
            </a:ext>
          </a:extLst>
        </xdr:cNvPr>
        <xdr:cNvCxnSpPr/>
      </xdr:nvCxnSpPr>
      <xdr:spPr>
        <a:xfrm>
          <a:off x="11534775" y="16147923"/>
          <a:ext cx="80962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58690</xdr:rowOff>
    </xdr:from>
    <xdr:ext cx="405111" cy="259045"/>
    <xdr:sp macro="" textlink="">
      <xdr:nvSpPr>
        <xdr:cNvPr id="854" name="n_1aveValue【博物館】&#10;有形固定資産減価償却率">
          <a:extLst>
            <a:ext uri="{FF2B5EF4-FFF2-40B4-BE49-F238E27FC236}">
              <a16:creationId xmlns:a16="http://schemas.microsoft.com/office/drawing/2014/main" id="{65C8561A-DC15-4521-BFBA-A34903F445F9}"/>
            </a:ext>
          </a:extLst>
        </xdr:cNvPr>
        <xdr:cNvSpPr txBox="1"/>
      </xdr:nvSpPr>
      <xdr:spPr>
        <a:xfrm>
          <a:off x="13745219" y="16898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55" name="n_2aveValue【博物館】&#10;有形固定資産減価償却率">
          <a:extLst>
            <a:ext uri="{FF2B5EF4-FFF2-40B4-BE49-F238E27FC236}">
              <a16:creationId xmlns:a16="http://schemas.microsoft.com/office/drawing/2014/main" id="{B46E40E6-0969-45EF-98A4-13C5999EBC76}"/>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56" name="n_3aveValue【博物館】&#10;有形固定資産減価償却率">
          <a:extLst>
            <a:ext uri="{FF2B5EF4-FFF2-40B4-BE49-F238E27FC236}">
              <a16:creationId xmlns:a16="http://schemas.microsoft.com/office/drawing/2014/main" id="{A6E938DA-4E7A-4997-A983-F4A2AEE7A19B}"/>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57" name="n_4aveValue【博物館】&#10;有形固定資産減価償却率">
          <a:extLst>
            <a:ext uri="{FF2B5EF4-FFF2-40B4-BE49-F238E27FC236}">
              <a16:creationId xmlns:a16="http://schemas.microsoft.com/office/drawing/2014/main" id="{4518111F-9175-4FD4-85D2-72F95E1B3279}"/>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98</xdr:row>
      <xdr:rowOff>134383</xdr:rowOff>
    </xdr:from>
    <xdr:ext cx="405111" cy="259045"/>
    <xdr:sp macro="" textlink="">
      <xdr:nvSpPr>
        <xdr:cNvPr id="858" name="n_1mainValue【博物館】&#10;有形固定資産減価償却率">
          <a:extLst>
            <a:ext uri="{FF2B5EF4-FFF2-40B4-BE49-F238E27FC236}">
              <a16:creationId xmlns:a16="http://schemas.microsoft.com/office/drawing/2014/main" id="{FF38BE81-4EBF-459C-A4B8-910E2CA0CEE9}"/>
            </a:ext>
          </a:extLst>
        </xdr:cNvPr>
        <xdr:cNvSpPr txBox="1"/>
      </xdr:nvSpPr>
      <xdr:spPr>
        <a:xfrm>
          <a:off x="13745219" y="16003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98</xdr:row>
      <xdr:rowOff>95521</xdr:rowOff>
    </xdr:from>
    <xdr:ext cx="405111" cy="259045"/>
    <xdr:sp macro="" textlink="">
      <xdr:nvSpPr>
        <xdr:cNvPr id="859" name="n_2mainValue【博物館】&#10;有形固定資産減価償却率">
          <a:extLst>
            <a:ext uri="{FF2B5EF4-FFF2-40B4-BE49-F238E27FC236}">
              <a16:creationId xmlns:a16="http://schemas.microsoft.com/office/drawing/2014/main" id="{45DB7FC6-5BC1-4745-94E7-AF62F689A98D}"/>
            </a:ext>
          </a:extLst>
        </xdr:cNvPr>
        <xdr:cNvSpPr txBox="1"/>
      </xdr:nvSpPr>
      <xdr:spPr>
        <a:xfrm>
          <a:off x="12964169" y="159641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98</xdr:row>
      <xdr:rowOff>61231</xdr:rowOff>
    </xdr:from>
    <xdr:ext cx="405111" cy="259045"/>
    <xdr:sp macro="" textlink="">
      <xdr:nvSpPr>
        <xdr:cNvPr id="860" name="n_3mainValue【博物館】&#10;有形固定資産減価償却率">
          <a:extLst>
            <a:ext uri="{FF2B5EF4-FFF2-40B4-BE49-F238E27FC236}">
              <a16:creationId xmlns:a16="http://schemas.microsoft.com/office/drawing/2014/main" id="{5F413958-4049-49FF-9500-0E4F57C73C1D}"/>
            </a:ext>
          </a:extLst>
        </xdr:cNvPr>
        <xdr:cNvSpPr txBox="1"/>
      </xdr:nvSpPr>
      <xdr:spPr>
        <a:xfrm>
          <a:off x="12164069" y="15933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13225</xdr:rowOff>
    </xdr:from>
    <xdr:ext cx="405111" cy="259045"/>
    <xdr:sp macro="" textlink="">
      <xdr:nvSpPr>
        <xdr:cNvPr id="861" name="n_4mainValue【博物館】&#10;有形固定資産減価償却率">
          <a:extLst>
            <a:ext uri="{FF2B5EF4-FFF2-40B4-BE49-F238E27FC236}">
              <a16:creationId xmlns:a16="http://schemas.microsoft.com/office/drawing/2014/main" id="{E4BD58ED-0B29-420B-B8C3-CF161CDB171F}"/>
            </a:ext>
          </a:extLst>
        </xdr:cNvPr>
        <xdr:cNvSpPr txBox="1"/>
      </xdr:nvSpPr>
      <xdr:spPr>
        <a:xfrm>
          <a:off x="11354444" y="15878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09C41179-C322-4ECB-B940-51B12223E714}"/>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C9978A6A-1111-4DCD-893F-C9B96691055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0C0AEA26-9C45-477D-9EFB-D131C671A8CE}"/>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13984250-8219-4571-BD09-F166329BD16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41995BF1-4436-4E17-A6EA-2DCF551437BC}"/>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6EEA4A55-482F-4108-B6E7-C717B02EB019}"/>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EC7B7474-5D56-475D-A32D-4F97FC5F173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D0322375-11C7-4E84-8EFB-12277ED49E9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2C1535C5-8CF4-4F75-BBE5-6B3BB8FE068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40F7145F-EF07-440F-8D06-8BDBC189AD04}"/>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16F8F87D-5CD8-4E76-9F58-2389419CD271}"/>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1A05E552-4CE4-45B7-9F3E-9A9A27978399}"/>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F68540BE-4BEB-4F48-842C-E1EC41B169C6}"/>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D9F85F30-D3EE-40D2-98C8-74375127DD18}"/>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5A6E6F78-EB48-4B7F-89ED-A3148182B000}"/>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8AC3F5F4-C26E-4167-953E-8003AFC1F4D8}"/>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890FB934-E1A7-4A76-BBF9-E253AD727FE7}"/>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9472657C-844B-4324-B957-85A4829AAA94}"/>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237B66A4-C842-46EC-AE37-015E50E380D5}"/>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C7980474-CA37-4855-800D-5D65CEA37032}"/>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9D900282-404E-418A-9AEF-366DF1F412FF}"/>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3D1ACB9C-2C8D-445B-A1D1-A89DC7A00CFF}"/>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CF3279FB-F6D7-4BB6-B9C4-2544A0BE4DE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7144371A-652B-44BC-B433-ACA570B8E527}"/>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6" name="直線コネクタ 885">
          <a:extLst>
            <a:ext uri="{FF2B5EF4-FFF2-40B4-BE49-F238E27FC236}">
              <a16:creationId xmlns:a16="http://schemas.microsoft.com/office/drawing/2014/main" id="{6F25AE9B-6AA2-4BF8-9B7E-07CAB0C25C46}"/>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7" name="【博物館】&#10;一人当たり面積最小値テキスト">
          <a:extLst>
            <a:ext uri="{FF2B5EF4-FFF2-40B4-BE49-F238E27FC236}">
              <a16:creationId xmlns:a16="http://schemas.microsoft.com/office/drawing/2014/main" id="{22C15AD4-F159-4BD9-9C93-096D4B22B3E7}"/>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8" name="直線コネクタ 887">
          <a:extLst>
            <a:ext uri="{FF2B5EF4-FFF2-40B4-BE49-F238E27FC236}">
              <a16:creationId xmlns:a16="http://schemas.microsoft.com/office/drawing/2014/main" id="{42124987-605E-40D6-9F10-5993D3AD873D}"/>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8AD5CFBD-36C6-4340-92CD-029ABEED412A}"/>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FDACDEB5-DF17-4C18-B8E4-85276996F635}"/>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1" name="【博物館】&#10;一人当たり面積平均値テキスト">
          <a:extLst>
            <a:ext uri="{FF2B5EF4-FFF2-40B4-BE49-F238E27FC236}">
              <a16:creationId xmlns:a16="http://schemas.microsoft.com/office/drawing/2014/main" id="{E74B80E6-7955-4839-A16C-7CE9893A5060}"/>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2" name="フローチャート: 判断 891">
          <a:extLst>
            <a:ext uri="{FF2B5EF4-FFF2-40B4-BE49-F238E27FC236}">
              <a16:creationId xmlns:a16="http://schemas.microsoft.com/office/drawing/2014/main" id="{FFDE95E5-8CAC-42F1-BA80-F3CC78366DA3}"/>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3" name="フローチャート: 判断 892">
          <a:extLst>
            <a:ext uri="{FF2B5EF4-FFF2-40B4-BE49-F238E27FC236}">
              <a16:creationId xmlns:a16="http://schemas.microsoft.com/office/drawing/2014/main" id="{DD75A57F-4CAA-4121-B586-F74EF1137727}"/>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4" name="フローチャート: 判断 893">
          <a:extLst>
            <a:ext uri="{FF2B5EF4-FFF2-40B4-BE49-F238E27FC236}">
              <a16:creationId xmlns:a16="http://schemas.microsoft.com/office/drawing/2014/main" id="{4A216141-1D12-49EF-B8D8-406FCE07DCF7}"/>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5" name="フローチャート: 判断 894">
          <a:extLst>
            <a:ext uri="{FF2B5EF4-FFF2-40B4-BE49-F238E27FC236}">
              <a16:creationId xmlns:a16="http://schemas.microsoft.com/office/drawing/2014/main" id="{3BBE8041-05EF-4B93-BD64-833EF6C82145}"/>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96" name="フローチャート: 判断 895">
          <a:extLst>
            <a:ext uri="{FF2B5EF4-FFF2-40B4-BE49-F238E27FC236}">
              <a16:creationId xmlns:a16="http://schemas.microsoft.com/office/drawing/2014/main" id="{59482343-7314-486E-8552-5A9D88CD8E7C}"/>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7DCEEDB7-6F3E-4951-94A2-C9D4DAA2F51F}"/>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D135059F-249F-40CB-B414-BA4E4E537DD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A2DF759E-31A9-47F5-B484-F33D7A1E63E8}"/>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8A5CDBB9-A085-4DC1-A8D1-67B87BBABBFF}"/>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F99C3315-8B96-4395-BD26-7A424DDE0A2D}"/>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9071</xdr:rowOff>
    </xdr:from>
    <xdr:to>
      <xdr:col>116</xdr:col>
      <xdr:colOff>114300</xdr:colOff>
      <xdr:row>106</xdr:row>
      <xdr:rowOff>110671</xdr:rowOff>
    </xdr:to>
    <xdr:sp macro="" textlink="">
      <xdr:nvSpPr>
        <xdr:cNvPr id="902" name="楕円 901">
          <a:extLst>
            <a:ext uri="{FF2B5EF4-FFF2-40B4-BE49-F238E27FC236}">
              <a16:creationId xmlns:a16="http://schemas.microsoft.com/office/drawing/2014/main" id="{E744F3B8-63EF-4129-AD67-1DC760E473F9}"/>
            </a:ext>
          </a:extLst>
        </xdr:cNvPr>
        <xdr:cNvSpPr/>
      </xdr:nvSpPr>
      <xdr:spPr>
        <a:xfrm>
          <a:off x="19897725" y="171762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105</xdr:row>
      <xdr:rowOff>158948</xdr:rowOff>
    </xdr:from>
    <xdr:ext cx="469744" cy="259045"/>
    <xdr:sp macro="" textlink="">
      <xdr:nvSpPr>
        <xdr:cNvPr id="903" name="【博物館】&#10;一人当たり面積該当値テキスト">
          <a:extLst>
            <a:ext uri="{FF2B5EF4-FFF2-40B4-BE49-F238E27FC236}">
              <a16:creationId xmlns:a16="http://schemas.microsoft.com/office/drawing/2014/main" id="{308A0E6E-79AC-4B80-BC15-61F562767636}"/>
            </a:ext>
          </a:extLst>
        </xdr:cNvPr>
        <xdr:cNvSpPr txBox="1"/>
      </xdr:nvSpPr>
      <xdr:spPr>
        <a:xfrm>
          <a:off x="20002500" y="17164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9071</xdr:rowOff>
    </xdr:from>
    <xdr:to>
      <xdr:col>112</xdr:col>
      <xdr:colOff>38100</xdr:colOff>
      <xdr:row>106</xdr:row>
      <xdr:rowOff>110671</xdr:rowOff>
    </xdr:to>
    <xdr:sp macro="" textlink="">
      <xdr:nvSpPr>
        <xdr:cNvPr id="904" name="楕円 903">
          <a:extLst>
            <a:ext uri="{FF2B5EF4-FFF2-40B4-BE49-F238E27FC236}">
              <a16:creationId xmlns:a16="http://schemas.microsoft.com/office/drawing/2014/main" id="{46975091-A9E0-47E9-B4FA-8D648253CAD4}"/>
            </a:ext>
          </a:extLst>
        </xdr:cNvPr>
        <xdr:cNvSpPr/>
      </xdr:nvSpPr>
      <xdr:spPr>
        <a:xfrm>
          <a:off x="19154775" y="171762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59871</xdr:rowOff>
    </xdr:from>
    <xdr:to>
      <xdr:col>116</xdr:col>
      <xdr:colOff>63500</xdr:colOff>
      <xdr:row>106</xdr:row>
      <xdr:rowOff>59871</xdr:rowOff>
    </xdr:to>
    <xdr:cxnSp macro="">
      <xdr:nvCxnSpPr>
        <xdr:cNvPr id="905" name="直線コネクタ 904">
          <a:extLst>
            <a:ext uri="{FF2B5EF4-FFF2-40B4-BE49-F238E27FC236}">
              <a16:creationId xmlns:a16="http://schemas.microsoft.com/office/drawing/2014/main" id="{E7F5059E-E4D3-45CB-BCAA-5AF90C2FBF90}"/>
            </a:ext>
          </a:extLst>
        </xdr:cNvPr>
        <xdr:cNvCxnSpPr/>
      </xdr:nvCxnSpPr>
      <xdr:spPr>
        <a:xfrm>
          <a:off x="19202400" y="172239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6" name="楕円 905">
          <a:extLst>
            <a:ext uri="{FF2B5EF4-FFF2-40B4-BE49-F238E27FC236}">
              <a16:creationId xmlns:a16="http://schemas.microsoft.com/office/drawing/2014/main" id="{8A04737E-8BAF-4783-B7FF-419B73B30A44}"/>
            </a:ext>
          </a:extLst>
        </xdr:cNvPr>
        <xdr:cNvSpPr/>
      </xdr:nvSpPr>
      <xdr:spPr>
        <a:xfrm>
          <a:off x="18345150"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59871</xdr:rowOff>
    </xdr:from>
    <xdr:to>
      <xdr:col>111</xdr:col>
      <xdr:colOff>177800</xdr:colOff>
      <xdr:row>106</xdr:row>
      <xdr:rowOff>92529</xdr:rowOff>
    </xdr:to>
    <xdr:cxnSp macro="">
      <xdr:nvCxnSpPr>
        <xdr:cNvPr id="907" name="直線コネクタ 906">
          <a:extLst>
            <a:ext uri="{FF2B5EF4-FFF2-40B4-BE49-F238E27FC236}">
              <a16:creationId xmlns:a16="http://schemas.microsoft.com/office/drawing/2014/main" id="{01907DEC-1CC2-453E-A7F8-DFAD46D92FFB}"/>
            </a:ext>
          </a:extLst>
        </xdr:cNvPr>
        <xdr:cNvCxnSpPr/>
      </xdr:nvCxnSpPr>
      <xdr:spPr>
        <a:xfrm flipV="1">
          <a:off x="18392775" y="17223921"/>
          <a:ext cx="809625"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08" name="楕円 907">
          <a:extLst>
            <a:ext uri="{FF2B5EF4-FFF2-40B4-BE49-F238E27FC236}">
              <a16:creationId xmlns:a16="http://schemas.microsoft.com/office/drawing/2014/main" id="{13D3296D-1505-439C-8283-D2C6DEC5E158}"/>
            </a:ext>
          </a:extLst>
        </xdr:cNvPr>
        <xdr:cNvSpPr/>
      </xdr:nvSpPr>
      <xdr:spPr>
        <a:xfrm>
          <a:off x="17554575" y="172089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92529</xdr:rowOff>
    </xdr:from>
    <xdr:to>
      <xdr:col>107</xdr:col>
      <xdr:colOff>50800</xdr:colOff>
      <xdr:row>106</xdr:row>
      <xdr:rowOff>92529</xdr:rowOff>
    </xdr:to>
    <xdr:cxnSp macro="">
      <xdr:nvCxnSpPr>
        <xdr:cNvPr id="909" name="直線コネクタ 908">
          <a:extLst>
            <a:ext uri="{FF2B5EF4-FFF2-40B4-BE49-F238E27FC236}">
              <a16:creationId xmlns:a16="http://schemas.microsoft.com/office/drawing/2014/main" id="{0844CF89-C8C1-4CBB-8920-E090D0A14FDF}"/>
            </a:ext>
          </a:extLst>
        </xdr:cNvPr>
        <xdr:cNvCxnSpPr/>
      </xdr:nvCxnSpPr>
      <xdr:spPr>
        <a:xfrm>
          <a:off x="17602200" y="172565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910" name="楕円 909">
          <a:extLst>
            <a:ext uri="{FF2B5EF4-FFF2-40B4-BE49-F238E27FC236}">
              <a16:creationId xmlns:a16="http://schemas.microsoft.com/office/drawing/2014/main" id="{53573C12-D595-4682-A955-E7095AB4925F}"/>
            </a:ext>
          </a:extLst>
        </xdr:cNvPr>
        <xdr:cNvSpPr/>
      </xdr:nvSpPr>
      <xdr:spPr>
        <a:xfrm>
          <a:off x="167544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92529</xdr:rowOff>
    </xdr:from>
    <xdr:to>
      <xdr:col>102</xdr:col>
      <xdr:colOff>114300</xdr:colOff>
      <xdr:row>106</xdr:row>
      <xdr:rowOff>92529</xdr:rowOff>
    </xdr:to>
    <xdr:cxnSp macro="">
      <xdr:nvCxnSpPr>
        <xdr:cNvPr id="911" name="直線コネクタ 910">
          <a:extLst>
            <a:ext uri="{FF2B5EF4-FFF2-40B4-BE49-F238E27FC236}">
              <a16:creationId xmlns:a16="http://schemas.microsoft.com/office/drawing/2014/main" id="{187CA29F-4A50-4629-B2C7-44BF31F82155}"/>
            </a:ext>
          </a:extLst>
        </xdr:cNvPr>
        <xdr:cNvCxnSpPr/>
      </xdr:nvCxnSpPr>
      <xdr:spPr>
        <a:xfrm>
          <a:off x="16802100" y="172565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2" name="n_1aveValue【博物館】&#10;一人当たり面積">
          <a:extLst>
            <a:ext uri="{FF2B5EF4-FFF2-40B4-BE49-F238E27FC236}">
              <a16:creationId xmlns:a16="http://schemas.microsoft.com/office/drawing/2014/main" id="{417315E6-413E-4ECC-BCAF-5D4E7E2CB12F}"/>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3" name="n_2aveValue【博物館】&#10;一人当たり面積">
          <a:extLst>
            <a:ext uri="{FF2B5EF4-FFF2-40B4-BE49-F238E27FC236}">
              <a16:creationId xmlns:a16="http://schemas.microsoft.com/office/drawing/2014/main" id="{5537250E-6731-46DD-9B2C-B7CA16724FD2}"/>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134456</xdr:rowOff>
    </xdr:from>
    <xdr:ext cx="469744" cy="259045"/>
    <xdr:sp macro="" textlink="">
      <xdr:nvSpPr>
        <xdr:cNvPr id="914" name="n_3aveValue【博物館】&#10;一人当たり面積">
          <a:extLst>
            <a:ext uri="{FF2B5EF4-FFF2-40B4-BE49-F238E27FC236}">
              <a16:creationId xmlns:a16="http://schemas.microsoft.com/office/drawing/2014/main" id="{1BC8E8BF-88C1-427E-ACA1-604C844A6E70}"/>
            </a:ext>
          </a:extLst>
        </xdr:cNvPr>
        <xdr:cNvSpPr txBox="1"/>
      </xdr:nvSpPr>
      <xdr:spPr>
        <a:xfrm>
          <a:off x="173832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915" name="n_4aveValue【博物館】&#10;一人当たり面積">
          <a:extLst>
            <a:ext uri="{FF2B5EF4-FFF2-40B4-BE49-F238E27FC236}">
              <a16:creationId xmlns:a16="http://schemas.microsoft.com/office/drawing/2014/main" id="{EAEACBC0-8353-4C3F-87D6-FC5E7539FFF2}"/>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101798</xdr:rowOff>
    </xdr:from>
    <xdr:ext cx="469744" cy="259045"/>
    <xdr:sp macro="" textlink="">
      <xdr:nvSpPr>
        <xdr:cNvPr id="916" name="n_1mainValue【博物館】&#10;一人当たり面積">
          <a:extLst>
            <a:ext uri="{FF2B5EF4-FFF2-40B4-BE49-F238E27FC236}">
              <a16:creationId xmlns:a16="http://schemas.microsoft.com/office/drawing/2014/main" id="{2D253644-216E-48EF-BD14-CB657D5233E0}"/>
            </a:ext>
          </a:extLst>
        </xdr:cNvPr>
        <xdr:cNvSpPr txBox="1"/>
      </xdr:nvSpPr>
      <xdr:spPr>
        <a:xfrm>
          <a:off x="18983402" y="17269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mainValue【博物館】&#10;一人当たり面積">
          <a:extLst>
            <a:ext uri="{FF2B5EF4-FFF2-40B4-BE49-F238E27FC236}">
              <a16:creationId xmlns:a16="http://schemas.microsoft.com/office/drawing/2014/main" id="{50899B70-B8DF-4BA7-96B4-23ADECC281D2}"/>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8" name="n_3mainValue【博物館】&#10;一人当たり面積">
          <a:extLst>
            <a:ext uri="{FF2B5EF4-FFF2-40B4-BE49-F238E27FC236}">
              <a16:creationId xmlns:a16="http://schemas.microsoft.com/office/drawing/2014/main" id="{62C9BBAC-7EF5-4E09-BE0C-2A5FD11841EF}"/>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159856</xdr:rowOff>
    </xdr:from>
    <xdr:ext cx="469744" cy="259045"/>
    <xdr:sp macro="" textlink="">
      <xdr:nvSpPr>
        <xdr:cNvPr id="919" name="n_4mainValue【博物館】&#10;一人当たり面積">
          <a:extLst>
            <a:ext uri="{FF2B5EF4-FFF2-40B4-BE49-F238E27FC236}">
              <a16:creationId xmlns:a16="http://schemas.microsoft.com/office/drawing/2014/main" id="{301CA4AB-F6E5-4E09-8EB8-37DA69871FCC}"/>
            </a:ext>
          </a:extLst>
        </xdr:cNvPr>
        <xdr:cNvSpPr txBox="1"/>
      </xdr:nvSpPr>
      <xdr:spPr>
        <a:xfrm>
          <a:off x="16592627"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B2AA2CD5-0784-4FDF-9840-3322EECD8A8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38D6DC8D-8E85-41FC-BDD6-BA402253FB7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95D62355-A3BA-4951-B9C8-A8F736DA11F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類似団体と比較して特に有形固定資産減価償却率が高くなっている施設は、空港であり、特に低くなっている施設は博物館である。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空港については、有形固定資産減価償却率が</a:t>
          </a:r>
          <a:r>
            <a:rPr kumimoji="1" lang="en-US" altLang="ja-JP" sz="1300">
              <a:latin typeface="ＭＳ Ｐゴシック" panose="020B0600070205080204" pitchFamily="50" charset="-128"/>
              <a:ea typeface="ＭＳ Ｐゴシック" panose="020B0600070205080204" pitchFamily="50" charset="-128"/>
            </a:rPr>
            <a:t>79.4%</a:t>
          </a:r>
          <a:r>
            <a:rPr kumimoji="1" lang="ja-JP" altLang="en-US" sz="1300">
              <a:latin typeface="ＭＳ Ｐゴシック" panose="020B0600070205080204" pitchFamily="50" charset="-128"/>
              <a:ea typeface="ＭＳ Ｐゴシック" panose="020B0600070205080204" pitchFamily="50" charset="-128"/>
            </a:rPr>
            <a:t>と類似団体の中でも高くなっている。平成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年度には個別施設計画を策定しており、同計画に基づき老朽化対策に取り組んでいる。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博物館については、有形固定資産原価償却率が</a:t>
          </a:r>
          <a:r>
            <a:rPr kumimoji="1" lang="en-US" altLang="ja-JP" sz="1300">
              <a:latin typeface="ＭＳ Ｐゴシック" panose="020B0600070205080204" pitchFamily="50" charset="-128"/>
              <a:ea typeface="ＭＳ Ｐゴシック" panose="020B0600070205080204" pitchFamily="50" charset="-128"/>
            </a:rPr>
            <a:t>21.6%</a:t>
          </a:r>
          <a:r>
            <a:rPr kumimoji="1" lang="ja-JP" altLang="en-US" sz="1300">
              <a:latin typeface="ＭＳ Ｐゴシック" panose="020B0600070205080204" pitchFamily="50" charset="-128"/>
              <a:ea typeface="ＭＳ Ｐゴシック" panose="020B0600070205080204" pitchFamily="50" charset="-128"/>
            </a:rPr>
            <a:t>と類似団体の中で最も低くなっている。これは平成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月に県立美術館が開館したことに伴い、有形固定資産額が増加し有形固定資産減価償却率が低下したものである。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引き続き、個別施設計画に基づき計画的に老朽化対策に取り組むこととしている。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FDE6808-C103-4ED1-AF82-8F59BA1B133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96863BE-B03B-4010-AFE7-7832662EE03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BDC34BE-72FB-4817-97FC-09AD2D76FCB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2E7A95C-70AD-43DD-BE65-4475A296165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6A627BA-699E-47AC-84C9-9D1A7178280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DF893E3-53FA-4113-AA65-D40666460C5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7265324-092A-4596-9C21-A72E241C122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C413956-DEA9-4A1E-B373-C0CC9955EA8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07D6B9B-4902-420C-92DC-2992E0BA7E6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39C19C5-18AD-40C9-BC5F-40215A619ED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A6004FB-1463-4B93-A1F5-D7508C9E1F8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FFB1C03-D18C-426E-9793-73073487897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1491F25-D326-4D66-9149-69FB87BEAF2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2E1B09E-7A70-4FCC-9842-D54498744F0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43AD5BC-C6EA-4B18-AA00-37DF3E4DFC7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ACD4144-638A-44AB-80A4-C670A4EA09A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3EEA6C2-A0B9-493D-9D3A-3C966C9C466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6433494-B8C2-4460-9B3D-A7FBEC053D1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949384F-95C5-4AC2-B217-C18132261424}"/>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BC5C980-8FFA-4F05-BFC6-EB1456B3D21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DFFDD63-6292-4ED4-83B5-31B823CA016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0708C91-2F5F-4347-868C-B9B0DCF540F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08FFBD5-1DB9-4123-B3E2-5014A171D13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91C41A9-3874-4F12-BBC8-81DAF394FFD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CF4C158-945B-449C-BBEF-44488FEED6E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8F792F8-84F9-48B9-A51A-CD8C87D5C4A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6F705A3-B5C7-4489-9413-F6A76631165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454F69A7-8DC1-4FA2-A040-82DA0B1F2DD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5E280A9-4330-4272-BD03-173BC5781AC0}"/>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632AE8D-17E8-41BD-B557-45E3621384E6}"/>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B9BB6D6-A905-4852-9A08-13E8FDF91750}"/>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BC6AE31-5750-4CF7-AFFF-DB3011E9E8D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C425B07-B777-4E9A-8075-D23C39CC674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EAD7C00-E40C-435F-B90A-F168862F736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5C871D0-0324-44CF-97E2-B01EA1EEB1D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1D97577-C761-46E0-A551-88056FC255F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1C04A6E-2B32-4FE0-85DD-6E666CC57A3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2BCB29B-0427-45C1-972F-B5B3674329D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1F9E522-4BBA-4365-9199-A30559A964A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CB0B343-F377-441A-A3F3-86FD20AC069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8239932-C992-439B-9D25-FA23AABFC35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872A95A-0E90-4DCC-BC4B-B0A7F2F14E1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51796B6-63A9-4D15-98CE-A17F6CB51535}"/>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516BF8AC-3420-4317-BE57-804CD5546E18}"/>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41C151B-2F17-4012-8138-69BF307E187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15F70C7A-C7C6-4D5C-83E2-5239FFB2D29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2699A85-C88A-4B44-B6A0-0B21CAD8C7F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8C6FD7B-0A34-4358-A091-DF59F70FA03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7B2F62F-D261-4058-8AD8-7533B3CEBA1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63ED526-EAEE-49B0-8D5A-BE166A83FDB6}"/>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78427312-414B-4453-8562-CE23241B742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99E2E90-42DC-4061-B55A-CF253243EC40}"/>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7EB2B944-C08D-41BC-887E-D6B9CA3684B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DF6CED56-B111-4EA2-ACEB-A8220873CF92}"/>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4F6F323-216D-4044-AF42-19BA3575770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165D9DD1-3AD0-479C-89A6-C221176B50C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8055327B-5EBB-4C0E-AA6F-6B05E1598751}"/>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829A9990-94B5-48B8-9779-7478F89ED716}"/>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1446C215-0558-49AC-B204-87B369F71E8F}"/>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2E8059D9-9B31-4C05-A0F9-CA63F0DFB185}"/>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CD366928-9116-4857-AD1F-F9F246DDC270}"/>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25054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5D14671A-CE9F-443D-962F-E12854934C16}"/>
            </a:ext>
          </a:extLst>
        </xdr:cNvPr>
        <xdr:cNvSpPr txBox="1"/>
      </xdr:nvSpPr>
      <xdr:spPr>
        <a:xfrm>
          <a:off x="4229100" y="60194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87369E2D-C0AF-4ADE-A571-B357DE8955A9}"/>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FF4A6C88-B82A-4D5F-AC0C-9DF073F19A9A}"/>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37</xdr:row>
      <xdr:rowOff>124658</xdr:rowOff>
    </xdr:from>
    <xdr:ext cx="405111" cy="259045"/>
    <xdr:sp macro="" textlink="">
      <xdr:nvSpPr>
        <xdr:cNvPr id="66" name="n_1aveValue【体育館・プール】&#10;有形固定資産減価償却率">
          <a:extLst>
            <a:ext uri="{FF2B5EF4-FFF2-40B4-BE49-F238E27FC236}">
              <a16:creationId xmlns:a16="http://schemas.microsoft.com/office/drawing/2014/main" id="{D955E53A-DA9F-4E68-9211-281B086515CF}"/>
            </a:ext>
          </a:extLst>
        </xdr:cNvPr>
        <xdr:cNvSpPr txBox="1"/>
      </xdr:nvSpPr>
      <xdr:spPr>
        <a:xfrm>
          <a:off x="3239144" y="61127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5806</xdr:rowOff>
    </xdr:from>
    <xdr:to>
      <xdr:col>15</xdr:col>
      <xdr:colOff>101600</xdr:colOff>
      <xdr:row>37</xdr:row>
      <xdr:rowOff>107406</xdr:rowOff>
    </xdr:to>
    <xdr:sp macro="" textlink="">
      <xdr:nvSpPr>
        <xdr:cNvPr id="67" name="フローチャート: 判断 66">
          <a:extLst>
            <a:ext uri="{FF2B5EF4-FFF2-40B4-BE49-F238E27FC236}">
              <a16:creationId xmlns:a16="http://schemas.microsoft.com/office/drawing/2014/main" id="{A7E9FD77-ABDA-46CC-AAC4-6386738ACC22}"/>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37</xdr:row>
      <xdr:rowOff>98533</xdr:rowOff>
    </xdr:from>
    <xdr:ext cx="405111" cy="259045"/>
    <xdr:sp macro="" textlink="">
      <xdr:nvSpPr>
        <xdr:cNvPr id="68" name="n_2aveValue【体育館・プール】&#10;有形固定資産減価償却率">
          <a:extLst>
            <a:ext uri="{FF2B5EF4-FFF2-40B4-BE49-F238E27FC236}">
              <a16:creationId xmlns:a16="http://schemas.microsoft.com/office/drawing/2014/main" id="{56F6EA41-49A3-4C42-A4E0-770B6EAE0D0C}"/>
            </a:ext>
          </a:extLst>
        </xdr:cNvPr>
        <xdr:cNvSpPr txBox="1"/>
      </xdr:nvSpPr>
      <xdr:spPr>
        <a:xfrm>
          <a:off x="2439044" y="6092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28666</xdr:rowOff>
    </xdr:from>
    <xdr:to>
      <xdr:col>10</xdr:col>
      <xdr:colOff>165100</xdr:colOff>
      <xdr:row>37</xdr:row>
      <xdr:rowOff>130266</xdr:rowOff>
    </xdr:to>
    <xdr:sp macro="" textlink="">
      <xdr:nvSpPr>
        <xdr:cNvPr id="69" name="フローチャート: 判断 68">
          <a:extLst>
            <a:ext uri="{FF2B5EF4-FFF2-40B4-BE49-F238E27FC236}">
              <a16:creationId xmlns:a16="http://schemas.microsoft.com/office/drawing/2014/main" id="{337996B9-0D0D-49A0-A130-3282C0820893}"/>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35</xdr:row>
      <xdr:rowOff>146793</xdr:rowOff>
    </xdr:from>
    <xdr:ext cx="405111" cy="259045"/>
    <xdr:sp macro="" textlink="">
      <xdr:nvSpPr>
        <xdr:cNvPr id="70" name="n_3aveValue【体育館・プール】&#10;有形固定資産減価償却率">
          <a:extLst>
            <a:ext uri="{FF2B5EF4-FFF2-40B4-BE49-F238E27FC236}">
              <a16:creationId xmlns:a16="http://schemas.microsoft.com/office/drawing/2014/main" id="{0A886326-3257-4514-B8BD-56976BC206E2}"/>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59690</xdr:rowOff>
    </xdr:from>
    <xdr:to>
      <xdr:col>6</xdr:col>
      <xdr:colOff>38100</xdr:colOff>
      <xdr:row>37</xdr:row>
      <xdr:rowOff>161290</xdr:rowOff>
    </xdr:to>
    <xdr:sp macro="" textlink="">
      <xdr:nvSpPr>
        <xdr:cNvPr id="71" name="フローチャート: 判断 70">
          <a:extLst>
            <a:ext uri="{FF2B5EF4-FFF2-40B4-BE49-F238E27FC236}">
              <a16:creationId xmlns:a16="http://schemas.microsoft.com/office/drawing/2014/main" id="{7799AE0E-6D36-4497-8B3A-CF6E6ABB32A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36</xdr:row>
      <xdr:rowOff>6367</xdr:rowOff>
    </xdr:from>
    <xdr:ext cx="405111" cy="259045"/>
    <xdr:sp macro="" textlink="">
      <xdr:nvSpPr>
        <xdr:cNvPr id="72" name="n_4aveValue【体育館・プール】&#10;有形固定資産減価償却率">
          <a:extLst>
            <a:ext uri="{FF2B5EF4-FFF2-40B4-BE49-F238E27FC236}">
              <a16:creationId xmlns:a16="http://schemas.microsoft.com/office/drawing/2014/main" id="{F1460FB5-DAF0-47D9-898B-64EA45E309C7}"/>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50FA437-32E6-46EF-8810-25EE35A81E9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529FBA8-61E1-42A5-ACFB-2D0C64CB1AF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62B34DF0-3C6F-4E9C-9377-9A3D8DF23B9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C1F6D1C4-17CB-425D-A02C-E98F7177BF8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A82862C6-B6FA-45AB-A2A8-07BC85E2E81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77651</xdr:rowOff>
    </xdr:from>
    <xdr:to>
      <xdr:col>24</xdr:col>
      <xdr:colOff>114300</xdr:colOff>
      <xdr:row>34</xdr:row>
      <xdr:rowOff>7801</xdr:rowOff>
    </xdr:to>
    <xdr:sp macro="" textlink="">
      <xdr:nvSpPr>
        <xdr:cNvPr id="78" name="楕円 77">
          <a:extLst>
            <a:ext uri="{FF2B5EF4-FFF2-40B4-BE49-F238E27FC236}">
              <a16:creationId xmlns:a16="http://schemas.microsoft.com/office/drawing/2014/main" id="{1E53181D-DC08-47D5-956F-C8F0D276891E}"/>
            </a:ext>
          </a:extLst>
        </xdr:cNvPr>
        <xdr:cNvSpPr/>
      </xdr:nvSpPr>
      <xdr:spPr>
        <a:xfrm>
          <a:off x="4124325" y="54211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30678</xdr:rowOff>
    </xdr:from>
    <xdr:ext cx="340478" cy="259045"/>
    <xdr:sp macro="" textlink="">
      <xdr:nvSpPr>
        <xdr:cNvPr id="79" name="【体育館・プール】&#10;有形固定資産減価償却率該当値テキスト">
          <a:extLst>
            <a:ext uri="{FF2B5EF4-FFF2-40B4-BE49-F238E27FC236}">
              <a16:creationId xmlns:a16="http://schemas.microsoft.com/office/drawing/2014/main" id="{59682603-DAB5-42C3-9125-9295561D4683}"/>
            </a:ext>
          </a:extLst>
        </xdr:cNvPr>
        <xdr:cNvSpPr txBox="1"/>
      </xdr:nvSpPr>
      <xdr:spPr>
        <a:xfrm>
          <a:off x="4229100" y="53710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41728</xdr:rowOff>
    </xdr:from>
    <xdr:to>
      <xdr:col>20</xdr:col>
      <xdr:colOff>38100</xdr:colOff>
      <xdr:row>33</xdr:row>
      <xdr:rowOff>143328</xdr:rowOff>
    </xdr:to>
    <xdr:sp macro="" textlink="">
      <xdr:nvSpPr>
        <xdr:cNvPr id="80" name="楕円 79">
          <a:extLst>
            <a:ext uri="{FF2B5EF4-FFF2-40B4-BE49-F238E27FC236}">
              <a16:creationId xmlns:a16="http://schemas.microsoft.com/office/drawing/2014/main" id="{E2C2BCD1-A309-4186-A973-76B87F6CC253}"/>
            </a:ext>
          </a:extLst>
        </xdr:cNvPr>
        <xdr:cNvSpPr/>
      </xdr:nvSpPr>
      <xdr:spPr>
        <a:xfrm>
          <a:off x="3381375" y="53884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92528</xdr:rowOff>
    </xdr:from>
    <xdr:to>
      <xdr:col>24</xdr:col>
      <xdr:colOff>63500</xdr:colOff>
      <xdr:row>33</xdr:row>
      <xdr:rowOff>128451</xdr:rowOff>
    </xdr:to>
    <xdr:cxnSp macro="">
      <xdr:nvCxnSpPr>
        <xdr:cNvPr id="81" name="直線コネクタ 80">
          <a:extLst>
            <a:ext uri="{FF2B5EF4-FFF2-40B4-BE49-F238E27FC236}">
              <a16:creationId xmlns:a16="http://schemas.microsoft.com/office/drawing/2014/main" id="{7E7EBCCD-ED4E-4DA6-9D08-B6DEA6511081}"/>
            </a:ext>
          </a:extLst>
        </xdr:cNvPr>
        <xdr:cNvCxnSpPr/>
      </xdr:nvCxnSpPr>
      <xdr:spPr>
        <a:xfrm>
          <a:off x="3429000" y="5436053"/>
          <a:ext cx="752475"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4173</xdr:rowOff>
    </xdr:from>
    <xdr:to>
      <xdr:col>15</xdr:col>
      <xdr:colOff>101600</xdr:colOff>
      <xdr:row>34</xdr:row>
      <xdr:rowOff>105773</xdr:rowOff>
    </xdr:to>
    <xdr:sp macro="" textlink="">
      <xdr:nvSpPr>
        <xdr:cNvPr id="82" name="楕円 81">
          <a:extLst>
            <a:ext uri="{FF2B5EF4-FFF2-40B4-BE49-F238E27FC236}">
              <a16:creationId xmlns:a16="http://schemas.microsoft.com/office/drawing/2014/main" id="{3AC43449-EA77-4EE6-B2FD-F8995CCC5B79}"/>
            </a:ext>
          </a:extLst>
        </xdr:cNvPr>
        <xdr:cNvSpPr/>
      </xdr:nvSpPr>
      <xdr:spPr>
        <a:xfrm>
          <a:off x="2571750" y="55127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92528</xdr:rowOff>
    </xdr:from>
    <xdr:to>
      <xdr:col>19</xdr:col>
      <xdr:colOff>177800</xdr:colOff>
      <xdr:row>34</xdr:row>
      <xdr:rowOff>54973</xdr:rowOff>
    </xdr:to>
    <xdr:cxnSp macro="">
      <xdr:nvCxnSpPr>
        <xdr:cNvPr id="83" name="直線コネクタ 82">
          <a:extLst>
            <a:ext uri="{FF2B5EF4-FFF2-40B4-BE49-F238E27FC236}">
              <a16:creationId xmlns:a16="http://schemas.microsoft.com/office/drawing/2014/main" id="{A81A4CFE-0DEA-42B5-8190-B64E3B03FAEA}"/>
            </a:ext>
          </a:extLst>
        </xdr:cNvPr>
        <xdr:cNvCxnSpPr/>
      </xdr:nvCxnSpPr>
      <xdr:spPr>
        <a:xfrm flipV="1">
          <a:off x="2619375" y="5436053"/>
          <a:ext cx="809625" cy="124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62956</xdr:rowOff>
    </xdr:from>
    <xdr:to>
      <xdr:col>10</xdr:col>
      <xdr:colOff>165100</xdr:colOff>
      <xdr:row>39</xdr:row>
      <xdr:rowOff>164556</xdr:rowOff>
    </xdr:to>
    <xdr:sp macro="" textlink="">
      <xdr:nvSpPr>
        <xdr:cNvPr id="84" name="楕円 83">
          <a:extLst>
            <a:ext uri="{FF2B5EF4-FFF2-40B4-BE49-F238E27FC236}">
              <a16:creationId xmlns:a16="http://schemas.microsoft.com/office/drawing/2014/main" id="{54C12CED-2EBA-4F65-90BE-9E162C9A5466}"/>
            </a:ext>
          </a:extLst>
        </xdr:cNvPr>
        <xdr:cNvSpPr/>
      </xdr:nvSpPr>
      <xdr:spPr>
        <a:xfrm>
          <a:off x="1781175" y="63812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54973</xdr:rowOff>
    </xdr:from>
    <xdr:to>
      <xdr:col>15</xdr:col>
      <xdr:colOff>50800</xdr:colOff>
      <xdr:row>39</xdr:row>
      <xdr:rowOff>113756</xdr:rowOff>
    </xdr:to>
    <xdr:cxnSp macro="">
      <xdr:nvCxnSpPr>
        <xdr:cNvPr id="85" name="直線コネクタ 84">
          <a:extLst>
            <a:ext uri="{FF2B5EF4-FFF2-40B4-BE49-F238E27FC236}">
              <a16:creationId xmlns:a16="http://schemas.microsoft.com/office/drawing/2014/main" id="{1F0F2F34-DA27-4B49-880D-E7DF4F9683DA}"/>
            </a:ext>
          </a:extLst>
        </xdr:cNvPr>
        <xdr:cNvCxnSpPr/>
      </xdr:nvCxnSpPr>
      <xdr:spPr>
        <a:xfrm flipV="1">
          <a:off x="1828800" y="5560423"/>
          <a:ext cx="790575" cy="868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30299</xdr:rowOff>
    </xdr:from>
    <xdr:to>
      <xdr:col>6</xdr:col>
      <xdr:colOff>38100</xdr:colOff>
      <xdr:row>39</xdr:row>
      <xdr:rowOff>131899</xdr:rowOff>
    </xdr:to>
    <xdr:sp macro="" textlink="">
      <xdr:nvSpPr>
        <xdr:cNvPr id="86" name="楕円 85">
          <a:extLst>
            <a:ext uri="{FF2B5EF4-FFF2-40B4-BE49-F238E27FC236}">
              <a16:creationId xmlns:a16="http://schemas.microsoft.com/office/drawing/2014/main" id="{3D326DC2-1106-428B-9F20-24DA33D521BF}"/>
            </a:ext>
          </a:extLst>
        </xdr:cNvPr>
        <xdr:cNvSpPr/>
      </xdr:nvSpPr>
      <xdr:spPr>
        <a:xfrm>
          <a:off x="981075" y="63421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81099</xdr:rowOff>
    </xdr:from>
    <xdr:to>
      <xdr:col>10</xdr:col>
      <xdr:colOff>114300</xdr:colOff>
      <xdr:row>39</xdr:row>
      <xdr:rowOff>113756</xdr:rowOff>
    </xdr:to>
    <xdr:cxnSp macro="">
      <xdr:nvCxnSpPr>
        <xdr:cNvPr id="87" name="直線コネクタ 86">
          <a:extLst>
            <a:ext uri="{FF2B5EF4-FFF2-40B4-BE49-F238E27FC236}">
              <a16:creationId xmlns:a16="http://schemas.microsoft.com/office/drawing/2014/main" id="{432BEBC2-5B7E-4356-8851-84B77B18316A}"/>
            </a:ext>
          </a:extLst>
        </xdr:cNvPr>
        <xdr:cNvCxnSpPr/>
      </xdr:nvCxnSpPr>
      <xdr:spPr>
        <a:xfrm>
          <a:off x="1028700" y="6399349"/>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185361</xdr:colOff>
      <xdr:row>31</xdr:row>
      <xdr:rowOff>159855</xdr:rowOff>
    </xdr:from>
    <xdr:ext cx="340478" cy="259045"/>
    <xdr:sp macro="" textlink="">
      <xdr:nvSpPr>
        <xdr:cNvPr id="88" name="n_1mainValue【体育館・プール】&#10;有形固定資産減価償却率">
          <a:extLst>
            <a:ext uri="{FF2B5EF4-FFF2-40B4-BE49-F238E27FC236}">
              <a16:creationId xmlns:a16="http://schemas.microsoft.com/office/drawing/2014/main" id="{290E886B-58EA-4E1D-8057-55A3FC0D75F3}"/>
            </a:ext>
          </a:extLst>
        </xdr:cNvPr>
        <xdr:cNvSpPr txBox="1"/>
      </xdr:nvSpPr>
      <xdr:spPr>
        <a:xfrm>
          <a:off x="3258761" y="518270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122300</xdr:rowOff>
    </xdr:from>
    <xdr:ext cx="405111" cy="259045"/>
    <xdr:sp macro="" textlink="">
      <xdr:nvSpPr>
        <xdr:cNvPr id="89" name="n_2mainValue【体育館・プール】&#10;有形固定資産減価償却率">
          <a:extLst>
            <a:ext uri="{FF2B5EF4-FFF2-40B4-BE49-F238E27FC236}">
              <a16:creationId xmlns:a16="http://schemas.microsoft.com/office/drawing/2014/main" id="{4D736CB7-6F0D-4956-BD9C-295978EF965C}"/>
            </a:ext>
          </a:extLst>
        </xdr:cNvPr>
        <xdr:cNvSpPr txBox="1"/>
      </xdr:nvSpPr>
      <xdr:spPr>
        <a:xfrm>
          <a:off x="2439044" y="5307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155683</xdr:rowOff>
    </xdr:from>
    <xdr:ext cx="405111" cy="259045"/>
    <xdr:sp macro="" textlink="">
      <xdr:nvSpPr>
        <xdr:cNvPr id="90" name="n_3mainValue【体育館・プール】&#10;有形固定資産減価償却率">
          <a:extLst>
            <a:ext uri="{FF2B5EF4-FFF2-40B4-BE49-F238E27FC236}">
              <a16:creationId xmlns:a16="http://schemas.microsoft.com/office/drawing/2014/main" id="{C1B25DD1-0C82-494F-A843-D40E86D52EB6}"/>
            </a:ext>
          </a:extLst>
        </xdr:cNvPr>
        <xdr:cNvSpPr txBox="1"/>
      </xdr:nvSpPr>
      <xdr:spPr>
        <a:xfrm>
          <a:off x="1648469" y="6473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123026</xdr:rowOff>
    </xdr:from>
    <xdr:ext cx="405111" cy="259045"/>
    <xdr:sp macro="" textlink="">
      <xdr:nvSpPr>
        <xdr:cNvPr id="91" name="n_4mainValue【体育館・プール】&#10;有形固定資産減価償却率">
          <a:extLst>
            <a:ext uri="{FF2B5EF4-FFF2-40B4-BE49-F238E27FC236}">
              <a16:creationId xmlns:a16="http://schemas.microsoft.com/office/drawing/2014/main" id="{C3E7359D-EB5F-4C06-A31C-8E647D528AE2}"/>
            </a:ext>
          </a:extLst>
        </xdr:cNvPr>
        <xdr:cNvSpPr txBox="1"/>
      </xdr:nvSpPr>
      <xdr:spPr>
        <a:xfrm>
          <a:off x="848369" y="6441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B6720AE8-1354-45E8-9848-90175376108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824FCD6E-EFA8-4D43-B3CA-037A888903B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572D80A4-E455-4DCB-BB09-B101994EDFE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E27CC640-0414-4F6D-8CB8-F13C25F4639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45588A95-6E23-4414-BC31-D3A205BA8DD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D8DFCD4B-A96D-44E7-A4FE-3A0091F32D0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E841EB41-BD5F-4803-AE9B-13227488EB7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ECDAA5F3-8AA4-4E38-ABDA-DCE61B126C4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4C26B5AC-7833-49B4-A8B9-D696D23E388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B37609B5-40D4-42C6-AC02-4307CFBE559A}"/>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F8C8168E-8737-4A56-A042-298091123EE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05BC5B89-3698-48E4-86D6-91233012AC0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44DB71D4-C8EF-4807-9ED3-1A055ED126D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9588547A-E0B4-4DF6-BB78-4009EB325FD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D43610AD-E92C-4C4C-A937-78160227B38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B168D1B9-13B0-4EE0-A768-8A754619A99C}"/>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42D1DD5E-5A6F-4D65-9E88-2112EF99E4E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D2285178-5840-4840-BB71-ADE66578B412}"/>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02DE5CDE-EE65-4B2C-B249-6DDD42A6FF4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E1A79543-C9C8-4BE9-ABFF-2AD6C434EDF9}"/>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4220CA8F-45A9-49DB-B6BA-A2E1FAE0A00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37A4FD93-28AA-432E-AA63-BA1E4E8D8255}"/>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F67DDE3C-C477-4085-9072-2105EEEF0C92}"/>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77F24C1C-1C08-4BFD-BE5D-A6EFE17C2550}"/>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2D59BD67-D323-4847-94A7-24EEA25A5EB9}"/>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0F962B86-1AB2-4DB9-BA6F-6D0160FC5084}"/>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252F7835-6A8B-48FE-A101-79AB53277B69}"/>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FAB387E8-ED3E-43C5-BFAA-0930DB57E12F}"/>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65B8BBCC-289C-467E-8F14-A5BB004605B2}"/>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37</xdr:row>
      <xdr:rowOff>105427</xdr:rowOff>
    </xdr:from>
    <xdr:ext cx="469744" cy="259045"/>
    <xdr:sp macro="" textlink="">
      <xdr:nvSpPr>
        <xdr:cNvPr id="121" name="n_1aveValue【体育館・プール】&#10;一人当たり面積">
          <a:extLst>
            <a:ext uri="{FF2B5EF4-FFF2-40B4-BE49-F238E27FC236}">
              <a16:creationId xmlns:a16="http://schemas.microsoft.com/office/drawing/2014/main" id="{384819CC-1C2A-41E7-A2BE-65157777553D}"/>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139700</xdr:rowOff>
    </xdr:from>
    <xdr:to>
      <xdr:col>46</xdr:col>
      <xdr:colOff>38100</xdr:colOff>
      <xdr:row>39</xdr:row>
      <xdr:rowOff>69850</xdr:rowOff>
    </xdr:to>
    <xdr:sp macro="" textlink="">
      <xdr:nvSpPr>
        <xdr:cNvPr id="122" name="フローチャート: 判断 121">
          <a:extLst>
            <a:ext uri="{FF2B5EF4-FFF2-40B4-BE49-F238E27FC236}">
              <a16:creationId xmlns:a16="http://schemas.microsoft.com/office/drawing/2014/main" id="{AEF3CD71-4275-4D2B-96B8-280ED460A3FA}"/>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39</xdr:row>
      <xdr:rowOff>60977</xdr:rowOff>
    </xdr:from>
    <xdr:ext cx="469744" cy="259045"/>
    <xdr:sp macro="" textlink="">
      <xdr:nvSpPr>
        <xdr:cNvPr id="123" name="n_2aveValue【体育館・プール】&#10;一人当たり面積">
          <a:extLst>
            <a:ext uri="{FF2B5EF4-FFF2-40B4-BE49-F238E27FC236}">
              <a16:creationId xmlns:a16="http://schemas.microsoft.com/office/drawing/2014/main" id="{B6E50278-D732-4DEE-AF44-AF5052C8342B}"/>
            </a:ext>
          </a:extLst>
        </xdr:cNvPr>
        <xdr:cNvSpPr txBox="1"/>
      </xdr:nvSpPr>
      <xdr:spPr>
        <a:xfrm>
          <a:off x="767722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6350</xdr:rowOff>
    </xdr:from>
    <xdr:to>
      <xdr:col>41</xdr:col>
      <xdr:colOff>101600</xdr:colOff>
      <xdr:row>39</xdr:row>
      <xdr:rowOff>107950</xdr:rowOff>
    </xdr:to>
    <xdr:sp macro="" textlink="">
      <xdr:nvSpPr>
        <xdr:cNvPr id="124" name="フローチャート: 判断 123">
          <a:extLst>
            <a:ext uri="{FF2B5EF4-FFF2-40B4-BE49-F238E27FC236}">
              <a16:creationId xmlns:a16="http://schemas.microsoft.com/office/drawing/2014/main" id="{C063BE99-5338-408A-9E93-FF5F302110F0}"/>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37</xdr:row>
      <xdr:rowOff>124477</xdr:rowOff>
    </xdr:from>
    <xdr:ext cx="469744" cy="259045"/>
    <xdr:sp macro="" textlink="">
      <xdr:nvSpPr>
        <xdr:cNvPr id="125" name="n_3aveValue【体育館・プール】&#10;一人当たり面積">
          <a:extLst>
            <a:ext uri="{FF2B5EF4-FFF2-40B4-BE49-F238E27FC236}">
              <a16:creationId xmlns:a16="http://schemas.microsoft.com/office/drawing/2014/main" id="{AD39A780-9185-414A-AAA0-E91E7511A732}"/>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44450</xdr:rowOff>
    </xdr:from>
    <xdr:to>
      <xdr:col>36</xdr:col>
      <xdr:colOff>165100</xdr:colOff>
      <xdr:row>39</xdr:row>
      <xdr:rowOff>146050</xdr:rowOff>
    </xdr:to>
    <xdr:sp macro="" textlink="">
      <xdr:nvSpPr>
        <xdr:cNvPr id="126" name="フローチャート: 判断 125">
          <a:extLst>
            <a:ext uri="{FF2B5EF4-FFF2-40B4-BE49-F238E27FC236}">
              <a16:creationId xmlns:a16="http://schemas.microsoft.com/office/drawing/2014/main" id="{F1DB5776-18A6-4EEA-8556-39DE6AA6C399}"/>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37</xdr:row>
      <xdr:rowOff>162577</xdr:rowOff>
    </xdr:from>
    <xdr:ext cx="469744" cy="259045"/>
    <xdr:sp macro="" textlink="">
      <xdr:nvSpPr>
        <xdr:cNvPr id="127" name="n_4aveValue【体育館・プール】&#10;一人当たり面積">
          <a:extLst>
            <a:ext uri="{FF2B5EF4-FFF2-40B4-BE49-F238E27FC236}">
              <a16:creationId xmlns:a16="http://schemas.microsoft.com/office/drawing/2014/main" id="{DA1DA369-6A20-401E-AB1F-241D90EEC21B}"/>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46CAA7F-3AF5-42D8-9BA5-94D79931E2A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DF4876D7-19E8-464D-BC72-6F037A45930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BA9E2207-9722-47E0-9B4C-04B98663F00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E048CF40-3528-41DB-9529-BB2A68259F5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2" name="テキスト ボックス 131">
          <a:extLst>
            <a:ext uri="{FF2B5EF4-FFF2-40B4-BE49-F238E27FC236}">
              <a16:creationId xmlns:a16="http://schemas.microsoft.com/office/drawing/2014/main" id="{B383D6A4-C0EF-4D8F-ABAB-C5B4101D8B0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33" name="楕円 132">
          <a:extLst>
            <a:ext uri="{FF2B5EF4-FFF2-40B4-BE49-F238E27FC236}">
              <a16:creationId xmlns:a16="http://schemas.microsoft.com/office/drawing/2014/main" id="{AC3FDFAC-C381-4CF4-98CD-D84CCEB34A6B}"/>
            </a:ext>
          </a:extLst>
        </xdr:cNvPr>
        <xdr:cNvSpPr/>
      </xdr:nvSpPr>
      <xdr:spPr>
        <a:xfrm>
          <a:off x="9401175" y="64579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118127</xdr:rowOff>
    </xdr:from>
    <xdr:ext cx="469744" cy="259045"/>
    <xdr:sp macro="" textlink="">
      <xdr:nvSpPr>
        <xdr:cNvPr id="134" name="【体育館・プール】&#10;一人当たり面積該当値テキスト">
          <a:extLst>
            <a:ext uri="{FF2B5EF4-FFF2-40B4-BE49-F238E27FC236}">
              <a16:creationId xmlns:a16="http://schemas.microsoft.com/office/drawing/2014/main" id="{50B43D0B-65F8-44F2-96CB-3C2327EC37A3}"/>
            </a:ext>
          </a:extLst>
        </xdr:cNvPr>
        <xdr:cNvSpPr txBox="1"/>
      </xdr:nvSpPr>
      <xdr:spPr>
        <a:xfrm>
          <a:off x="9477375"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139700</xdr:rowOff>
    </xdr:from>
    <xdr:to>
      <xdr:col>50</xdr:col>
      <xdr:colOff>165100</xdr:colOff>
      <xdr:row>40</xdr:row>
      <xdr:rowOff>69850</xdr:rowOff>
    </xdr:to>
    <xdr:sp macro="" textlink="">
      <xdr:nvSpPr>
        <xdr:cNvPr id="135" name="楕円 134">
          <a:extLst>
            <a:ext uri="{FF2B5EF4-FFF2-40B4-BE49-F238E27FC236}">
              <a16:creationId xmlns:a16="http://schemas.microsoft.com/office/drawing/2014/main" id="{870AAA84-D6D7-49A5-BD9C-79BA5450BFE6}"/>
            </a:ext>
          </a:extLst>
        </xdr:cNvPr>
        <xdr:cNvSpPr/>
      </xdr:nvSpPr>
      <xdr:spPr>
        <a:xfrm>
          <a:off x="8639175" y="6457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19050</xdr:rowOff>
    </xdr:from>
    <xdr:to>
      <xdr:col>55</xdr:col>
      <xdr:colOff>0</xdr:colOff>
      <xdr:row>40</xdr:row>
      <xdr:rowOff>19050</xdr:rowOff>
    </xdr:to>
    <xdr:cxnSp macro="">
      <xdr:nvCxnSpPr>
        <xdr:cNvPr id="136" name="直線コネクタ 135">
          <a:extLst>
            <a:ext uri="{FF2B5EF4-FFF2-40B4-BE49-F238E27FC236}">
              <a16:creationId xmlns:a16="http://schemas.microsoft.com/office/drawing/2014/main" id="{DC96C01C-5ABA-47E9-A217-51C6665DA22F}"/>
            </a:ext>
          </a:extLst>
        </xdr:cNvPr>
        <xdr:cNvCxnSpPr/>
      </xdr:nvCxnSpPr>
      <xdr:spPr>
        <a:xfrm>
          <a:off x="8686800" y="64960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37" name="楕円 136">
          <a:extLst>
            <a:ext uri="{FF2B5EF4-FFF2-40B4-BE49-F238E27FC236}">
              <a16:creationId xmlns:a16="http://schemas.microsoft.com/office/drawing/2014/main" id="{55565265-B288-4DD2-8BD7-C1ADE4D520CC}"/>
            </a:ext>
          </a:extLst>
        </xdr:cNvPr>
        <xdr:cNvSpPr/>
      </xdr:nvSpPr>
      <xdr:spPr>
        <a:xfrm>
          <a:off x="7839075" y="6296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40</xdr:row>
      <xdr:rowOff>19050</xdr:rowOff>
    </xdr:to>
    <xdr:cxnSp macro="">
      <xdr:nvCxnSpPr>
        <xdr:cNvPr id="138" name="直線コネクタ 137">
          <a:extLst>
            <a:ext uri="{FF2B5EF4-FFF2-40B4-BE49-F238E27FC236}">
              <a16:creationId xmlns:a16="http://schemas.microsoft.com/office/drawing/2014/main" id="{56CD08C3-16D8-433C-9776-123629323A47}"/>
            </a:ext>
          </a:extLst>
        </xdr:cNvPr>
        <xdr:cNvCxnSpPr/>
      </xdr:nvCxnSpPr>
      <xdr:spPr>
        <a:xfrm>
          <a:off x="7886700" y="6334125"/>
          <a:ext cx="800100" cy="16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82550</xdr:rowOff>
    </xdr:from>
    <xdr:to>
      <xdr:col>41</xdr:col>
      <xdr:colOff>101600</xdr:colOff>
      <xdr:row>41</xdr:row>
      <xdr:rowOff>12700</xdr:rowOff>
    </xdr:to>
    <xdr:sp macro="" textlink="">
      <xdr:nvSpPr>
        <xdr:cNvPr id="139" name="楕円 138">
          <a:extLst>
            <a:ext uri="{FF2B5EF4-FFF2-40B4-BE49-F238E27FC236}">
              <a16:creationId xmlns:a16="http://schemas.microsoft.com/office/drawing/2014/main" id="{23A45EA4-CE4E-4D4A-97BC-0CD2A8747414}"/>
            </a:ext>
          </a:extLst>
        </xdr:cNvPr>
        <xdr:cNvSpPr/>
      </xdr:nvSpPr>
      <xdr:spPr>
        <a:xfrm>
          <a:off x="7029450" y="6562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19050</xdr:rowOff>
    </xdr:from>
    <xdr:to>
      <xdr:col>45</xdr:col>
      <xdr:colOff>177800</xdr:colOff>
      <xdr:row>40</xdr:row>
      <xdr:rowOff>133350</xdr:rowOff>
    </xdr:to>
    <xdr:cxnSp macro="">
      <xdr:nvCxnSpPr>
        <xdr:cNvPr id="140" name="直線コネクタ 139">
          <a:extLst>
            <a:ext uri="{FF2B5EF4-FFF2-40B4-BE49-F238E27FC236}">
              <a16:creationId xmlns:a16="http://schemas.microsoft.com/office/drawing/2014/main" id="{3DDB6A94-C629-48A4-8C7A-F104802DFB51}"/>
            </a:ext>
          </a:extLst>
        </xdr:cNvPr>
        <xdr:cNvCxnSpPr/>
      </xdr:nvCxnSpPr>
      <xdr:spPr>
        <a:xfrm flipV="1">
          <a:off x="7077075" y="6334125"/>
          <a:ext cx="809625" cy="276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82550</xdr:rowOff>
    </xdr:from>
    <xdr:to>
      <xdr:col>36</xdr:col>
      <xdr:colOff>165100</xdr:colOff>
      <xdr:row>41</xdr:row>
      <xdr:rowOff>12700</xdr:rowOff>
    </xdr:to>
    <xdr:sp macro="" textlink="">
      <xdr:nvSpPr>
        <xdr:cNvPr id="141" name="楕円 140">
          <a:extLst>
            <a:ext uri="{FF2B5EF4-FFF2-40B4-BE49-F238E27FC236}">
              <a16:creationId xmlns:a16="http://schemas.microsoft.com/office/drawing/2014/main" id="{96C561BD-E3B5-435B-84D8-843FE1DF15A2}"/>
            </a:ext>
          </a:extLst>
        </xdr:cNvPr>
        <xdr:cNvSpPr/>
      </xdr:nvSpPr>
      <xdr:spPr>
        <a:xfrm>
          <a:off x="6238875" y="6562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133350</xdr:rowOff>
    </xdr:from>
    <xdr:to>
      <xdr:col>41</xdr:col>
      <xdr:colOff>50800</xdr:colOff>
      <xdr:row>40</xdr:row>
      <xdr:rowOff>133350</xdr:rowOff>
    </xdr:to>
    <xdr:cxnSp macro="">
      <xdr:nvCxnSpPr>
        <xdr:cNvPr id="142" name="直線コネクタ 141">
          <a:extLst>
            <a:ext uri="{FF2B5EF4-FFF2-40B4-BE49-F238E27FC236}">
              <a16:creationId xmlns:a16="http://schemas.microsoft.com/office/drawing/2014/main" id="{7AE8D08C-010D-4279-84E2-39788AD0936E}"/>
            </a:ext>
          </a:extLst>
        </xdr:cNvPr>
        <xdr:cNvCxnSpPr/>
      </xdr:nvCxnSpPr>
      <xdr:spPr>
        <a:xfrm>
          <a:off x="6286500" y="6610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43" name="n_1mainValue【体育館・プール】&#10;一人当たり面積">
          <a:extLst>
            <a:ext uri="{FF2B5EF4-FFF2-40B4-BE49-F238E27FC236}">
              <a16:creationId xmlns:a16="http://schemas.microsoft.com/office/drawing/2014/main" id="{06DB9BED-3DAB-463B-8634-031DB33DB506}"/>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4" name="n_2mainValue【体育館・プール】&#10;一人当たり面積">
          <a:extLst>
            <a:ext uri="{FF2B5EF4-FFF2-40B4-BE49-F238E27FC236}">
              <a16:creationId xmlns:a16="http://schemas.microsoft.com/office/drawing/2014/main" id="{C6CBF2F8-E97F-45DC-A000-1919D69A7F04}"/>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3827</xdr:rowOff>
    </xdr:from>
    <xdr:ext cx="469744" cy="259045"/>
    <xdr:sp macro="" textlink="">
      <xdr:nvSpPr>
        <xdr:cNvPr id="145" name="n_3mainValue【体育館・プール】&#10;一人当たり面積">
          <a:extLst>
            <a:ext uri="{FF2B5EF4-FFF2-40B4-BE49-F238E27FC236}">
              <a16:creationId xmlns:a16="http://schemas.microsoft.com/office/drawing/2014/main" id="{04507FB5-DCCF-427D-8EE6-86EC70A8FFB7}"/>
            </a:ext>
          </a:extLst>
        </xdr:cNvPr>
        <xdr:cNvSpPr txBox="1"/>
      </xdr:nvSpPr>
      <xdr:spPr>
        <a:xfrm>
          <a:off x="6867602"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3827</xdr:rowOff>
    </xdr:from>
    <xdr:ext cx="469744" cy="259045"/>
    <xdr:sp macro="" textlink="">
      <xdr:nvSpPr>
        <xdr:cNvPr id="146" name="n_4mainValue【体育館・プール】&#10;一人当たり面積">
          <a:extLst>
            <a:ext uri="{FF2B5EF4-FFF2-40B4-BE49-F238E27FC236}">
              <a16:creationId xmlns:a16="http://schemas.microsoft.com/office/drawing/2014/main" id="{0FCCC2CC-136C-4B34-8CCB-39A916BD42F0}"/>
            </a:ext>
          </a:extLst>
        </xdr:cNvPr>
        <xdr:cNvSpPr txBox="1"/>
      </xdr:nvSpPr>
      <xdr:spPr>
        <a:xfrm>
          <a:off x="6067502" y="664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57015E95-A429-4E86-9D12-6A116BB88CF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FCE18A65-F9AD-4E34-8810-425E900D189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936BFB0E-8BE5-49BB-9207-773A935505A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9230A6BF-5B47-448A-BD9A-AF9FA3BB86B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249C9559-8E3D-4DD4-AA8B-83D274483CB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BAB6AB6D-FBD7-478F-8279-DF0BADF7010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ABBA9EC4-EB31-4258-B542-FBA695B4AF9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12ABAECA-DA92-4EC9-ADFF-A9899F22431D}"/>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CB8AE6E5-DA34-46CA-8628-A99D97D47A3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832A7FE8-B32A-460B-8161-5B59B78396A5}"/>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F7360654-59BE-4ACD-A441-ADC82E5FE049}"/>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1673C460-2285-4914-BDF5-86E167A017E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C10B5201-021F-4233-8968-0882EAFDA49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FCF203D9-CDF8-4523-B2A6-FE0FA3F0454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57882D8C-EA74-4D71-A4AD-9692B28A8F6F}"/>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6B1B392D-F8CC-4C1E-B147-0649C66BF8C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C7ED4197-B954-41B4-A6ED-AEC035ACF3E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EBC08CA8-E9BB-4837-A97F-2696A3BE4C47}"/>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7F7FC3A4-35B9-4888-B3FF-7B8721CE94B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1714346C-6076-469B-973C-0713268B158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87BE24D1-9915-4864-821B-EA0A284152CF}"/>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56B3DAAD-0BA6-46A5-8001-BB8F1B36FE6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86109EEF-D680-4AA4-9888-639BCF8176D7}"/>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10C6102A-9B20-40BE-BFA9-EE491FF53393}"/>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64A3341B-51D8-4139-9FD7-714F2D504DB8}"/>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DC9D43F6-9FBD-4593-8C1F-9A49FE05D4D6}"/>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64288BD5-3DB9-4972-8258-72679B51ACC1}"/>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74312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82889B02-1463-46E5-978A-5709E4A3F66B}"/>
            </a:ext>
          </a:extLst>
        </xdr:cNvPr>
        <xdr:cNvSpPr txBox="1"/>
      </xdr:nvSpPr>
      <xdr:spPr>
        <a:xfrm>
          <a:off x="4229100" y="9465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7F322947-0AF0-47A5-AC31-31F1D7FE5EA1}"/>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EB65F46D-8348-4F50-AF2B-3F0C8B6C1F59}"/>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135272</xdr:rowOff>
    </xdr:from>
    <xdr:ext cx="405111" cy="259045"/>
    <xdr:sp macro="" textlink="">
      <xdr:nvSpPr>
        <xdr:cNvPr id="177" name="n_1aveValue【陸上競技場・野球場・球技場】&#10;有形固定資産減価償却率">
          <a:extLst>
            <a:ext uri="{FF2B5EF4-FFF2-40B4-BE49-F238E27FC236}">
              <a16:creationId xmlns:a16="http://schemas.microsoft.com/office/drawing/2014/main" id="{BA8C787A-759C-4E6E-94EF-DC74645258FD}"/>
            </a:ext>
          </a:extLst>
        </xdr:cNvPr>
        <xdr:cNvSpPr txBox="1"/>
      </xdr:nvSpPr>
      <xdr:spPr>
        <a:xfrm>
          <a:off x="3239144" y="952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13970</xdr:rowOff>
    </xdr:from>
    <xdr:to>
      <xdr:col>15</xdr:col>
      <xdr:colOff>101600</xdr:colOff>
      <xdr:row>58</xdr:row>
      <xdr:rowOff>115570</xdr:rowOff>
    </xdr:to>
    <xdr:sp macro="" textlink="">
      <xdr:nvSpPr>
        <xdr:cNvPr id="178" name="フローチャート: 判断 177">
          <a:extLst>
            <a:ext uri="{FF2B5EF4-FFF2-40B4-BE49-F238E27FC236}">
              <a16:creationId xmlns:a16="http://schemas.microsoft.com/office/drawing/2014/main" id="{A1FBE9CB-01D5-496F-BAE7-F48B62E95F25}"/>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106697</xdr:rowOff>
    </xdr:from>
    <xdr:ext cx="405111" cy="259045"/>
    <xdr:sp macro="" textlink="">
      <xdr:nvSpPr>
        <xdr:cNvPr id="179" name="n_2aveValue【陸上競技場・野球場・球技場】&#10;有形固定資産減価償却率">
          <a:extLst>
            <a:ext uri="{FF2B5EF4-FFF2-40B4-BE49-F238E27FC236}">
              <a16:creationId xmlns:a16="http://schemas.microsoft.com/office/drawing/2014/main" id="{51E2CF75-343F-471D-A241-26E51DDE547F}"/>
            </a:ext>
          </a:extLst>
        </xdr:cNvPr>
        <xdr:cNvSpPr txBox="1"/>
      </xdr:nvSpPr>
      <xdr:spPr>
        <a:xfrm>
          <a:off x="24390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164465</xdr:rowOff>
    </xdr:from>
    <xdr:to>
      <xdr:col>10</xdr:col>
      <xdr:colOff>165100</xdr:colOff>
      <xdr:row>58</xdr:row>
      <xdr:rowOff>94615</xdr:rowOff>
    </xdr:to>
    <xdr:sp macro="" textlink="">
      <xdr:nvSpPr>
        <xdr:cNvPr id="180" name="フローチャート: 判断 179">
          <a:extLst>
            <a:ext uri="{FF2B5EF4-FFF2-40B4-BE49-F238E27FC236}">
              <a16:creationId xmlns:a16="http://schemas.microsoft.com/office/drawing/2014/main" id="{DC1A3AD9-247A-4FE5-A6D0-00C5BC42AB0F}"/>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85742</xdr:rowOff>
    </xdr:from>
    <xdr:ext cx="405111" cy="259045"/>
    <xdr:sp macro="" textlink="">
      <xdr:nvSpPr>
        <xdr:cNvPr id="181" name="n_3aveValue【陸上競技場・野球場・球技場】&#10;有形固定資産減価償却率">
          <a:extLst>
            <a:ext uri="{FF2B5EF4-FFF2-40B4-BE49-F238E27FC236}">
              <a16:creationId xmlns:a16="http://schemas.microsoft.com/office/drawing/2014/main" id="{70E67392-043D-4EE1-A95E-9C8F53495933}"/>
            </a:ext>
          </a:extLst>
        </xdr:cNvPr>
        <xdr:cNvSpPr txBox="1"/>
      </xdr:nvSpPr>
      <xdr:spPr>
        <a:xfrm>
          <a:off x="1648469"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147320</xdr:rowOff>
    </xdr:from>
    <xdr:to>
      <xdr:col>6</xdr:col>
      <xdr:colOff>38100</xdr:colOff>
      <xdr:row>58</xdr:row>
      <xdr:rowOff>77470</xdr:rowOff>
    </xdr:to>
    <xdr:sp macro="" textlink="">
      <xdr:nvSpPr>
        <xdr:cNvPr id="182" name="フローチャート: 判断 181">
          <a:extLst>
            <a:ext uri="{FF2B5EF4-FFF2-40B4-BE49-F238E27FC236}">
              <a16:creationId xmlns:a16="http://schemas.microsoft.com/office/drawing/2014/main" id="{687761C9-7E53-4059-9B2D-FCDC74E887F9}"/>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58</xdr:row>
      <xdr:rowOff>68597</xdr:rowOff>
    </xdr:from>
    <xdr:ext cx="405111" cy="259045"/>
    <xdr:sp macro="" textlink="">
      <xdr:nvSpPr>
        <xdr:cNvPr id="183" name="n_4aveValue【陸上競技場・野球場・球技場】&#10;有形固定資産減価償却率">
          <a:extLst>
            <a:ext uri="{FF2B5EF4-FFF2-40B4-BE49-F238E27FC236}">
              <a16:creationId xmlns:a16="http://schemas.microsoft.com/office/drawing/2014/main" id="{1B19C7D8-91DA-42E4-9660-DFCFC25B746B}"/>
            </a:ext>
          </a:extLst>
        </xdr:cNvPr>
        <xdr:cNvSpPr txBox="1"/>
      </xdr:nvSpPr>
      <xdr:spPr>
        <a:xfrm>
          <a:off x="8483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3605D12-D1E6-48CF-9FF9-2F5319AF314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B857BEDF-5FD8-4C6F-A9E5-D075AA9D629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8BA02FF-6E8E-46A0-946C-DED81345223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5F1009EE-8970-4766-8D34-6ED6E86F849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8" name="テキスト ボックス 187">
          <a:extLst>
            <a:ext uri="{FF2B5EF4-FFF2-40B4-BE49-F238E27FC236}">
              <a16:creationId xmlns:a16="http://schemas.microsoft.com/office/drawing/2014/main" id="{62777807-B448-4F1D-AE18-6E4FEF309FD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130175</xdr:rowOff>
    </xdr:from>
    <xdr:to>
      <xdr:col>24</xdr:col>
      <xdr:colOff>114300</xdr:colOff>
      <xdr:row>58</xdr:row>
      <xdr:rowOff>60325</xdr:rowOff>
    </xdr:to>
    <xdr:sp macro="" textlink="">
      <xdr:nvSpPr>
        <xdr:cNvPr id="189" name="楕円 188">
          <a:extLst>
            <a:ext uri="{FF2B5EF4-FFF2-40B4-BE49-F238E27FC236}">
              <a16:creationId xmlns:a16="http://schemas.microsoft.com/office/drawing/2014/main" id="{FC86CF90-D28F-40D5-B021-B680498B0DDF}"/>
            </a:ext>
          </a:extLst>
        </xdr:cNvPr>
        <xdr:cNvSpPr/>
      </xdr:nvSpPr>
      <xdr:spPr>
        <a:xfrm>
          <a:off x="4124325" y="93599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153052</xdr:rowOff>
    </xdr:from>
    <xdr:ext cx="405111" cy="259045"/>
    <xdr:sp macro="" textlink="">
      <xdr:nvSpPr>
        <xdr:cNvPr id="190" name="【陸上競技場・野球場・球技場】&#10;有形固定資産減価償却率該当値テキスト">
          <a:extLst>
            <a:ext uri="{FF2B5EF4-FFF2-40B4-BE49-F238E27FC236}">
              <a16:creationId xmlns:a16="http://schemas.microsoft.com/office/drawing/2014/main" id="{D2B6CE88-EDA5-49F9-BDB9-5E391172DA4F}"/>
            </a:ext>
          </a:extLst>
        </xdr:cNvPr>
        <xdr:cNvSpPr txBox="1"/>
      </xdr:nvSpPr>
      <xdr:spPr>
        <a:xfrm>
          <a:off x="4229100" y="9220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109220</xdr:rowOff>
    </xdr:from>
    <xdr:to>
      <xdr:col>20</xdr:col>
      <xdr:colOff>38100</xdr:colOff>
      <xdr:row>58</xdr:row>
      <xdr:rowOff>39370</xdr:rowOff>
    </xdr:to>
    <xdr:sp macro="" textlink="">
      <xdr:nvSpPr>
        <xdr:cNvPr id="191" name="楕円 190">
          <a:extLst>
            <a:ext uri="{FF2B5EF4-FFF2-40B4-BE49-F238E27FC236}">
              <a16:creationId xmlns:a16="http://schemas.microsoft.com/office/drawing/2014/main" id="{8A3180BF-98B6-4E32-99EA-F88F091F200D}"/>
            </a:ext>
          </a:extLst>
        </xdr:cNvPr>
        <xdr:cNvSpPr/>
      </xdr:nvSpPr>
      <xdr:spPr>
        <a:xfrm>
          <a:off x="3381375" y="9335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160020</xdr:rowOff>
    </xdr:from>
    <xdr:to>
      <xdr:col>24</xdr:col>
      <xdr:colOff>63500</xdr:colOff>
      <xdr:row>58</xdr:row>
      <xdr:rowOff>9525</xdr:rowOff>
    </xdr:to>
    <xdr:cxnSp macro="">
      <xdr:nvCxnSpPr>
        <xdr:cNvPr id="192" name="直線コネクタ 191">
          <a:extLst>
            <a:ext uri="{FF2B5EF4-FFF2-40B4-BE49-F238E27FC236}">
              <a16:creationId xmlns:a16="http://schemas.microsoft.com/office/drawing/2014/main" id="{7181A380-34C7-4720-81E2-02999C75E8CE}"/>
            </a:ext>
          </a:extLst>
        </xdr:cNvPr>
        <xdr:cNvCxnSpPr/>
      </xdr:nvCxnSpPr>
      <xdr:spPr>
        <a:xfrm>
          <a:off x="3429000" y="9392920"/>
          <a:ext cx="75247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78740</xdr:rowOff>
    </xdr:from>
    <xdr:to>
      <xdr:col>15</xdr:col>
      <xdr:colOff>101600</xdr:colOff>
      <xdr:row>58</xdr:row>
      <xdr:rowOff>8890</xdr:rowOff>
    </xdr:to>
    <xdr:sp macro="" textlink="">
      <xdr:nvSpPr>
        <xdr:cNvPr id="193" name="楕円 192">
          <a:extLst>
            <a:ext uri="{FF2B5EF4-FFF2-40B4-BE49-F238E27FC236}">
              <a16:creationId xmlns:a16="http://schemas.microsoft.com/office/drawing/2014/main" id="{DD9E134C-BE17-4057-9579-B514EA2C357A}"/>
            </a:ext>
          </a:extLst>
        </xdr:cNvPr>
        <xdr:cNvSpPr/>
      </xdr:nvSpPr>
      <xdr:spPr>
        <a:xfrm>
          <a:off x="2571750" y="93084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129540</xdr:rowOff>
    </xdr:from>
    <xdr:to>
      <xdr:col>19</xdr:col>
      <xdr:colOff>177800</xdr:colOff>
      <xdr:row>57</xdr:row>
      <xdr:rowOff>160020</xdr:rowOff>
    </xdr:to>
    <xdr:cxnSp macro="">
      <xdr:nvCxnSpPr>
        <xdr:cNvPr id="194" name="直線コネクタ 193">
          <a:extLst>
            <a:ext uri="{FF2B5EF4-FFF2-40B4-BE49-F238E27FC236}">
              <a16:creationId xmlns:a16="http://schemas.microsoft.com/office/drawing/2014/main" id="{F1A4A3DC-989D-4489-BE99-DE473AC25F3B}"/>
            </a:ext>
          </a:extLst>
        </xdr:cNvPr>
        <xdr:cNvCxnSpPr/>
      </xdr:nvCxnSpPr>
      <xdr:spPr>
        <a:xfrm>
          <a:off x="2619375" y="9356090"/>
          <a:ext cx="80962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69215</xdr:rowOff>
    </xdr:from>
    <xdr:to>
      <xdr:col>10</xdr:col>
      <xdr:colOff>165100</xdr:colOff>
      <xdr:row>57</xdr:row>
      <xdr:rowOff>170815</xdr:rowOff>
    </xdr:to>
    <xdr:sp macro="" textlink="">
      <xdr:nvSpPr>
        <xdr:cNvPr id="195" name="楕円 194">
          <a:extLst>
            <a:ext uri="{FF2B5EF4-FFF2-40B4-BE49-F238E27FC236}">
              <a16:creationId xmlns:a16="http://schemas.microsoft.com/office/drawing/2014/main" id="{CF7F36E7-25E2-4CC9-8872-9347F2455819}"/>
            </a:ext>
          </a:extLst>
        </xdr:cNvPr>
        <xdr:cNvSpPr/>
      </xdr:nvSpPr>
      <xdr:spPr>
        <a:xfrm>
          <a:off x="1781175" y="9295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120015</xdr:rowOff>
    </xdr:from>
    <xdr:to>
      <xdr:col>15</xdr:col>
      <xdr:colOff>50800</xdr:colOff>
      <xdr:row>57</xdr:row>
      <xdr:rowOff>129540</xdr:rowOff>
    </xdr:to>
    <xdr:cxnSp macro="">
      <xdr:nvCxnSpPr>
        <xdr:cNvPr id="196" name="直線コネクタ 195">
          <a:extLst>
            <a:ext uri="{FF2B5EF4-FFF2-40B4-BE49-F238E27FC236}">
              <a16:creationId xmlns:a16="http://schemas.microsoft.com/office/drawing/2014/main" id="{BE557FF1-AF5D-4A90-9553-195D7AA531BE}"/>
            </a:ext>
          </a:extLst>
        </xdr:cNvPr>
        <xdr:cNvCxnSpPr/>
      </xdr:nvCxnSpPr>
      <xdr:spPr>
        <a:xfrm>
          <a:off x="1828800" y="9352915"/>
          <a:ext cx="790575"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33020</xdr:rowOff>
    </xdr:from>
    <xdr:to>
      <xdr:col>6</xdr:col>
      <xdr:colOff>38100</xdr:colOff>
      <xdr:row>57</xdr:row>
      <xdr:rowOff>134620</xdr:rowOff>
    </xdr:to>
    <xdr:sp macro="" textlink="">
      <xdr:nvSpPr>
        <xdr:cNvPr id="197" name="楕円 196">
          <a:extLst>
            <a:ext uri="{FF2B5EF4-FFF2-40B4-BE49-F238E27FC236}">
              <a16:creationId xmlns:a16="http://schemas.microsoft.com/office/drawing/2014/main" id="{E94D0C27-94F8-4DD3-9B10-268F37EAAF6D}"/>
            </a:ext>
          </a:extLst>
        </xdr:cNvPr>
        <xdr:cNvSpPr/>
      </xdr:nvSpPr>
      <xdr:spPr>
        <a:xfrm>
          <a:off x="981075" y="92595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83820</xdr:rowOff>
    </xdr:from>
    <xdr:to>
      <xdr:col>10</xdr:col>
      <xdr:colOff>114300</xdr:colOff>
      <xdr:row>57</xdr:row>
      <xdr:rowOff>120015</xdr:rowOff>
    </xdr:to>
    <xdr:cxnSp macro="">
      <xdr:nvCxnSpPr>
        <xdr:cNvPr id="198" name="直線コネクタ 197">
          <a:extLst>
            <a:ext uri="{FF2B5EF4-FFF2-40B4-BE49-F238E27FC236}">
              <a16:creationId xmlns:a16="http://schemas.microsoft.com/office/drawing/2014/main" id="{20CA1F82-EED8-4383-8798-C1713CAE2D86}"/>
            </a:ext>
          </a:extLst>
        </xdr:cNvPr>
        <xdr:cNvCxnSpPr/>
      </xdr:nvCxnSpPr>
      <xdr:spPr>
        <a:xfrm>
          <a:off x="1028700" y="9316720"/>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55897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D3477C5A-DFD2-4018-B363-7EA5F01CF047}"/>
            </a:ext>
          </a:extLst>
        </xdr:cNvPr>
        <xdr:cNvSpPr txBox="1"/>
      </xdr:nvSpPr>
      <xdr:spPr>
        <a:xfrm>
          <a:off x="3239144" y="912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25417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BF143DE5-C6A4-4B3B-AEF8-DD6F2AABEC9B}"/>
            </a:ext>
          </a:extLst>
        </xdr:cNvPr>
        <xdr:cNvSpPr txBox="1"/>
      </xdr:nvSpPr>
      <xdr:spPr>
        <a:xfrm>
          <a:off x="2439044" y="9096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15892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38EC3637-528C-4945-9FD9-A4995B13CF95}"/>
            </a:ext>
          </a:extLst>
        </xdr:cNvPr>
        <xdr:cNvSpPr txBox="1"/>
      </xdr:nvSpPr>
      <xdr:spPr>
        <a:xfrm>
          <a:off x="1648469" y="908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151147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D316FC1B-AB56-49A5-BD60-B561E543F4DA}"/>
            </a:ext>
          </a:extLst>
        </xdr:cNvPr>
        <xdr:cNvSpPr txBox="1"/>
      </xdr:nvSpPr>
      <xdr:spPr>
        <a:xfrm>
          <a:off x="848369" y="905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E5996787-CC5E-4D31-8BED-ADDDFD16140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5D92E9BB-C970-4F6E-8BB8-15D2FDAB77E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F28C4C35-AAF4-43FB-AC6D-99395A731F8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95926F55-F0D7-4FC7-A765-BC9A0A7F05B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83DE58BD-D630-4729-8A3E-5BE23ECC52F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E31CDAEF-9034-4B9E-B6CE-A7D76C580BD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B3F8B81E-B9AF-45B8-99C2-96527EC7D96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C48DEC8D-8272-47B4-8EE4-81B8793263A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483E9634-B3DC-4FEB-A0A7-31C5DE87B64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3B1CBB98-5023-4368-BB18-F4C5DCD8C993}"/>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D0357DA5-2BD4-46D4-8FE9-E017CD487B8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0D794678-6C4E-4DFB-8570-B10C566B8380}"/>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6B571046-B68B-4B93-AF6A-DDB29BB2D9D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B6AFC1C0-B49E-4CB8-8C2A-FDC285688980}"/>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578539D5-A520-470E-8A43-BE3E22246B45}"/>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1253FD73-7FA3-484B-8B47-E24A9F0137D8}"/>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32928B08-8DDA-45C8-BE7A-591595DCD62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FAA57ACB-6D90-4833-AF95-33FDE5B1CABB}"/>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6C567D8A-4A7F-457E-94B6-63EB821299C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9A10B771-5DA8-46D6-B263-C614C0E8D054}"/>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8414BCF8-B65B-4277-B983-6457EA95D190}"/>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C91309D2-3D02-4096-BBFE-BE5BAF663E77}"/>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4AEA1A53-657E-44FB-A788-DC6A36ADBD74}"/>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D531A8AB-151D-4BFC-82D2-3AB7556FE3CF}"/>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151655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ED4A5067-5AAA-43FF-B5AB-1446BEF192EA}"/>
            </a:ext>
          </a:extLst>
        </xdr:cNvPr>
        <xdr:cNvSpPr txBox="1"/>
      </xdr:nvSpPr>
      <xdr:spPr>
        <a:xfrm>
          <a:off x="9477375" y="10029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06DF7640-3EFB-407D-A068-DB1CAB3B4080}"/>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3EE9C6E7-0F7A-410B-99E8-6F28407EEFAC}"/>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89933</xdr:rowOff>
    </xdr:from>
    <xdr:ext cx="469744" cy="259045"/>
    <xdr:sp macro="" textlink="">
      <xdr:nvSpPr>
        <xdr:cNvPr id="230" name="n_1aveValue【陸上競技場・野球場・球技場】&#10;一人当たり面積">
          <a:extLst>
            <a:ext uri="{FF2B5EF4-FFF2-40B4-BE49-F238E27FC236}">
              <a16:creationId xmlns:a16="http://schemas.microsoft.com/office/drawing/2014/main" id="{ED49B0D8-2B5C-4B44-A6FA-9C64F5787100}"/>
            </a:ext>
          </a:extLst>
        </xdr:cNvPr>
        <xdr:cNvSpPr txBox="1"/>
      </xdr:nvSpPr>
      <xdr:spPr>
        <a:xfrm>
          <a:off x="8458277"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8636</xdr:rowOff>
    </xdr:from>
    <xdr:to>
      <xdr:col>46</xdr:col>
      <xdr:colOff>38100</xdr:colOff>
      <xdr:row>62</xdr:row>
      <xdr:rowOff>110236</xdr:rowOff>
    </xdr:to>
    <xdr:sp macro="" textlink="">
      <xdr:nvSpPr>
        <xdr:cNvPr id="231" name="フローチャート: 判断 230">
          <a:extLst>
            <a:ext uri="{FF2B5EF4-FFF2-40B4-BE49-F238E27FC236}">
              <a16:creationId xmlns:a16="http://schemas.microsoft.com/office/drawing/2014/main" id="{5E5D237F-B4AF-48F3-BAB6-B47FC0637581}"/>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101363</xdr:rowOff>
    </xdr:from>
    <xdr:ext cx="469744" cy="259045"/>
    <xdr:sp macro="" textlink="">
      <xdr:nvSpPr>
        <xdr:cNvPr id="232" name="n_2aveValue【陸上競技場・野球場・球技場】&#10;一人当たり面積">
          <a:extLst>
            <a:ext uri="{FF2B5EF4-FFF2-40B4-BE49-F238E27FC236}">
              <a16:creationId xmlns:a16="http://schemas.microsoft.com/office/drawing/2014/main" id="{5DA5AF69-6548-4F81-BC70-7118AB3128FE}"/>
            </a:ext>
          </a:extLst>
        </xdr:cNvPr>
        <xdr:cNvSpPr txBox="1"/>
      </xdr:nvSpPr>
      <xdr:spPr>
        <a:xfrm>
          <a:off x="767722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15494</xdr:rowOff>
    </xdr:from>
    <xdr:to>
      <xdr:col>41</xdr:col>
      <xdr:colOff>101600</xdr:colOff>
      <xdr:row>62</xdr:row>
      <xdr:rowOff>117094</xdr:rowOff>
    </xdr:to>
    <xdr:sp macro="" textlink="">
      <xdr:nvSpPr>
        <xdr:cNvPr id="233" name="フローチャート: 判断 232">
          <a:extLst>
            <a:ext uri="{FF2B5EF4-FFF2-40B4-BE49-F238E27FC236}">
              <a16:creationId xmlns:a16="http://schemas.microsoft.com/office/drawing/2014/main" id="{C4547762-701A-49F2-B18A-E1D9516DCF91}"/>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108221</xdr:rowOff>
    </xdr:from>
    <xdr:ext cx="469744" cy="259045"/>
    <xdr:sp macro="" textlink="">
      <xdr:nvSpPr>
        <xdr:cNvPr id="234" name="n_3aveValue【陸上競技場・野球場・球技場】&#10;一人当たり面積">
          <a:extLst>
            <a:ext uri="{FF2B5EF4-FFF2-40B4-BE49-F238E27FC236}">
              <a16:creationId xmlns:a16="http://schemas.microsoft.com/office/drawing/2014/main" id="{DD252D3D-B6ED-40AF-9ECA-24DE97E50081}"/>
            </a:ext>
          </a:extLst>
        </xdr:cNvPr>
        <xdr:cNvSpPr txBox="1"/>
      </xdr:nvSpPr>
      <xdr:spPr>
        <a:xfrm>
          <a:off x="68676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24638</xdr:rowOff>
    </xdr:from>
    <xdr:to>
      <xdr:col>36</xdr:col>
      <xdr:colOff>165100</xdr:colOff>
      <xdr:row>62</xdr:row>
      <xdr:rowOff>126238</xdr:rowOff>
    </xdr:to>
    <xdr:sp macro="" textlink="">
      <xdr:nvSpPr>
        <xdr:cNvPr id="235" name="フローチャート: 判断 234">
          <a:extLst>
            <a:ext uri="{FF2B5EF4-FFF2-40B4-BE49-F238E27FC236}">
              <a16:creationId xmlns:a16="http://schemas.microsoft.com/office/drawing/2014/main" id="{65BEF3D7-4021-49F3-AD44-3CB6AFF0F05B}"/>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62</xdr:row>
      <xdr:rowOff>117365</xdr:rowOff>
    </xdr:from>
    <xdr:ext cx="469744" cy="259045"/>
    <xdr:sp macro="" textlink="">
      <xdr:nvSpPr>
        <xdr:cNvPr id="236" name="n_4aveValue【陸上競技場・野球場・球技場】&#10;一人当たり面積">
          <a:extLst>
            <a:ext uri="{FF2B5EF4-FFF2-40B4-BE49-F238E27FC236}">
              <a16:creationId xmlns:a16="http://schemas.microsoft.com/office/drawing/2014/main" id="{576C397F-5ADA-44BA-96EE-32B615CBBF78}"/>
            </a:ext>
          </a:extLst>
        </xdr:cNvPr>
        <xdr:cNvSpPr txBox="1"/>
      </xdr:nvSpPr>
      <xdr:spPr>
        <a:xfrm>
          <a:off x="60675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B803D05-68E2-4343-A6CE-BDEFAC57F54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98C28FB0-2D27-472D-AC46-F74580F6A4A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1FF1DBF6-F47E-4C28-8AEA-3367CAB9BED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4C0AC9F-2DD0-4CB8-858B-C97BA954E0D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959C0774-75B5-4330-9BF4-C760DF9B3D2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49784</xdr:rowOff>
    </xdr:from>
    <xdr:to>
      <xdr:col>55</xdr:col>
      <xdr:colOff>50800</xdr:colOff>
      <xdr:row>61</xdr:row>
      <xdr:rowOff>151384</xdr:rowOff>
    </xdr:to>
    <xdr:sp macro="" textlink="">
      <xdr:nvSpPr>
        <xdr:cNvPr id="242" name="楕円 241">
          <a:extLst>
            <a:ext uri="{FF2B5EF4-FFF2-40B4-BE49-F238E27FC236}">
              <a16:creationId xmlns:a16="http://schemas.microsoft.com/office/drawing/2014/main" id="{598176B6-65DF-4AA4-A085-F29698BE0196}"/>
            </a:ext>
          </a:extLst>
        </xdr:cNvPr>
        <xdr:cNvSpPr/>
      </xdr:nvSpPr>
      <xdr:spPr>
        <a:xfrm>
          <a:off x="9401175" y="992403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72661</xdr:rowOff>
    </xdr:from>
    <xdr:ext cx="469744" cy="259045"/>
    <xdr:sp macro="" textlink="">
      <xdr:nvSpPr>
        <xdr:cNvPr id="243" name="【陸上競技場・野球場・球技場】&#10;一人当たり面積該当値テキスト">
          <a:extLst>
            <a:ext uri="{FF2B5EF4-FFF2-40B4-BE49-F238E27FC236}">
              <a16:creationId xmlns:a16="http://schemas.microsoft.com/office/drawing/2014/main" id="{9D8168CA-40F6-4A31-92EE-AA346B09BF31}"/>
            </a:ext>
          </a:extLst>
        </xdr:cNvPr>
        <xdr:cNvSpPr txBox="1"/>
      </xdr:nvSpPr>
      <xdr:spPr>
        <a:xfrm>
          <a:off x="9477375" y="9784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54356</xdr:rowOff>
    </xdr:from>
    <xdr:to>
      <xdr:col>50</xdr:col>
      <xdr:colOff>165100</xdr:colOff>
      <xdr:row>61</xdr:row>
      <xdr:rowOff>155956</xdr:rowOff>
    </xdr:to>
    <xdr:sp macro="" textlink="">
      <xdr:nvSpPr>
        <xdr:cNvPr id="244" name="楕円 243">
          <a:extLst>
            <a:ext uri="{FF2B5EF4-FFF2-40B4-BE49-F238E27FC236}">
              <a16:creationId xmlns:a16="http://schemas.microsoft.com/office/drawing/2014/main" id="{79D47A96-0FBA-4DD1-A1F8-230DB1527968}"/>
            </a:ext>
          </a:extLst>
        </xdr:cNvPr>
        <xdr:cNvSpPr/>
      </xdr:nvSpPr>
      <xdr:spPr>
        <a:xfrm>
          <a:off x="8639175" y="993178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100584</xdr:rowOff>
    </xdr:from>
    <xdr:to>
      <xdr:col>55</xdr:col>
      <xdr:colOff>0</xdr:colOff>
      <xdr:row>61</xdr:row>
      <xdr:rowOff>105156</xdr:rowOff>
    </xdr:to>
    <xdr:cxnSp macro="">
      <xdr:nvCxnSpPr>
        <xdr:cNvPr id="245" name="直線コネクタ 244">
          <a:extLst>
            <a:ext uri="{FF2B5EF4-FFF2-40B4-BE49-F238E27FC236}">
              <a16:creationId xmlns:a16="http://schemas.microsoft.com/office/drawing/2014/main" id="{8141CC44-F33B-44FF-9112-9583D1B4F3C0}"/>
            </a:ext>
          </a:extLst>
        </xdr:cNvPr>
        <xdr:cNvCxnSpPr/>
      </xdr:nvCxnSpPr>
      <xdr:spPr>
        <a:xfrm flipV="1">
          <a:off x="8686800" y="998118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56642</xdr:rowOff>
    </xdr:from>
    <xdr:to>
      <xdr:col>46</xdr:col>
      <xdr:colOff>38100</xdr:colOff>
      <xdr:row>61</xdr:row>
      <xdr:rowOff>158242</xdr:rowOff>
    </xdr:to>
    <xdr:sp macro="" textlink="">
      <xdr:nvSpPr>
        <xdr:cNvPr id="246" name="楕円 245">
          <a:extLst>
            <a:ext uri="{FF2B5EF4-FFF2-40B4-BE49-F238E27FC236}">
              <a16:creationId xmlns:a16="http://schemas.microsoft.com/office/drawing/2014/main" id="{AC425403-EB43-4D89-A243-D5FF0383302E}"/>
            </a:ext>
          </a:extLst>
        </xdr:cNvPr>
        <xdr:cNvSpPr/>
      </xdr:nvSpPr>
      <xdr:spPr>
        <a:xfrm>
          <a:off x="7839075" y="993406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105156</xdr:rowOff>
    </xdr:from>
    <xdr:to>
      <xdr:col>50</xdr:col>
      <xdr:colOff>114300</xdr:colOff>
      <xdr:row>61</xdr:row>
      <xdr:rowOff>107442</xdr:rowOff>
    </xdr:to>
    <xdr:cxnSp macro="">
      <xdr:nvCxnSpPr>
        <xdr:cNvPr id="247" name="直線コネクタ 246">
          <a:extLst>
            <a:ext uri="{FF2B5EF4-FFF2-40B4-BE49-F238E27FC236}">
              <a16:creationId xmlns:a16="http://schemas.microsoft.com/office/drawing/2014/main" id="{B527F73A-CCF4-4684-AD4E-B7C38C1B8FA8}"/>
            </a:ext>
          </a:extLst>
        </xdr:cNvPr>
        <xdr:cNvCxnSpPr/>
      </xdr:nvCxnSpPr>
      <xdr:spPr>
        <a:xfrm flipV="1">
          <a:off x="7886700" y="9979406"/>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61214</xdr:rowOff>
    </xdr:from>
    <xdr:to>
      <xdr:col>41</xdr:col>
      <xdr:colOff>101600</xdr:colOff>
      <xdr:row>61</xdr:row>
      <xdr:rowOff>162814</xdr:rowOff>
    </xdr:to>
    <xdr:sp macro="" textlink="">
      <xdr:nvSpPr>
        <xdr:cNvPr id="248" name="楕円 247">
          <a:extLst>
            <a:ext uri="{FF2B5EF4-FFF2-40B4-BE49-F238E27FC236}">
              <a16:creationId xmlns:a16="http://schemas.microsoft.com/office/drawing/2014/main" id="{7AD5143F-E171-4E02-BA42-8AD976B48D81}"/>
            </a:ext>
          </a:extLst>
        </xdr:cNvPr>
        <xdr:cNvSpPr/>
      </xdr:nvSpPr>
      <xdr:spPr>
        <a:xfrm>
          <a:off x="7029450" y="99418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107442</xdr:rowOff>
    </xdr:from>
    <xdr:to>
      <xdr:col>45</xdr:col>
      <xdr:colOff>177800</xdr:colOff>
      <xdr:row>61</xdr:row>
      <xdr:rowOff>112014</xdr:rowOff>
    </xdr:to>
    <xdr:cxnSp macro="">
      <xdr:nvCxnSpPr>
        <xdr:cNvPr id="249" name="直線コネクタ 248">
          <a:extLst>
            <a:ext uri="{FF2B5EF4-FFF2-40B4-BE49-F238E27FC236}">
              <a16:creationId xmlns:a16="http://schemas.microsoft.com/office/drawing/2014/main" id="{E9B762B1-F1C4-4C7F-B73F-221FDEFBF407}"/>
            </a:ext>
          </a:extLst>
        </xdr:cNvPr>
        <xdr:cNvCxnSpPr/>
      </xdr:nvCxnSpPr>
      <xdr:spPr>
        <a:xfrm flipV="1">
          <a:off x="7077075" y="9981692"/>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63500</xdr:rowOff>
    </xdr:from>
    <xdr:to>
      <xdr:col>36</xdr:col>
      <xdr:colOff>165100</xdr:colOff>
      <xdr:row>61</xdr:row>
      <xdr:rowOff>165100</xdr:rowOff>
    </xdr:to>
    <xdr:sp macro="" textlink="">
      <xdr:nvSpPr>
        <xdr:cNvPr id="250" name="楕円 249">
          <a:extLst>
            <a:ext uri="{FF2B5EF4-FFF2-40B4-BE49-F238E27FC236}">
              <a16:creationId xmlns:a16="http://schemas.microsoft.com/office/drawing/2014/main" id="{724C2C78-A3B3-4A82-B0F9-56125FB4EC67}"/>
            </a:ext>
          </a:extLst>
        </xdr:cNvPr>
        <xdr:cNvSpPr/>
      </xdr:nvSpPr>
      <xdr:spPr>
        <a:xfrm>
          <a:off x="6238875" y="9944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112014</xdr:rowOff>
    </xdr:from>
    <xdr:to>
      <xdr:col>41</xdr:col>
      <xdr:colOff>50800</xdr:colOff>
      <xdr:row>61</xdr:row>
      <xdr:rowOff>114300</xdr:rowOff>
    </xdr:to>
    <xdr:cxnSp macro="">
      <xdr:nvCxnSpPr>
        <xdr:cNvPr id="251" name="直線コネクタ 250">
          <a:extLst>
            <a:ext uri="{FF2B5EF4-FFF2-40B4-BE49-F238E27FC236}">
              <a16:creationId xmlns:a16="http://schemas.microsoft.com/office/drawing/2014/main" id="{CE15BB95-0313-4A27-AD46-84D16EF7BF9F}"/>
            </a:ext>
          </a:extLst>
        </xdr:cNvPr>
        <xdr:cNvCxnSpPr/>
      </xdr:nvCxnSpPr>
      <xdr:spPr>
        <a:xfrm flipV="1">
          <a:off x="6286500" y="9989439"/>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1033</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D2441AD5-F3A4-4AE2-9C84-D1BB9EC7FD1A}"/>
            </a:ext>
          </a:extLst>
        </xdr:cNvPr>
        <xdr:cNvSpPr txBox="1"/>
      </xdr:nvSpPr>
      <xdr:spPr>
        <a:xfrm>
          <a:off x="8458277" y="97165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3319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0CDBBBEC-DFCF-4153-92E9-1FC2FC01DB03}"/>
            </a:ext>
          </a:extLst>
        </xdr:cNvPr>
        <xdr:cNvSpPr txBox="1"/>
      </xdr:nvSpPr>
      <xdr:spPr>
        <a:xfrm>
          <a:off x="7677227" y="972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7891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B0BB6DE5-F55C-4E17-B47A-93833021A8EA}"/>
            </a:ext>
          </a:extLst>
        </xdr:cNvPr>
        <xdr:cNvSpPr txBox="1"/>
      </xdr:nvSpPr>
      <xdr:spPr>
        <a:xfrm>
          <a:off x="6867602"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10177</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596FF68A-9CD1-4109-B750-E413966830B3}"/>
            </a:ext>
          </a:extLst>
        </xdr:cNvPr>
        <xdr:cNvSpPr txBox="1"/>
      </xdr:nvSpPr>
      <xdr:spPr>
        <a:xfrm>
          <a:off x="6067502" y="972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82EBDD22-7B14-410A-BDEF-941616032606}"/>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FB946928-6C79-4F4A-BFA3-53DB632A575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3C60F786-4FAB-4340-BDB3-455F86863A0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791A505D-D547-4A00-86FE-DBEF0070D26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FE8F3CB-D6BA-4240-A0BF-34C5CB335C7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2BD14232-9D64-4DE0-9979-431CD32269C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5E38A00F-0451-4D91-B895-95DA366961F4}"/>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EC0BACC0-C880-4361-BFA7-60A90630623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4D161AE6-9A53-4FD9-8A81-36F41F0E5365}"/>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84F5DB4C-4D9D-4913-996D-FC7B5718207E}"/>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B7B67731-87A7-46D5-82A6-B29B063C2608}"/>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A84544A2-1DCC-4742-A1A5-E3E9068CF0A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F82EE8E5-61B1-42C3-97A5-FF4C83BAC53C}"/>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51CAFFBE-1AB6-4BE8-B6A7-DFF809769BAD}"/>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93A62914-8AF7-42D9-A70C-0BA8E3EA0BDE}"/>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EDFF5958-578C-42BB-BA8B-74C05F8B1F56}"/>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E8669AF-4239-4F07-ABF3-FFEB65714F6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FB86CDAD-8AE4-4513-9548-AE6C77845F3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CE6DE2B7-215D-4FD6-A350-0396988F0EC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6E6F8225-7E14-48F2-AE37-B99A8B0C527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98719205-9B29-45D5-853E-D2907AE31097}"/>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27704BEB-292C-48ED-9E4D-B29FC653BE44}"/>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0ED1553F-F53A-442B-89EC-8116BCC3C0C4}"/>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6428D4A3-FEC2-48A2-BE30-72682010BBD4}"/>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B8C4F06B-C78D-4227-B5D2-B89904DBC653}"/>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3B8240FF-916F-42A0-A4EF-D4D3C934FE7D}"/>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62162A7E-7F4F-46B7-9820-81BCEBCBB1FA}"/>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6D1F254E-A28D-4E76-9677-E4579CCB7160}"/>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78</xdr:row>
      <xdr:rowOff>73423</xdr:rowOff>
    </xdr:from>
    <xdr:ext cx="405111" cy="259045"/>
    <xdr:sp macro="" textlink="">
      <xdr:nvSpPr>
        <xdr:cNvPr id="284" name="n_1aveValue【県民会館】&#10;有形固定資産減価償却率">
          <a:extLst>
            <a:ext uri="{FF2B5EF4-FFF2-40B4-BE49-F238E27FC236}">
              <a16:creationId xmlns:a16="http://schemas.microsoft.com/office/drawing/2014/main" id="{A92230A7-540E-4595-820A-311AD216CCCB}"/>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67311</xdr:rowOff>
    </xdr:from>
    <xdr:to>
      <xdr:col>15</xdr:col>
      <xdr:colOff>101600</xdr:colOff>
      <xdr:row>79</xdr:row>
      <xdr:rowOff>168911</xdr:rowOff>
    </xdr:to>
    <xdr:sp macro="" textlink="">
      <xdr:nvSpPr>
        <xdr:cNvPr id="285" name="フローチャート: 判断 284">
          <a:extLst>
            <a:ext uri="{FF2B5EF4-FFF2-40B4-BE49-F238E27FC236}">
              <a16:creationId xmlns:a16="http://schemas.microsoft.com/office/drawing/2014/main" id="{97C3BEF5-7ABD-4934-A0FF-EE02D1CC2071}"/>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78</xdr:row>
      <xdr:rowOff>13988</xdr:rowOff>
    </xdr:from>
    <xdr:ext cx="405111" cy="259045"/>
    <xdr:sp macro="" textlink="">
      <xdr:nvSpPr>
        <xdr:cNvPr id="286" name="n_2aveValue【県民会館】&#10;有形固定資産減価償却率">
          <a:extLst>
            <a:ext uri="{FF2B5EF4-FFF2-40B4-BE49-F238E27FC236}">
              <a16:creationId xmlns:a16="http://schemas.microsoft.com/office/drawing/2014/main" id="{11774F14-66DE-4834-B430-8BE745C0AA7B}"/>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67311</xdr:rowOff>
    </xdr:from>
    <xdr:to>
      <xdr:col>10</xdr:col>
      <xdr:colOff>165100</xdr:colOff>
      <xdr:row>79</xdr:row>
      <xdr:rowOff>168911</xdr:rowOff>
    </xdr:to>
    <xdr:sp macro="" textlink="">
      <xdr:nvSpPr>
        <xdr:cNvPr id="287" name="フローチャート: 判断 286">
          <a:extLst>
            <a:ext uri="{FF2B5EF4-FFF2-40B4-BE49-F238E27FC236}">
              <a16:creationId xmlns:a16="http://schemas.microsoft.com/office/drawing/2014/main" id="{C2E137D4-54D6-41D6-BA54-E231CAE72EE5}"/>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13988</xdr:rowOff>
    </xdr:from>
    <xdr:ext cx="405111" cy="259045"/>
    <xdr:sp macro="" textlink="">
      <xdr:nvSpPr>
        <xdr:cNvPr id="288" name="n_3aveValue【県民会館】&#10;有形固定資産減価償却率">
          <a:extLst>
            <a:ext uri="{FF2B5EF4-FFF2-40B4-BE49-F238E27FC236}">
              <a16:creationId xmlns:a16="http://schemas.microsoft.com/office/drawing/2014/main" id="{6B4BF654-41A6-4E57-827D-396ECAA1A005}"/>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49022</xdr:rowOff>
    </xdr:from>
    <xdr:to>
      <xdr:col>6</xdr:col>
      <xdr:colOff>38100</xdr:colOff>
      <xdr:row>79</xdr:row>
      <xdr:rowOff>150622</xdr:rowOff>
    </xdr:to>
    <xdr:sp macro="" textlink="">
      <xdr:nvSpPr>
        <xdr:cNvPr id="289" name="フローチャート: 判断 288">
          <a:extLst>
            <a:ext uri="{FF2B5EF4-FFF2-40B4-BE49-F238E27FC236}">
              <a16:creationId xmlns:a16="http://schemas.microsoft.com/office/drawing/2014/main" id="{A7586C29-F722-4259-B5AE-6BFFEED175F1}"/>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77</xdr:row>
      <xdr:rowOff>167149</xdr:rowOff>
    </xdr:from>
    <xdr:ext cx="405111" cy="259045"/>
    <xdr:sp macro="" textlink="">
      <xdr:nvSpPr>
        <xdr:cNvPr id="290" name="n_4aveValue【県民会館】&#10;有形固定資産減価償却率">
          <a:extLst>
            <a:ext uri="{FF2B5EF4-FFF2-40B4-BE49-F238E27FC236}">
              <a16:creationId xmlns:a16="http://schemas.microsoft.com/office/drawing/2014/main" id="{58F06F45-82A9-491A-BF45-257100535733}"/>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69AFBD46-265B-43DB-8022-654CFB64B8D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2291470-63C1-4A7E-8DB0-BDFCD7BE605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5021EAA2-1AA9-4CE5-BC31-4EEB0F03C0B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4EC8BB34-A50C-4A2C-B8BB-0A6F1256BF7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A6F35E04-89C8-4A4D-AE13-C54570A0688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5587</xdr:rowOff>
    </xdr:from>
    <xdr:to>
      <xdr:col>24</xdr:col>
      <xdr:colOff>114300</xdr:colOff>
      <xdr:row>81</xdr:row>
      <xdr:rowOff>107187</xdr:rowOff>
    </xdr:to>
    <xdr:sp macro="" textlink="">
      <xdr:nvSpPr>
        <xdr:cNvPr id="296" name="楕円 295">
          <a:extLst>
            <a:ext uri="{FF2B5EF4-FFF2-40B4-BE49-F238E27FC236}">
              <a16:creationId xmlns:a16="http://schemas.microsoft.com/office/drawing/2014/main" id="{7CCBEF57-071A-49B7-AF68-0502BB297692}"/>
            </a:ext>
          </a:extLst>
        </xdr:cNvPr>
        <xdr:cNvSpPr/>
      </xdr:nvSpPr>
      <xdr:spPr>
        <a:xfrm>
          <a:off x="4124325" y="1312468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155464</xdr:rowOff>
    </xdr:from>
    <xdr:ext cx="405111" cy="259045"/>
    <xdr:sp macro="" textlink="">
      <xdr:nvSpPr>
        <xdr:cNvPr id="297" name="【県民会館】&#10;有形固定資産減価償却率該当値テキスト">
          <a:extLst>
            <a:ext uri="{FF2B5EF4-FFF2-40B4-BE49-F238E27FC236}">
              <a16:creationId xmlns:a16="http://schemas.microsoft.com/office/drawing/2014/main" id="{EEF8C637-F860-44C9-AF85-2B41700A1C34}"/>
            </a:ext>
          </a:extLst>
        </xdr:cNvPr>
        <xdr:cNvSpPr txBox="1"/>
      </xdr:nvSpPr>
      <xdr:spPr>
        <a:xfrm>
          <a:off x="4229100" y="13109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147320</xdr:rowOff>
    </xdr:from>
    <xdr:to>
      <xdr:col>20</xdr:col>
      <xdr:colOff>38100</xdr:colOff>
      <xdr:row>81</xdr:row>
      <xdr:rowOff>77470</xdr:rowOff>
    </xdr:to>
    <xdr:sp macro="" textlink="">
      <xdr:nvSpPr>
        <xdr:cNvPr id="298" name="楕円 297">
          <a:extLst>
            <a:ext uri="{FF2B5EF4-FFF2-40B4-BE49-F238E27FC236}">
              <a16:creationId xmlns:a16="http://schemas.microsoft.com/office/drawing/2014/main" id="{42D1D229-356E-4537-80B0-02A8AA1DC6B4}"/>
            </a:ext>
          </a:extLst>
        </xdr:cNvPr>
        <xdr:cNvSpPr/>
      </xdr:nvSpPr>
      <xdr:spPr>
        <a:xfrm>
          <a:off x="3381375" y="130981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26670</xdr:rowOff>
    </xdr:from>
    <xdr:to>
      <xdr:col>24</xdr:col>
      <xdr:colOff>63500</xdr:colOff>
      <xdr:row>81</xdr:row>
      <xdr:rowOff>56387</xdr:rowOff>
    </xdr:to>
    <xdr:cxnSp macro="">
      <xdr:nvCxnSpPr>
        <xdr:cNvPr id="299" name="直線コネクタ 298">
          <a:extLst>
            <a:ext uri="{FF2B5EF4-FFF2-40B4-BE49-F238E27FC236}">
              <a16:creationId xmlns:a16="http://schemas.microsoft.com/office/drawing/2014/main" id="{3C5E6039-A26A-4077-AD0F-972BDFCF65E8}"/>
            </a:ext>
          </a:extLst>
        </xdr:cNvPr>
        <xdr:cNvCxnSpPr/>
      </xdr:nvCxnSpPr>
      <xdr:spPr>
        <a:xfrm>
          <a:off x="3429000" y="13145770"/>
          <a:ext cx="752475" cy="26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124461</xdr:rowOff>
    </xdr:from>
    <xdr:to>
      <xdr:col>15</xdr:col>
      <xdr:colOff>101600</xdr:colOff>
      <xdr:row>81</xdr:row>
      <xdr:rowOff>54611</xdr:rowOff>
    </xdr:to>
    <xdr:sp macro="" textlink="">
      <xdr:nvSpPr>
        <xdr:cNvPr id="300" name="楕円 299">
          <a:extLst>
            <a:ext uri="{FF2B5EF4-FFF2-40B4-BE49-F238E27FC236}">
              <a16:creationId xmlns:a16="http://schemas.microsoft.com/office/drawing/2014/main" id="{5B138831-4957-4824-BBE7-3ED47F1F66DA}"/>
            </a:ext>
          </a:extLst>
        </xdr:cNvPr>
        <xdr:cNvSpPr/>
      </xdr:nvSpPr>
      <xdr:spPr>
        <a:xfrm>
          <a:off x="2571750" y="13075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3811</xdr:rowOff>
    </xdr:from>
    <xdr:to>
      <xdr:col>19</xdr:col>
      <xdr:colOff>177800</xdr:colOff>
      <xdr:row>81</xdr:row>
      <xdr:rowOff>26670</xdr:rowOff>
    </xdr:to>
    <xdr:cxnSp macro="">
      <xdr:nvCxnSpPr>
        <xdr:cNvPr id="301" name="直線コネクタ 300">
          <a:extLst>
            <a:ext uri="{FF2B5EF4-FFF2-40B4-BE49-F238E27FC236}">
              <a16:creationId xmlns:a16="http://schemas.microsoft.com/office/drawing/2014/main" id="{99DB3E08-C348-4B29-B15B-C265339E2BEE}"/>
            </a:ext>
          </a:extLst>
        </xdr:cNvPr>
        <xdr:cNvCxnSpPr/>
      </xdr:nvCxnSpPr>
      <xdr:spPr>
        <a:xfrm>
          <a:off x="2619375" y="13122911"/>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129032</xdr:rowOff>
    </xdr:from>
    <xdr:to>
      <xdr:col>10</xdr:col>
      <xdr:colOff>165100</xdr:colOff>
      <xdr:row>81</xdr:row>
      <xdr:rowOff>59182</xdr:rowOff>
    </xdr:to>
    <xdr:sp macro="" textlink="">
      <xdr:nvSpPr>
        <xdr:cNvPr id="302" name="楕円 301">
          <a:extLst>
            <a:ext uri="{FF2B5EF4-FFF2-40B4-BE49-F238E27FC236}">
              <a16:creationId xmlns:a16="http://schemas.microsoft.com/office/drawing/2014/main" id="{6F4B6FB4-9412-4DE7-BD47-1E273B4BB4FF}"/>
            </a:ext>
          </a:extLst>
        </xdr:cNvPr>
        <xdr:cNvSpPr/>
      </xdr:nvSpPr>
      <xdr:spPr>
        <a:xfrm>
          <a:off x="1781175" y="130798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3811</xdr:rowOff>
    </xdr:from>
    <xdr:to>
      <xdr:col>15</xdr:col>
      <xdr:colOff>50800</xdr:colOff>
      <xdr:row>81</xdr:row>
      <xdr:rowOff>8382</xdr:rowOff>
    </xdr:to>
    <xdr:cxnSp macro="">
      <xdr:nvCxnSpPr>
        <xdr:cNvPr id="303" name="直線コネクタ 302">
          <a:extLst>
            <a:ext uri="{FF2B5EF4-FFF2-40B4-BE49-F238E27FC236}">
              <a16:creationId xmlns:a16="http://schemas.microsoft.com/office/drawing/2014/main" id="{F95FB18F-1113-4461-B194-0E7CCB3D34B8}"/>
            </a:ext>
          </a:extLst>
        </xdr:cNvPr>
        <xdr:cNvCxnSpPr/>
      </xdr:nvCxnSpPr>
      <xdr:spPr>
        <a:xfrm flipV="1">
          <a:off x="1828800" y="13122911"/>
          <a:ext cx="790575"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92456</xdr:rowOff>
    </xdr:from>
    <xdr:to>
      <xdr:col>6</xdr:col>
      <xdr:colOff>38100</xdr:colOff>
      <xdr:row>81</xdr:row>
      <xdr:rowOff>22606</xdr:rowOff>
    </xdr:to>
    <xdr:sp macro="" textlink="">
      <xdr:nvSpPr>
        <xdr:cNvPr id="304" name="楕円 303">
          <a:extLst>
            <a:ext uri="{FF2B5EF4-FFF2-40B4-BE49-F238E27FC236}">
              <a16:creationId xmlns:a16="http://schemas.microsoft.com/office/drawing/2014/main" id="{F23A3069-476B-4FC2-B2ED-0A17E057BA71}"/>
            </a:ext>
          </a:extLst>
        </xdr:cNvPr>
        <xdr:cNvSpPr/>
      </xdr:nvSpPr>
      <xdr:spPr>
        <a:xfrm>
          <a:off x="981075" y="130464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143256</xdr:rowOff>
    </xdr:from>
    <xdr:to>
      <xdr:col>10</xdr:col>
      <xdr:colOff>114300</xdr:colOff>
      <xdr:row>81</xdr:row>
      <xdr:rowOff>8382</xdr:rowOff>
    </xdr:to>
    <xdr:cxnSp macro="">
      <xdr:nvCxnSpPr>
        <xdr:cNvPr id="305" name="直線コネクタ 304">
          <a:extLst>
            <a:ext uri="{FF2B5EF4-FFF2-40B4-BE49-F238E27FC236}">
              <a16:creationId xmlns:a16="http://schemas.microsoft.com/office/drawing/2014/main" id="{E9B79EA9-1530-4835-B5EF-01AA80E004A5}"/>
            </a:ext>
          </a:extLst>
        </xdr:cNvPr>
        <xdr:cNvCxnSpPr/>
      </xdr:nvCxnSpPr>
      <xdr:spPr>
        <a:xfrm>
          <a:off x="1028700" y="13094081"/>
          <a:ext cx="800100"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68597</xdr:rowOff>
    </xdr:from>
    <xdr:ext cx="405111" cy="259045"/>
    <xdr:sp macro="" textlink="">
      <xdr:nvSpPr>
        <xdr:cNvPr id="306" name="n_1mainValue【県民会館】&#10;有形固定資産減価償却率">
          <a:extLst>
            <a:ext uri="{FF2B5EF4-FFF2-40B4-BE49-F238E27FC236}">
              <a16:creationId xmlns:a16="http://schemas.microsoft.com/office/drawing/2014/main" id="{8DACC892-A3AB-47AE-A961-2798BA9B1C71}"/>
            </a:ext>
          </a:extLst>
        </xdr:cNvPr>
        <xdr:cNvSpPr txBox="1"/>
      </xdr:nvSpPr>
      <xdr:spPr>
        <a:xfrm>
          <a:off x="3239144" y="1318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45738</xdr:rowOff>
    </xdr:from>
    <xdr:ext cx="405111" cy="259045"/>
    <xdr:sp macro="" textlink="">
      <xdr:nvSpPr>
        <xdr:cNvPr id="307" name="n_2mainValue【県民会館】&#10;有形固定資産減価償却率">
          <a:extLst>
            <a:ext uri="{FF2B5EF4-FFF2-40B4-BE49-F238E27FC236}">
              <a16:creationId xmlns:a16="http://schemas.microsoft.com/office/drawing/2014/main" id="{A72C517D-28A4-4109-873F-BF1992EEABDE}"/>
            </a:ext>
          </a:extLst>
        </xdr:cNvPr>
        <xdr:cNvSpPr txBox="1"/>
      </xdr:nvSpPr>
      <xdr:spPr>
        <a:xfrm>
          <a:off x="2439044" y="13164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50309</xdr:rowOff>
    </xdr:from>
    <xdr:ext cx="405111" cy="259045"/>
    <xdr:sp macro="" textlink="">
      <xdr:nvSpPr>
        <xdr:cNvPr id="308" name="n_3mainValue【県民会館】&#10;有形固定資産減価償却率">
          <a:extLst>
            <a:ext uri="{FF2B5EF4-FFF2-40B4-BE49-F238E27FC236}">
              <a16:creationId xmlns:a16="http://schemas.microsoft.com/office/drawing/2014/main" id="{8803F340-86C4-4432-B7D9-B3422DDA0A47}"/>
            </a:ext>
          </a:extLst>
        </xdr:cNvPr>
        <xdr:cNvSpPr txBox="1"/>
      </xdr:nvSpPr>
      <xdr:spPr>
        <a:xfrm>
          <a:off x="1648469" y="13163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9" name="n_4mainValue【県民会館】&#10;有形固定資産減価償却率">
          <a:extLst>
            <a:ext uri="{FF2B5EF4-FFF2-40B4-BE49-F238E27FC236}">
              <a16:creationId xmlns:a16="http://schemas.microsoft.com/office/drawing/2014/main" id="{99F5DA07-4D08-4561-B76B-5286928B6C9C}"/>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C7BDDDCB-EAD4-43A4-9B74-1CBC92B6268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754B4029-8747-4353-9762-8FD7F59DBC2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2A3DC31C-04B9-4355-A565-D6F1F589CA9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42562F9A-2D69-4D48-963B-561754F86C0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891E828B-F072-45A1-90F9-D480B751F9B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0FDD04A-635F-4EDD-9193-2D9087F21AA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7A76AFED-07DB-4609-9259-3ADEA991A048}"/>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99481C5B-6552-479C-A2CF-5D71A6AF4A9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D5759DE8-6A43-4C48-AAF3-7898CFC72F22}"/>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5CF80DA9-970C-4B1E-B7FA-0A32CAD53911}"/>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F9C348C1-1659-408A-ADB4-0C932DF9D50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7C0C8EC4-AABF-43C0-BA3A-A15CD04D8236}"/>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6C1C9025-F0D8-4A70-B673-01A84B064573}"/>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701B7881-D841-4EC3-8E2F-BA95DF4C427C}"/>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F6A9FB74-47D6-4994-9CB2-4A905BD52FD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0051854E-5B56-476F-A2F3-2116C4F6C775}"/>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6FD00EAA-34A2-40D7-9965-A2806C30D88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49BC6FAE-6142-48A2-A819-7D097D9C7CA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F764BC9F-970D-4393-9840-31C5C43204C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5E4F5560-7A4E-4ED7-8EF5-4D56424A92CC}"/>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50B08915-159A-47CE-97F0-392F870B6168}"/>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8DD76173-647C-4AD0-957E-8390D3FE16E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832BC574-C9B8-4F68-8225-03A7396CE3E5}"/>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1615DD2A-BF84-4A2B-A2B6-B3063CE05608}"/>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C0FDE60D-D108-48A0-931F-A7473CE4BFDD}"/>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218236E2-D2EF-4EEC-8C8B-DF332FD89F90}"/>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8B637425-F6E4-4723-8214-431CB19B18EC}"/>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34307</xdr:rowOff>
    </xdr:from>
    <xdr:ext cx="469744" cy="259045"/>
    <xdr:sp macro="" textlink="">
      <xdr:nvSpPr>
        <xdr:cNvPr id="337" name="n_1aveValue【県民会館】&#10;一人当たり面積">
          <a:extLst>
            <a:ext uri="{FF2B5EF4-FFF2-40B4-BE49-F238E27FC236}">
              <a16:creationId xmlns:a16="http://schemas.microsoft.com/office/drawing/2014/main" id="{4525F664-BA9B-4AEE-8E3F-D5FEDDBC9437}"/>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81</xdr:row>
      <xdr:rowOff>113030</xdr:rowOff>
    </xdr:from>
    <xdr:to>
      <xdr:col>46</xdr:col>
      <xdr:colOff>38100</xdr:colOff>
      <xdr:row>82</xdr:row>
      <xdr:rowOff>43180</xdr:rowOff>
    </xdr:to>
    <xdr:sp macro="" textlink="">
      <xdr:nvSpPr>
        <xdr:cNvPr id="338" name="フローチャート: 判断 337">
          <a:extLst>
            <a:ext uri="{FF2B5EF4-FFF2-40B4-BE49-F238E27FC236}">
              <a16:creationId xmlns:a16="http://schemas.microsoft.com/office/drawing/2014/main" id="{22B83B75-2D8C-495A-9647-692BE8624D66}"/>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34307</xdr:rowOff>
    </xdr:from>
    <xdr:ext cx="469744" cy="259045"/>
    <xdr:sp macro="" textlink="">
      <xdr:nvSpPr>
        <xdr:cNvPr id="339" name="n_2aveValue【県民会館】&#10;一人当たり面積">
          <a:extLst>
            <a:ext uri="{FF2B5EF4-FFF2-40B4-BE49-F238E27FC236}">
              <a16:creationId xmlns:a16="http://schemas.microsoft.com/office/drawing/2014/main" id="{C6966B0B-4D77-4DF8-84EA-B8E8BEBB4C75}"/>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81</xdr:row>
      <xdr:rowOff>90170</xdr:rowOff>
    </xdr:from>
    <xdr:to>
      <xdr:col>41</xdr:col>
      <xdr:colOff>101600</xdr:colOff>
      <xdr:row>82</xdr:row>
      <xdr:rowOff>20320</xdr:rowOff>
    </xdr:to>
    <xdr:sp macro="" textlink="">
      <xdr:nvSpPr>
        <xdr:cNvPr id="340" name="フローチャート: 判断 339">
          <a:extLst>
            <a:ext uri="{FF2B5EF4-FFF2-40B4-BE49-F238E27FC236}">
              <a16:creationId xmlns:a16="http://schemas.microsoft.com/office/drawing/2014/main" id="{04D37618-9CDB-49A6-9CA2-9F9F1A9F275A}"/>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11447</xdr:rowOff>
    </xdr:from>
    <xdr:ext cx="469744" cy="259045"/>
    <xdr:sp macro="" textlink="">
      <xdr:nvSpPr>
        <xdr:cNvPr id="341" name="n_3aveValue【県民会館】&#10;一人当たり面積">
          <a:extLst>
            <a:ext uri="{FF2B5EF4-FFF2-40B4-BE49-F238E27FC236}">
              <a16:creationId xmlns:a16="http://schemas.microsoft.com/office/drawing/2014/main" id="{A05C76D0-6306-42AA-ADB8-97B111F3ABED}"/>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81</xdr:row>
      <xdr:rowOff>135889</xdr:rowOff>
    </xdr:from>
    <xdr:to>
      <xdr:col>36</xdr:col>
      <xdr:colOff>165100</xdr:colOff>
      <xdr:row>82</xdr:row>
      <xdr:rowOff>66039</xdr:rowOff>
    </xdr:to>
    <xdr:sp macro="" textlink="">
      <xdr:nvSpPr>
        <xdr:cNvPr id="342" name="フローチャート: 判断 341">
          <a:extLst>
            <a:ext uri="{FF2B5EF4-FFF2-40B4-BE49-F238E27FC236}">
              <a16:creationId xmlns:a16="http://schemas.microsoft.com/office/drawing/2014/main" id="{A4170882-66E0-40B8-BDD1-998E07FAC745}"/>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57166</xdr:rowOff>
    </xdr:from>
    <xdr:ext cx="469744" cy="259045"/>
    <xdr:sp macro="" textlink="">
      <xdr:nvSpPr>
        <xdr:cNvPr id="343" name="n_4aveValue【県民会館】&#10;一人当たり面積">
          <a:extLst>
            <a:ext uri="{FF2B5EF4-FFF2-40B4-BE49-F238E27FC236}">
              <a16:creationId xmlns:a16="http://schemas.microsoft.com/office/drawing/2014/main" id="{9CED09F4-DF92-4145-BD17-783B71134398}"/>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3931671-F272-4290-9715-2D3D4614E02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B4F566BE-C7F2-4134-B1E6-72E69347476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819B3282-DD1E-4EDA-963B-B65550C3E84B}"/>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0D7B1C3-3337-48CE-84E2-BB5A4357124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AD579CB-3A6A-4125-A16E-ECF00C9A15B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147320</xdr:rowOff>
    </xdr:from>
    <xdr:to>
      <xdr:col>55</xdr:col>
      <xdr:colOff>50800</xdr:colOff>
      <xdr:row>81</xdr:row>
      <xdr:rowOff>77470</xdr:rowOff>
    </xdr:to>
    <xdr:sp macro="" textlink="">
      <xdr:nvSpPr>
        <xdr:cNvPr id="349" name="楕円 348">
          <a:extLst>
            <a:ext uri="{FF2B5EF4-FFF2-40B4-BE49-F238E27FC236}">
              <a16:creationId xmlns:a16="http://schemas.microsoft.com/office/drawing/2014/main" id="{2B69D0AB-5281-4146-BDBC-E9AC692A9132}"/>
            </a:ext>
          </a:extLst>
        </xdr:cNvPr>
        <xdr:cNvSpPr/>
      </xdr:nvSpPr>
      <xdr:spPr>
        <a:xfrm>
          <a:off x="9401175" y="130981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170197</xdr:rowOff>
    </xdr:from>
    <xdr:ext cx="469744" cy="259045"/>
    <xdr:sp macro="" textlink="">
      <xdr:nvSpPr>
        <xdr:cNvPr id="350" name="【県民会館】&#10;一人当たり面積該当値テキスト">
          <a:extLst>
            <a:ext uri="{FF2B5EF4-FFF2-40B4-BE49-F238E27FC236}">
              <a16:creationId xmlns:a16="http://schemas.microsoft.com/office/drawing/2014/main" id="{AE2C7D1B-8C25-4284-9153-E1313A5916EA}"/>
            </a:ext>
          </a:extLst>
        </xdr:cNvPr>
        <xdr:cNvSpPr txBox="1"/>
      </xdr:nvSpPr>
      <xdr:spPr>
        <a:xfrm>
          <a:off x="9477375" y="12952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170180</xdr:rowOff>
    </xdr:from>
    <xdr:to>
      <xdr:col>50</xdr:col>
      <xdr:colOff>165100</xdr:colOff>
      <xdr:row>81</xdr:row>
      <xdr:rowOff>100330</xdr:rowOff>
    </xdr:to>
    <xdr:sp macro="" textlink="">
      <xdr:nvSpPr>
        <xdr:cNvPr id="351" name="楕円 350">
          <a:extLst>
            <a:ext uri="{FF2B5EF4-FFF2-40B4-BE49-F238E27FC236}">
              <a16:creationId xmlns:a16="http://schemas.microsoft.com/office/drawing/2014/main" id="{8BA79514-7E66-46AF-A67A-C23506815E24}"/>
            </a:ext>
          </a:extLst>
        </xdr:cNvPr>
        <xdr:cNvSpPr/>
      </xdr:nvSpPr>
      <xdr:spPr>
        <a:xfrm>
          <a:off x="8639175" y="131146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26670</xdr:rowOff>
    </xdr:from>
    <xdr:to>
      <xdr:col>55</xdr:col>
      <xdr:colOff>0</xdr:colOff>
      <xdr:row>81</xdr:row>
      <xdr:rowOff>49530</xdr:rowOff>
    </xdr:to>
    <xdr:cxnSp macro="">
      <xdr:nvCxnSpPr>
        <xdr:cNvPr id="352" name="直線コネクタ 351">
          <a:extLst>
            <a:ext uri="{FF2B5EF4-FFF2-40B4-BE49-F238E27FC236}">
              <a16:creationId xmlns:a16="http://schemas.microsoft.com/office/drawing/2014/main" id="{1EE0458B-F64C-412E-9BB0-9B9553667ED1}"/>
            </a:ext>
          </a:extLst>
        </xdr:cNvPr>
        <xdr:cNvCxnSpPr/>
      </xdr:nvCxnSpPr>
      <xdr:spPr>
        <a:xfrm flipV="1">
          <a:off x="8686800" y="13145770"/>
          <a:ext cx="74295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170180</xdr:rowOff>
    </xdr:from>
    <xdr:to>
      <xdr:col>46</xdr:col>
      <xdr:colOff>38100</xdr:colOff>
      <xdr:row>81</xdr:row>
      <xdr:rowOff>100330</xdr:rowOff>
    </xdr:to>
    <xdr:sp macro="" textlink="">
      <xdr:nvSpPr>
        <xdr:cNvPr id="353" name="楕円 352">
          <a:extLst>
            <a:ext uri="{FF2B5EF4-FFF2-40B4-BE49-F238E27FC236}">
              <a16:creationId xmlns:a16="http://schemas.microsoft.com/office/drawing/2014/main" id="{16974AD8-1D4B-47FB-AD31-BFEA1E8BC2D6}"/>
            </a:ext>
          </a:extLst>
        </xdr:cNvPr>
        <xdr:cNvSpPr/>
      </xdr:nvSpPr>
      <xdr:spPr>
        <a:xfrm>
          <a:off x="7839075" y="131146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49530</xdr:rowOff>
    </xdr:from>
    <xdr:to>
      <xdr:col>50</xdr:col>
      <xdr:colOff>114300</xdr:colOff>
      <xdr:row>81</xdr:row>
      <xdr:rowOff>49530</xdr:rowOff>
    </xdr:to>
    <xdr:cxnSp macro="">
      <xdr:nvCxnSpPr>
        <xdr:cNvPr id="354" name="直線コネクタ 353">
          <a:extLst>
            <a:ext uri="{FF2B5EF4-FFF2-40B4-BE49-F238E27FC236}">
              <a16:creationId xmlns:a16="http://schemas.microsoft.com/office/drawing/2014/main" id="{A16E3062-1978-49C0-9243-673955274ADE}"/>
            </a:ext>
          </a:extLst>
        </xdr:cNvPr>
        <xdr:cNvCxnSpPr/>
      </xdr:nvCxnSpPr>
      <xdr:spPr>
        <a:xfrm>
          <a:off x="7886700" y="13162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170180</xdr:rowOff>
    </xdr:from>
    <xdr:to>
      <xdr:col>41</xdr:col>
      <xdr:colOff>101600</xdr:colOff>
      <xdr:row>81</xdr:row>
      <xdr:rowOff>100330</xdr:rowOff>
    </xdr:to>
    <xdr:sp macro="" textlink="">
      <xdr:nvSpPr>
        <xdr:cNvPr id="355" name="楕円 354">
          <a:extLst>
            <a:ext uri="{FF2B5EF4-FFF2-40B4-BE49-F238E27FC236}">
              <a16:creationId xmlns:a16="http://schemas.microsoft.com/office/drawing/2014/main" id="{7D9EE34E-1BE1-4355-992E-F1222C07D708}"/>
            </a:ext>
          </a:extLst>
        </xdr:cNvPr>
        <xdr:cNvSpPr/>
      </xdr:nvSpPr>
      <xdr:spPr>
        <a:xfrm>
          <a:off x="7029450" y="131146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49530</xdr:rowOff>
    </xdr:from>
    <xdr:to>
      <xdr:col>45</xdr:col>
      <xdr:colOff>177800</xdr:colOff>
      <xdr:row>81</xdr:row>
      <xdr:rowOff>49530</xdr:rowOff>
    </xdr:to>
    <xdr:cxnSp macro="">
      <xdr:nvCxnSpPr>
        <xdr:cNvPr id="356" name="直線コネクタ 355">
          <a:extLst>
            <a:ext uri="{FF2B5EF4-FFF2-40B4-BE49-F238E27FC236}">
              <a16:creationId xmlns:a16="http://schemas.microsoft.com/office/drawing/2014/main" id="{0F505BA0-B59E-46E8-9654-E83B27F69A0C}"/>
            </a:ext>
          </a:extLst>
        </xdr:cNvPr>
        <xdr:cNvCxnSpPr/>
      </xdr:nvCxnSpPr>
      <xdr:spPr>
        <a:xfrm>
          <a:off x="7077075" y="131622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21589</xdr:rowOff>
    </xdr:from>
    <xdr:to>
      <xdr:col>36</xdr:col>
      <xdr:colOff>165100</xdr:colOff>
      <xdr:row>81</xdr:row>
      <xdr:rowOff>123189</xdr:rowOff>
    </xdr:to>
    <xdr:sp macro="" textlink="">
      <xdr:nvSpPr>
        <xdr:cNvPr id="357" name="楕円 356">
          <a:extLst>
            <a:ext uri="{FF2B5EF4-FFF2-40B4-BE49-F238E27FC236}">
              <a16:creationId xmlns:a16="http://schemas.microsoft.com/office/drawing/2014/main" id="{8321ADD8-919A-41F5-B2EF-7B124AA66E6C}"/>
            </a:ext>
          </a:extLst>
        </xdr:cNvPr>
        <xdr:cNvSpPr/>
      </xdr:nvSpPr>
      <xdr:spPr>
        <a:xfrm>
          <a:off x="6238875" y="131375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49530</xdr:rowOff>
    </xdr:from>
    <xdr:to>
      <xdr:col>41</xdr:col>
      <xdr:colOff>50800</xdr:colOff>
      <xdr:row>81</xdr:row>
      <xdr:rowOff>72389</xdr:rowOff>
    </xdr:to>
    <xdr:cxnSp macro="">
      <xdr:nvCxnSpPr>
        <xdr:cNvPr id="358" name="直線コネクタ 357">
          <a:extLst>
            <a:ext uri="{FF2B5EF4-FFF2-40B4-BE49-F238E27FC236}">
              <a16:creationId xmlns:a16="http://schemas.microsoft.com/office/drawing/2014/main" id="{7C8C50D7-D20D-408A-BF86-EF69536F3E11}"/>
            </a:ext>
          </a:extLst>
        </xdr:cNvPr>
        <xdr:cNvCxnSpPr/>
      </xdr:nvCxnSpPr>
      <xdr:spPr>
        <a:xfrm flipV="1">
          <a:off x="6286500" y="13162280"/>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79</xdr:row>
      <xdr:rowOff>116857</xdr:rowOff>
    </xdr:from>
    <xdr:ext cx="469744" cy="259045"/>
    <xdr:sp macro="" textlink="">
      <xdr:nvSpPr>
        <xdr:cNvPr id="359" name="n_1mainValue【県民会館】&#10;一人当たり面積">
          <a:extLst>
            <a:ext uri="{FF2B5EF4-FFF2-40B4-BE49-F238E27FC236}">
              <a16:creationId xmlns:a16="http://schemas.microsoft.com/office/drawing/2014/main" id="{DCE956FA-6834-4C41-8AC8-F51ECC435CA8}"/>
            </a:ext>
          </a:extLst>
        </xdr:cNvPr>
        <xdr:cNvSpPr txBox="1"/>
      </xdr:nvSpPr>
      <xdr:spPr>
        <a:xfrm>
          <a:off x="8458277" y="12908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116857</xdr:rowOff>
    </xdr:from>
    <xdr:ext cx="469744" cy="259045"/>
    <xdr:sp macro="" textlink="">
      <xdr:nvSpPr>
        <xdr:cNvPr id="360" name="n_2mainValue【県民会館】&#10;一人当たり面積">
          <a:extLst>
            <a:ext uri="{FF2B5EF4-FFF2-40B4-BE49-F238E27FC236}">
              <a16:creationId xmlns:a16="http://schemas.microsoft.com/office/drawing/2014/main" id="{7105392C-F66C-4F37-8B25-34722E4F79D6}"/>
            </a:ext>
          </a:extLst>
        </xdr:cNvPr>
        <xdr:cNvSpPr txBox="1"/>
      </xdr:nvSpPr>
      <xdr:spPr>
        <a:xfrm>
          <a:off x="7677227" y="12908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116857</xdr:rowOff>
    </xdr:from>
    <xdr:ext cx="469744" cy="259045"/>
    <xdr:sp macro="" textlink="">
      <xdr:nvSpPr>
        <xdr:cNvPr id="361" name="n_3mainValue【県民会館】&#10;一人当たり面積">
          <a:extLst>
            <a:ext uri="{FF2B5EF4-FFF2-40B4-BE49-F238E27FC236}">
              <a16:creationId xmlns:a16="http://schemas.microsoft.com/office/drawing/2014/main" id="{57E9C30A-26AF-4F71-AA0D-1D9EC28BB495}"/>
            </a:ext>
          </a:extLst>
        </xdr:cNvPr>
        <xdr:cNvSpPr txBox="1"/>
      </xdr:nvSpPr>
      <xdr:spPr>
        <a:xfrm>
          <a:off x="6867602" y="12908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139716</xdr:rowOff>
    </xdr:from>
    <xdr:ext cx="469744" cy="259045"/>
    <xdr:sp macro="" textlink="">
      <xdr:nvSpPr>
        <xdr:cNvPr id="362" name="n_4mainValue【県民会館】&#10;一人当たり面積">
          <a:extLst>
            <a:ext uri="{FF2B5EF4-FFF2-40B4-BE49-F238E27FC236}">
              <a16:creationId xmlns:a16="http://schemas.microsoft.com/office/drawing/2014/main" id="{37F290B8-240A-48A7-9E3B-30274D92B7D0}"/>
            </a:ext>
          </a:extLst>
        </xdr:cNvPr>
        <xdr:cNvSpPr txBox="1"/>
      </xdr:nvSpPr>
      <xdr:spPr>
        <a:xfrm>
          <a:off x="60675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26B27BA9-09A6-48A4-A004-BEEAE19E788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99CBDE8D-2DF1-49F6-9C6B-5156BA596BC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AD741273-1D64-4FA4-8673-B3E60899605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0DAFB808-1A06-4294-B3E2-E4E37B7A2DD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49805EC2-904E-43A0-8F48-05607216D5F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AC549A35-DF2C-4597-AAA7-0FD8EC3267D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48814A44-A6C7-4A9C-905E-F103D4B9BE7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2D1269A2-4D69-4910-A77F-39E2D8620FD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BDE5FCB0-6D97-4E8B-B821-530CA7A755E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7C9B1198-A348-4AF9-8FC7-BDC0D258263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0342C768-8949-4A39-A8D1-A6BFFECE1874}"/>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C1BA9CE2-65BB-4C71-AB96-00846B81113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EFED865C-760B-495D-836A-A700E1D0D99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0F226B01-ED17-4054-80F1-B8068005A07E}"/>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172074E2-AAA0-462B-9E47-E6BF514E38A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CAD6FFAB-2558-42D3-9160-E56958ADD2A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EA397145-3916-4BFA-B497-F69A3709AF3E}"/>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432EC665-F9D3-4202-A6E6-6D4F0B130296}"/>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5EFA44CB-EB12-488F-A874-58ABFB54E77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F84EB9B1-28A7-412B-B85C-470BC8B6160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A17857C7-01B0-49BB-BF7F-1BF0738643F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04926D70-14FD-4F98-9E9B-A732412F24A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EE5676C2-DF00-4630-9EE1-925AF7930AED}"/>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571D4163-27CD-4E79-B92D-A5B9EBA758D2}"/>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B7E638CF-2595-4380-91DA-88D597ED635E}"/>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2C47DC76-A2F5-4C8B-98E1-93F8131728D9}"/>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56F05EB1-6381-42EE-B7D3-358CA8A689C5}"/>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123841</xdr:rowOff>
    </xdr:from>
    <xdr:ext cx="405111" cy="259045"/>
    <xdr:sp macro="" textlink="">
      <xdr:nvSpPr>
        <xdr:cNvPr id="390" name="【保健所】&#10;有形固定資産減価償却率平均値テキスト">
          <a:extLst>
            <a:ext uri="{FF2B5EF4-FFF2-40B4-BE49-F238E27FC236}">
              <a16:creationId xmlns:a16="http://schemas.microsoft.com/office/drawing/2014/main" id="{CDFBEBFC-6742-46A1-BB00-4D9C2C1E42E4}"/>
            </a:ext>
          </a:extLst>
        </xdr:cNvPr>
        <xdr:cNvSpPr txBox="1"/>
      </xdr:nvSpPr>
      <xdr:spPr>
        <a:xfrm>
          <a:off x="4229100" y="167989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7FB1F9BA-370E-4DE6-9940-560CB79489CA}"/>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900C3977-9859-44FA-9F09-A344DCA4514D}"/>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59072</xdr:rowOff>
    </xdr:from>
    <xdr:ext cx="405111" cy="259045"/>
    <xdr:sp macro="" textlink="">
      <xdr:nvSpPr>
        <xdr:cNvPr id="393" name="n_1aveValue【保健所】&#10;有形固定資産減価償却率">
          <a:extLst>
            <a:ext uri="{FF2B5EF4-FFF2-40B4-BE49-F238E27FC236}">
              <a16:creationId xmlns:a16="http://schemas.microsoft.com/office/drawing/2014/main" id="{D0473CEE-A580-41F8-B4BE-D58141276778}"/>
            </a:ext>
          </a:extLst>
        </xdr:cNvPr>
        <xdr:cNvSpPr txBox="1"/>
      </xdr:nvSpPr>
      <xdr:spPr>
        <a:xfrm>
          <a:off x="3239144" y="16899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111125</xdr:rowOff>
    </xdr:from>
    <xdr:to>
      <xdr:col>15</xdr:col>
      <xdr:colOff>101600</xdr:colOff>
      <xdr:row>104</xdr:row>
      <xdr:rowOff>41275</xdr:rowOff>
    </xdr:to>
    <xdr:sp macro="" textlink="">
      <xdr:nvSpPr>
        <xdr:cNvPr id="394" name="フローチャート: 判断 393">
          <a:extLst>
            <a:ext uri="{FF2B5EF4-FFF2-40B4-BE49-F238E27FC236}">
              <a16:creationId xmlns:a16="http://schemas.microsoft.com/office/drawing/2014/main" id="{181C9FD5-0DE6-4A59-852B-74AA9619BC4D}"/>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32402</xdr:rowOff>
    </xdr:from>
    <xdr:ext cx="405111" cy="259045"/>
    <xdr:sp macro="" textlink="">
      <xdr:nvSpPr>
        <xdr:cNvPr id="395" name="n_2aveValue【保健所】&#10;有形固定資産減価償却率">
          <a:extLst>
            <a:ext uri="{FF2B5EF4-FFF2-40B4-BE49-F238E27FC236}">
              <a16:creationId xmlns:a16="http://schemas.microsoft.com/office/drawing/2014/main" id="{8AD5A18A-ED6E-4C01-BD4A-699B0C4FFFEE}"/>
            </a:ext>
          </a:extLst>
        </xdr:cNvPr>
        <xdr:cNvSpPr txBox="1"/>
      </xdr:nvSpPr>
      <xdr:spPr>
        <a:xfrm>
          <a:off x="2439044" y="1686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74930</xdr:rowOff>
    </xdr:from>
    <xdr:to>
      <xdr:col>10</xdr:col>
      <xdr:colOff>165100</xdr:colOff>
      <xdr:row>104</xdr:row>
      <xdr:rowOff>5080</xdr:rowOff>
    </xdr:to>
    <xdr:sp macro="" textlink="">
      <xdr:nvSpPr>
        <xdr:cNvPr id="396" name="フローチャート: 判断 395">
          <a:extLst>
            <a:ext uri="{FF2B5EF4-FFF2-40B4-BE49-F238E27FC236}">
              <a16:creationId xmlns:a16="http://schemas.microsoft.com/office/drawing/2014/main" id="{FC34356E-1DCF-464D-B2D0-229BDAF3ED9A}"/>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103</xdr:row>
      <xdr:rowOff>167657</xdr:rowOff>
    </xdr:from>
    <xdr:ext cx="405111" cy="259045"/>
    <xdr:sp macro="" textlink="">
      <xdr:nvSpPr>
        <xdr:cNvPr id="397" name="n_3aveValue【保健所】&#10;有形固定資産減価償却率">
          <a:extLst>
            <a:ext uri="{FF2B5EF4-FFF2-40B4-BE49-F238E27FC236}">
              <a16:creationId xmlns:a16="http://schemas.microsoft.com/office/drawing/2014/main" id="{1ED55281-97F6-4AB3-9DE2-EEEA527DC144}"/>
            </a:ext>
          </a:extLst>
        </xdr:cNvPr>
        <xdr:cNvSpPr txBox="1"/>
      </xdr:nvSpPr>
      <xdr:spPr>
        <a:xfrm>
          <a:off x="1648469" y="168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80645</xdr:rowOff>
    </xdr:from>
    <xdr:to>
      <xdr:col>6</xdr:col>
      <xdr:colOff>38100</xdr:colOff>
      <xdr:row>104</xdr:row>
      <xdr:rowOff>10795</xdr:rowOff>
    </xdr:to>
    <xdr:sp macro="" textlink="">
      <xdr:nvSpPr>
        <xdr:cNvPr id="398" name="フローチャート: 判断 397">
          <a:extLst>
            <a:ext uri="{FF2B5EF4-FFF2-40B4-BE49-F238E27FC236}">
              <a16:creationId xmlns:a16="http://schemas.microsoft.com/office/drawing/2014/main" id="{148C67F6-9ABE-4795-985A-DE8721C81D33}"/>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27322</xdr:rowOff>
    </xdr:from>
    <xdr:ext cx="405111" cy="259045"/>
    <xdr:sp macro="" textlink="">
      <xdr:nvSpPr>
        <xdr:cNvPr id="399" name="n_4aveValue【保健所】&#10;有形固定資産減価償却率">
          <a:extLst>
            <a:ext uri="{FF2B5EF4-FFF2-40B4-BE49-F238E27FC236}">
              <a16:creationId xmlns:a16="http://schemas.microsoft.com/office/drawing/2014/main" id="{02018032-04A6-43A3-96E8-9424E9F83E2A}"/>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84D56E4C-08A8-441D-ACF8-5572A1621D4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A30E7A6-6118-4D36-BC7C-722CB0827EB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CE570BC-0E54-4BD4-B67A-027041FC5AF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96DA79B1-00B8-43F1-B108-2C00B06FB30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B439D612-EDA8-4832-A6E3-114420734CA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141605</xdr:rowOff>
    </xdr:from>
    <xdr:to>
      <xdr:col>24</xdr:col>
      <xdr:colOff>114300</xdr:colOff>
      <xdr:row>103</xdr:row>
      <xdr:rowOff>71755</xdr:rowOff>
    </xdr:to>
    <xdr:sp macro="" textlink="">
      <xdr:nvSpPr>
        <xdr:cNvPr id="405" name="楕円 404">
          <a:extLst>
            <a:ext uri="{FF2B5EF4-FFF2-40B4-BE49-F238E27FC236}">
              <a16:creationId xmlns:a16="http://schemas.microsoft.com/office/drawing/2014/main" id="{AD88DA70-622F-4578-87EA-7BA3F5BE7AFB}"/>
            </a:ext>
          </a:extLst>
        </xdr:cNvPr>
        <xdr:cNvSpPr/>
      </xdr:nvSpPr>
      <xdr:spPr>
        <a:xfrm>
          <a:off x="4124325" y="166611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164482</xdr:rowOff>
    </xdr:from>
    <xdr:ext cx="405111" cy="259045"/>
    <xdr:sp macro="" textlink="">
      <xdr:nvSpPr>
        <xdr:cNvPr id="406" name="【保健所】&#10;有形固定資産減価償却率該当値テキスト">
          <a:extLst>
            <a:ext uri="{FF2B5EF4-FFF2-40B4-BE49-F238E27FC236}">
              <a16:creationId xmlns:a16="http://schemas.microsoft.com/office/drawing/2014/main" id="{A0071875-3EF3-4291-B865-1075EC020974}"/>
            </a:ext>
          </a:extLst>
        </xdr:cNvPr>
        <xdr:cNvSpPr txBox="1"/>
      </xdr:nvSpPr>
      <xdr:spPr>
        <a:xfrm>
          <a:off x="4229100" y="16515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111125</xdr:rowOff>
    </xdr:from>
    <xdr:to>
      <xdr:col>20</xdr:col>
      <xdr:colOff>38100</xdr:colOff>
      <xdr:row>103</xdr:row>
      <xdr:rowOff>41275</xdr:rowOff>
    </xdr:to>
    <xdr:sp macro="" textlink="">
      <xdr:nvSpPr>
        <xdr:cNvPr id="407" name="楕円 406">
          <a:extLst>
            <a:ext uri="{FF2B5EF4-FFF2-40B4-BE49-F238E27FC236}">
              <a16:creationId xmlns:a16="http://schemas.microsoft.com/office/drawing/2014/main" id="{0A405C50-C245-4FB0-A9C4-0BAAC54BD49D}"/>
            </a:ext>
          </a:extLst>
        </xdr:cNvPr>
        <xdr:cNvSpPr/>
      </xdr:nvSpPr>
      <xdr:spPr>
        <a:xfrm>
          <a:off x="3381375" y="16627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161925</xdr:rowOff>
    </xdr:from>
    <xdr:to>
      <xdr:col>24</xdr:col>
      <xdr:colOff>63500</xdr:colOff>
      <xdr:row>103</xdr:row>
      <xdr:rowOff>20955</xdr:rowOff>
    </xdr:to>
    <xdr:cxnSp macro="">
      <xdr:nvCxnSpPr>
        <xdr:cNvPr id="408" name="直線コネクタ 407">
          <a:extLst>
            <a:ext uri="{FF2B5EF4-FFF2-40B4-BE49-F238E27FC236}">
              <a16:creationId xmlns:a16="http://schemas.microsoft.com/office/drawing/2014/main" id="{B4DF6017-EFCD-4526-8E48-9069F3F06342}"/>
            </a:ext>
          </a:extLst>
        </xdr:cNvPr>
        <xdr:cNvCxnSpPr/>
      </xdr:nvCxnSpPr>
      <xdr:spPr>
        <a:xfrm>
          <a:off x="3429000" y="16675100"/>
          <a:ext cx="752475"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118745</xdr:rowOff>
    </xdr:from>
    <xdr:to>
      <xdr:col>15</xdr:col>
      <xdr:colOff>101600</xdr:colOff>
      <xdr:row>103</xdr:row>
      <xdr:rowOff>48895</xdr:rowOff>
    </xdr:to>
    <xdr:sp macro="" textlink="">
      <xdr:nvSpPr>
        <xdr:cNvPr id="409" name="楕円 408">
          <a:extLst>
            <a:ext uri="{FF2B5EF4-FFF2-40B4-BE49-F238E27FC236}">
              <a16:creationId xmlns:a16="http://schemas.microsoft.com/office/drawing/2014/main" id="{C6D96DA3-6F0B-4160-8081-47FB50223F35}"/>
            </a:ext>
          </a:extLst>
        </xdr:cNvPr>
        <xdr:cNvSpPr/>
      </xdr:nvSpPr>
      <xdr:spPr>
        <a:xfrm>
          <a:off x="2571750" y="166382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161925</xdr:rowOff>
    </xdr:from>
    <xdr:to>
      <xdr:col>19</xdr:col>
      <xdr:colOff>177800</xdr:colOff>
      <xdr:row>102</xdr:row>
      <xdr:rowOff>169545</xdr:rowOff>
    </xdr:to>
    <xdr:cxnSp macro="">
      <xdr:nvCxnSpPr>
        <xdr:cNvPr id="410" name="直線コネクタ 409">
          <a:extLst>
            <a:ext uri="{FF2B5EF4-FFF2-40B4-BE49-F238E27FC236}">
              <a16:creationId xmlns:a16="http://schemas.microsoft.com/office/drawing/2014/main" id="{3F429080-CC89-4C09-95E2-75F791249666}"/>
            </a:ext>
          </a:extLst>
        </xdr:cNvPr>
        <xdr:cNvCxnSpPr/>
      </xdr:nvCxnSpPr>
      <xdr:spPr>
        <a:xfrm flipV="1">
          <a:off x="2619375" y="16675100"/>
          <a:ext cx="80962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92075</xdr:rowOff>
    </xdr:from>
    <xdr:to>
      <xdr:col>10</xdr:col>
      <xdr:colOff>165100</xdr:colOff>
      <xdr:row>103</xdr:row>
      <xdr:rowOff>22225</xdr:rowOff>
    </xdr:to>
    <xdr:sp macro="" textlink="">
      <xdr:nvSpPr>
        <xdr:cNvPr id="411" name="楕円 410">
          <a:extLst>
            <a:ext uri="{FF2B5EF4-FFF2-40B4-BE49-F238E27FC236}">
              <a16:creationId xmlns:a16="http://schemas.microsoft.com/office/drawing/2014/main" id="{43499D9F-3C67-4DF3-A2D2-6BBC96D9BB5B}"/>
            </a:ext>
          </a:extLst>
        </xdr:cNvPr>
        <xdr:cNvSpPr/>
      </xdr:nvSpPr>
      <xdr:spPr>
        <a:xfrm>
          <a:off x="1781175" y="166084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142875</xdr:rowOff>
    </xdr:from>
    <xdr:to>
      <xdr:col>15</xdr:col>
      <xdr:colOff>50800</xdr:colOff>
      <xdr:row>102</xdr:row>
      <xdr:rowOff>169545</xdr:rowOff>
    </xdr:to>
    <xdr:cxnSp macro="">
      <xdr:nvCxnSpPr>
        <xdr:cNvPr id="412" name="直線コネクタ 411">
          <a:extLst>
            <a:ext uri="{FF2B5EF4-FFF2-40B4-BE49-F238E27FC236}">
              <a16:creationId xmlns:a16="http://schemas.microsoft.com/office/drawing/2014/main" id="{0EF156E0-17C8-47E8-B7C4-A0C636C6DF7C}"/>
            </a:ext>
          </a:extLst>
        </xdr:cNvPr>
        <xdr:cNvCxnSpPr/>
      </xdr:nvCxnSpPr>
      <xdr:spPr>
        <a:xfrm>
          <a:off x="1828800" y="16656050"/>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88264</xdr:rowOff>
    </xdr:from>
    <xdr:to>
      <xdr:col>6</xdr:col>
      <xdr:colOff>38100</xdr:colOff>
      <xdr:row>105</xdr:row>
      <xdr:rowOff>18414</xdr:rowOff>
    </xdr:to>
    <xdr:sp macro="" textlink="">
      <xdr:nvSpPr>
        <xdr:cNvPr id="413" name="楕円 412">
          <a:extLst>
            <a:ext uri="{FF2B5EF4-FFF2-40B4-BE49-F238E27FC236}">
              <a16:creationId xmlns:a16="http://schemas.microsoft.com/office/drawing/2014/main" id="{69E331AF-0F80-45BE-B9D9-22C5D2EBB079}"/>
            </a:ext>
          </a:extLst>
        </xdr:cNvPr>
        <xdr:cNvSpPr/>
      </xdr:nvSpPr>
      <xdr:spPr>
        <a:xfrm>
          <a:off x="981075" y="16925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142875</xdr:rowOff>
    </xdr:from>
    <xdr:to>
      <xdr:col>10</xdr:col>
      <xdr:colOff>114300</xdr:colOff>
      <xdr:row>104</xdr:row>
      <xdr:rowOff>139064</xdr:rowOff>
    </xdr:to>
    <xdr:cxnSp macro="">
      <xdr:nvCxnSpPr>
        <xdr:cNvPr id="414" name="直線コネクタ 413">
          <a:extLst>
            <a:ext uri="{FF2B5EF4-FFF2-40B4-BE49-F238E27FC236}">
              <a16:creationId xmlns:a16="http://schemas.microsoft.com/office/drawing/2014/main" id="{71E2B3E4-11AB-494C-A57D-F4B43B146D2B}"/>
            </a:ext>
          </a:extLst>
        </xdr:cNvPr>
        <xdr:cNvCxnSpPr/>
      </xdr:nvCxnSpPr>
      <xdr:spPr>
        <a:xfrm flipV="1">
          <a:off x="1028700" y="16656050"/>
          <a:ext cx="800100" cy="326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57802</xdr:rowOff>
    </xdr:from>
    <xdr:ext cx="405111" cy="259045"/>
    <xdr:sp macro="" textlink="">
      <xdr:nvSpPr>
        <xdr:cNvPr id="415" name="n_1mainValue【保健所】&#10;有形固定資産減価償却率">
          <a:extLst>
            <a:ext uri="{FF2B5EF4-FFF2-40B4-BE49-F238E27FC236}">
              <a16:creationId xmlns:a16="http://schemas.microsoft.com/office/drawing/2014/main" id="{EDB25FD3-8B7C-4FA2-932E-D17B976253B5}"/>
            </a:ext>
          </a:extLst>
        </xdr:cNvPr>
        <xdr:cNvSpPr txBox="1"/>
      </xdr:nvSpPr>
      <xdr:spPr>
        <a:xfrm>
          <a:off x="3239144" y="16412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65422</xdr:rowOff>
    </xdr:from>
    <xdr:ext cx="405111" cy="259045"/>
    <xdr:sp macro="" textlink="">
      <xdr:nvSpPr>
        <xdr:cNvPr id="416" name="n_2mainValue【保健所】&#10;有形固定資産減価償却率">
          <a:extLst>
            <a:ext uri="{FF2B5EF4-FFF2-40B4-BE49-F238E27FC236}">
              <a16:creationId xmlns:a16="http://schemas.microsoft.com/office/drawing/2014/main" id="{081EA6F3-8D5C-4011-A8C5-906D9145DEDB}"/>
            </a:ext>
          </a:extLst>
        </xdr:cNvPr>
        <xdr:cNvSpPr txBox="1"/>
      </xdr:nvSpPr>
      <xdr:spPr>
        <a:xfrm>
          <a:off x="2439044" y="16423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38752</xdr:rowOff>
    </xdr:from>
    <xdr:ext cx="405111" cy="259045"/>
    <xdr:sp macro="" textlink="">
      <xdr:nvSpPr>
        <xdr:cNvPr id="417" name="n_3mainValue【保健所】&#10;有形固定資産減価償却率">
          <a:extLst>
            <a:ext uri="{FF2B5EF4-FFF2-40B4-BE49-F238E27FC236}">
              <a16:creationId xmlns:a16="http://schemas.microsoft.com/office/drawing/2014/main" id="{7D3FE3E6-560D-43D3-902E-3EFD27132068}"/>
            </a:ext>
          </a:extLst>
        </xdr:cNvPr>
        <xdr:cNvSpPr txBox="1"/>
      </xdr:nvSpPr>
      <xdr:spPr>
        <a:xfrm>
          <a:off x="1648469" y="16393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9541</xdr:rowOff>
    </xdr:from>
    <xdr:ext cx="405111" cy="259045"/>
    <xdr:sp macro="" textlink="">
      <xdr:nvSpPr>
        <xdr:cNvPr id="418" name="n_4mainValue【保健所】&#10;有形固定資産減価償却率">
          <a:extLst>
            <a:ext uri="{FF2B5EF4-FFF2-40B4-BE49-F238E27FC236}">
              <a16:creationId xmlns:a16="http://schemas.microsoft.com/office/drawing/2014/main" id="{DBAE56DA-3046-4B37-BCE7-90AF8EC9C440}"/>
            </a:ext>
          </a:extLst>
        </xdr:cNvPr>
        <xdr:cNvSpPr txBox="1"/>
      </xdr:nvSpPr>
      <xdr:spPr>
        <a:xfrm>
          <a:off x="8483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753035C9-E1C5-4FA8-9D04-4BCE1CD2D81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738AA369-04EF-46D2-B8FB-607A03836E4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2B3C675C-8F18-454D-B3B0-16A6CDE5BD6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6278B60B-E029-4993-B5D9-799E8FE6A9D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743E9709-FABE-49E2-9F6D-C264BFD7106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B20032AE-BECF-490C-AAA2-53C142AB97A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A06B6737-2BA9-4F4D-965C-CDB7CDD7EDE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59851FC2-453A-486B-AEE8-A4523796ECF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223D294F-E988-4AEF-A0D0-294865D08354}"/>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B7E69719-7927-439C-8477-D5EBD4F158FB}"/>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8ED049A8-4E99-43FF-A25E-DAF776674AED}"/>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08DF28B2-C4FE-4278-AC9B-8063017C22BF}"/>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0417DF5B-4FBF-4429-9A7C-D1B55AF57A6D}"/>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54B713FC-5356-4C3F-86B2-618C69F9A1C0}"/>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F6D634B0-938E-49AC-A382-162C67CA7F1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EECB9848-CA41-432C-AF48-9E09F99BBFC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472CB6E7-7BDA-4374-9810-DD8B62A02941}"/>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DA5F9DCB-3821-4B4A-8501-0B810636795A}"/>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983505C9-D683-4FD2-B12A-D2F7BEC3005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12D0924D-8491-4C91-850F-9F555432B83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0013EBBD-F076-4EDA-A113-F460B38DFFB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246B7778-9BAD-4A25-930B-ED1634C22ACD}"/>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E59B7058-5612-456D-A962-EE57A7518D81}"/>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BA009016-B98D-4F60-B5F6-6C5E17FA6DCB}"/>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990788D9-0319-4542-980B-C0F5F99A102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DCDDD942-BB00-4E65-831D-45393D408019}"/>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0E761DE7-2117-4941-9184-8E19625158D6}"/>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79045BFF-34E7-43CF-9AB6-B5529FE9BA17}"/>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BF8E9051-09A2-4824-853B-1ED39FA5C9BA}"/>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102</xdr:row>
      <xdr:rowOff>143527</xdr:rowOff>
    </xdr:from>
    <xdr:ext cx="469744" cy="259045"/>
    <xdr:sp macro="" textlink="">
      <xdr:nvSpPr>
        <xdr:cNvPr id="448" name="n_1aveValue【保健所】&#10;一人当たり面積">
          <a:extLst>
            <a:ext uri="{FF2B5EF4-FFF2-40B4-BE49-F238E27FC236}">
              <a16:creationId xmlns:a16="http://schemas.microsoft.com/office/drawing/2014/main" id="{9DD31843-D8F9-450A-98D2-1ACD120A0AEB}"/>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104</xdr:row>
      <xdr:rowOff>25400</xdr:rowOff>
    </xdr:from>
    <xdr:to>
      <xdr:col>46</xdr:col>
      <xdr:colOff>38100</xdr:colOff>
      <xdr:row>104</xdr:row>
      <xdr:rowOff>127000</xdr:rowOff>
    </xdr:to>
    <xdr:sp macro="" textlink="">
      <xdr:nvSpPr>
        <xdr:cNvPr id="449" name="フローチャート: 判断 448">
          <a:extLst>
            <a:ext uri="{FF2B5EF4-FFF2-40B4-BE49-F238E27FC236}">
              <a16:creationId xmlns:a16="http://schemas.microsoft.com/office/drawing/2014/main" id="{37E0242C-657C-40AD-B6CC-8E52567EEC7D}"/>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102</xdr:row>
      <xdr:rowOff>143527</xdr:rowOff>
    </xdr:from>
    <xdr:ext cx="469744" cy="259045"/>
    <xdr:sp macro="" textlink="">
      <xdr:nvSpPr>
        <xdr:cNvPr id="450" name="n_2aveValue【保健所】&#10;一人当たり面積">
          <a:extLst>
            <a:ext uri="{FF2B5EF4-FFF2-40B4-BE49-F238E27FC236}">
              <a16:creationId xmlns:a16="http://schemas.microsoft.com/office/drawing/2014/main" id="{0AB904E3-5F09-45D8-AC3F-2306B3A03503}"/>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104</xdr:row>
      <xdr:rowOff>25400</xdr:rowOff>
    </xdr:from>
    <xdr:to>
      <xdr:col>41</xdr:col>
      <xdr:colOff>101600</xdr:colOff>
      <xdr:row>104</xdr:row>
      <xdr:rowOff>127000</xdr:rowOff>
    </xdr:to>
    <xdr:sp macro="" textlink="">
      <xdr:nvSpPr>
        <xdr:cNvPr id="451" name="フローチャート: 判断 450">
          <a:extLst>
            <a:ext uri="{FF2B5EF4-FFF2-40B4-BE49-F238E27FC236}">
              <a16:creationId xmlns:a16="http://schemas.microsoft.com/office/drawing/2014/main" id="{9B661C67-3252-42E3-8A23-7FEC134F1290}"/>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102</xdr:row>
      <xdr:rowOff>143527</xdr:rowOff>
    </xdr:from>
    <xdr:ext cx="469744" cy="259045"/>
    <xdr:sp macro="" textlink="">
      <xdr:nvSpPr>
        <xdr:cNvPr id="452" name="n_3aveValue【保健所】&#10;一人当たり面積">
          <a:extLst>
            <a:ext uri="{FF2B5EF4-FFF2-40B4-BE49-F238E27FC236}">
              <a16:creationId xmlns:a16="http://schemas.microsoft.com/office/drawing/2014/main" id="{D0BE26E4-ABEA-4D6D-8A2F-9BB55B3DA0B4}"/>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104</xdr:row>
      <xdr:rowOff>25400</xdr:rowOff>
    </xdr:from>
    <xdr:to>
      <xdr:col>36</xdr:col>
      <xdr:colOff>165100</xdr:colOff>
      <xdr:row>104</xdr:row>
      <xdr:rowOff>127000</xdr:rowOff>
    </xdr:to>
    <xdr:sp macro="" textlink="">
      <xdr:nvSpPr>
        <xdr:cNvPr id="453" name="フローチャート: 判断 452">
          <a:extLst>
            <a:ext uri="{FF2B5EF4-FFF2-40B4-BE49-F238E27FC236}">
              <a16:creationId xmlns:a16="http://schemas.microsoft.com/office/drawing/2014/main" id="{9B4A59C9-1977-4A6E-8C65-A2F4C0841976}"/>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102</xdr:row>
      <xdr:rowOff>143527</xdr:rowOff>
    </xdr:from>
    <xdr:ext cx="469744" cy="259045"/>
    <xdr:sp macro="" textlink="">
      <xdr:nvSpPr>
        <xdr:cNvPr id="454" name="n_4aveValue【保健所】&#10;一人当たり面積">
          <a:extLst>
            <a:ext uri="{FF2B5EF4-FFF2-40B4-BE49-F238E27FC236}">
              <a16:creationId xmlns:a16="http://schemas.microsoft.com/office/drawing/2014/main" id="{7B4B86C7-2D14-4B9B-A6DE-15DD6103656D}"/>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0D12761E-D5B7-45A6-BA44-588E282D93A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11B3D699-7509-4116-88B2-DA4BD72E15F4}"/>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76ECB460-31CD-41D4-9E61-83D5A49AE39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DEFFB0E1-A7D9-48C2-93CD-0752B800EBC2}"/>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28C5DB7C-D296-40DA-80C4-9B9017A3032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60" name="楕円 459">
          <a:extLst>
            <a:ext uri="{FF2B5EF4-FFF2-40B4-BE49-F238E27FC236}">
              <a16:creationId xmlns:a16="http://schemas.microsoft.com/office/drawing/2014/main" id="{4F85DB79-5B59-4493-8265-EE618CD0D676}"/>
            </a:ext>
          </a:extLst>
        </xdr:cNvPr>
        <xdr:cNvSpPr/>
      </xdr:nvSpPr>
      <xdr:spPr>
        <a:xfrm>
          <a:off x="9401175" y="17164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137177</xdr:rowOff>
    </xdr:from>
    <xdr:ext cx="469744" cy="259045"/>
    <xdr:sp macro="" textlink="">
      <xdr:nvSpPr>
        <xdr:cNvPr id="461" name="【保健所】&#10;一人当たり面積該当値テキスト">
          <a:extLst>
            <a:ext uri="{FF2B5EF4-FFF2-40B4-BE49-F238E27FC236}">
              <a16:creationId xmlns:a16="http://schemas.microsoft.com/office/drawing/2014/main" id="{DBB7215D-29EA-4E70-9E65-85B4A7354E07}"/>
            </a:ext>
          </a:extLst>
        </xdr:cNvPr>
        <xdr:cNvSpPr txBox="1"/>
      </xdr:nvSpPr>
      <xdr:spPr>
        <a:xfrm>
          <a:off x="9477375"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62" name="楕円 461">
          <a:extLst>
            <a:ext uri="{FF2B5EF4-FFF2-40B4-BE49-F238E27FC236}">
              <a16:creationId xmlns:a16="http://schemas.microsoft.com/office/drawing/2014/main" id="{DDAFF769-E7DE-4B98-B842-D34083ACEF8A}"/>
            </a:ext>
          </a:extLst>
        </xdr:cNvPr>
        <xdr:cNvSpPr/>
      </xdr:nvSpPr>
      <xdr:spPr>
        <a:xfrm>
          <a:off x="86391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63" name="直線コネクタ 462">
          <a:extLst>
            <a:ext uri="{FF2B5EF4-FFF2-40B4-BE49-F238E27FC236}">
              <a16:creationId xmlns:a16="http://schemas.microsoft.com/office/drawing/2014/main" id="{3053921E-CDA0-4F18-BF51-038F60F8E56A}"/>
            </a:ext>
          </a:extLst>
        </xdr:cNvPr>
        <xdr:cNvCxnSpPr/>
      </xdr:nvCxnSpPr>
      <xdr:spPr>
        <a:xfrm>
          <a:off x="8686800" y="17202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4" name="楕円 463">
          <a:extLst>
            <a:ext uri="{FF2B5EF4-FFF2-40B4-BE49-F238E27FC236}">
              <a16:creationId xmlns:a16="http://schemas.microsoft.com/office/drawing/2014/main" id="{AF00863E-B638-4CB7-87A9-B16E1F785F71}"/>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65" name="直線コネクタ 464">
          <a:extLst>
            <a:ext uri="{FF2B5EF4-FFF2-40B4-BE49-F238E27FC236}">
              <a16:creationId xmlns:a16="http://schemas.microsoft.com/office/drawing/2014/main" id="{64E09F27-48A6-47D2-920E-F6ACF38BA719}"/>
            </a:ext>
          </a:extLst>
        </xdr:cNvPr>
        <xdr:cNvCxnSpPr/>
      </xdr:nvCxnSpPr>
      <xdr:spPr>
        <a:xfrm>
          <a:off x="7886700" y="17202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66" name="楕円 465">
          <a:extLst>
            <a:ext uri="{FF2B5EF4-FFF2-40B4-BE49-F238E27FC236}">
              <a16:creationId xmlns:a16="http://schemas.microsoft.com/office/drawing/2014/main" id="{6D927F61-D9BA-4BBF-B15F-FAC663C7575C}"/>
            </a:ext>
          </a:extLst>
        </xdr:cNvPr>
        <xdr:cNvSpPr/>
      </xdr:nvSpPr>
      <xdr:spPr>
        <a:xfrm>
          <a:off x="7029450" y="17164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67" name="直線コネクタ 466">
          <a:extLst>
            <a:ext uri="{FF2B5EF4-FFF2-40B4-BE49-F238E27FC236}">
              <a16:creationId xmlns:a16="http://schemas.microsoft.com/office/drawing/2014/main" id="{7C5FCB76-1CCF-4E49-8C7D-284DC8E0D399}"/>
            </a:ext>
          </a:extLst>
        </xdr:cNvPr>
        <xdr:cNvCxnSpPr/>
      </xdr:nvCxnSpPr>
      <xdr:spPr>
        <a:xfrm>
          <a:off x="7077075" y="17202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68" name="楕円 467">
          <a:extLst>
            <a:ext uri="{FF2B5EF4-FFF2-40B4-BE49-F238E27FC236}">
              <a16:creationId xmlns:a16="http://schemas.microsoft.com/office/drawing/2014/main" id="{AFBEA2B0-8583-45E9-B5F7-09A13385C0C3}"/>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38100</xdr:rowOff>
    </xdr:to>
    <xdr:cxnSp macro="">
      <xdr:nvCxnSpPr>
        <xdr:cNvPr id="469" name="直線コネクタ 468">
          <a:extLst>
            <a:ext uri="{FF2B5EF4-FFF2-40B4-BE49-F238E27FC236}">
              <a16:creationId xmlns:a16="http://schemas.microsoft.com/office/drawing/2014/main" id="{2E097034-2F24-443B-A90A-C55B02251212}"/>
            </a:ext>
          </a:extLst>
        </xdr:cNvPr>
        <xdr:cNvCxnSpPr/>
      </xdr:nvCxnSpPr>
      <xdr:spPr>
        <a:xfrm>
          <a:off x="6286500" y="172021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70" name="n_1mainValue【保健所】&#10;一人当たり面積">
          <a:extLst>
            <a:ext uri="{FF2B5EF4-FFF2-40B4-BE49-F238E27FC236}">
              <a16:creationId xmlns:a16="http://schemas.microsoft.com/office/drawing/2014/main" id="{2CF6F625-8522-468B-9277-185D91F9AAF2}"/>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71" name="n_2mainValue【保健所】&#10;一人当たり面積">
          <a:extLst>
            <a:ext uri="{FF2B5EF4-FFF2-40B4-BE49-F238E27FC236}">
              <a16:creationId xmlns:a16="http://schemas.microsoft.com/office/drawing/2014/main" id="{0E703EA4-22E3-4EC7-B615-0ABC3E6AF47E}"/>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2" name="n_3mainValue【保健所】&#10;一人当たり面積">
          <a:extLst>
            <a:ext uri="{FF2B5EF4-FFF2-40B4-BE49-F238E27FC236}">
              <a16:creationId xmlns:a16="http://schemas.microsoft.com/office/drawing/2014/main" id="{DFABD4C3-25B6-4799-AA3F-4E9172FF44AC}"/>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73" name="n_4mainValue【保健所】&#10;一人当たり面積">
          <a:extLst>
            <a:ext uri="{FF2B5EF4-FFF2-40B4-BE49-F238E27FC236}">
              <a16:creationId xmlns:a16="http://schemas.microsoft.com/office/drawing/2014/main" id="{0A1C55F9-AA3D-4BBB-9CAF-1F5CBB6739C3}"/>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225BEA1A-0311-4661-8CB8-8DF23CAC4F9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EFC627D8-A295-4BB1-8567-FC60DAD6108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D22E5B7C-1A93-4DD0-8682-354529DF606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8A02000D-B3C1-4DCD-A11E-2F4C1B27D0D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74569CD4-0A7C-439C-B30E-E5D2E491745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6A023439-E81C-43BC-950D-71A62838D4D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AFFEFD2D-F516-4814-8B01-77B630A4FC2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7C50CBB8-3485-4CD5-8FAE-F6E42D42984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17BF9B40-FEE7-465C-8376-4EC6C893E5BC}"/>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1F6508C0-4F15-46DF-BDEC-25AE1511676E}"/>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779C1E4F-9797-4135-88EE-205010B6D1E3}"/>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88D16E7A-3045-4AF2-AFE1-4AA47E6A373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D283ECB7-9C54-44AE-AEB4-D76D7369A644}"/>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9FEA11D9-448B-46F4-9313-060049F696C8}"/>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233F2A1D-A70F-404C-919B-966B70A3DD9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96DFD23D-17D2-49CB-B358-4B6CC243C7EB}"/>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C8F6F50B-8419-4384-8B01-3EEA714D734E}"/>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B4E91941-168C-42F7-A492-ED0073AED43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81506D1C-2266-47D2-8A3F-1AA307618F6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BE3950B1-FD1D-4A19-A18E-33DF56B57DA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F063CA9D-5FEA-4B90-B8EC-AF34DC2B881F}"/>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4180CED6-C378-4039-8BDA-45F0CAC4123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8AB8E797-D12A-46E5-B080-A8268CC59BE7}"/>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708D0CE1-E10A-4591-B87E-11F3DF7280D1}"/>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4785AEB4-4D3F-4D7A-9625-DFB2204911BE}"/>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E2BDD424-C234-4EF7-ABA4-78884CC2062B}"/>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06198DAD-9C91-41EA-97BA-BFD7AF7E266D}"/>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7C70F8F9-99AB-4F45-9FCB-E728B9D2E826}"/>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11F1B3B6-017C-4A74-9E20-80C9FC3E180E}"/>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BCC13166-05ED-4A1D-99DD-5D9B5F1C9DBD}"/>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64787</xdr:rowOff>
    </xdr:from>
    <xdr:ext cx="405111" cy="259045"/>
    <xdr:sp macro="" textlink="">
      <xdr:nvSpPr>
        <xdr:cNvPr id="504" name="n_1aveValue【試験研究機関】&#10;有形固定資産減価償却率">
          <a:extLst>
            <a:ext uri="{FF2B5EF4-FFF2-40B4-BE49-F238E27FC236}">
              <a16:creationId xmlns:a16="http://schemas.microsoft.com/office/drawing/2014/main" id="{9E182A3C-0E07-42FA-8A26-CFAA3F7A3077}"/>
            </a:ext>
          </a:extLst>
        </xdr:cNvPr>
        <xdr:cNvSpPr txBox="1"/>
      </xdr:nvSpPr>
      <xdr:spPr>
        <a:xfrm>
          <a:off x="13745219" y="6221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82550</xdr:rowOff>
    </xdr:from>
    <xdr:to>
      <xdr:col>76</xdr:col>
      <xdr:colOff>165100</xdr:colOff>
      <xdr:row>38</xdr:row>
      <xdr:rowOff>12700</xdr:rowOff>
    </xdr:to>
    <xdr:sp macro="" textlink="">
      <xdr:nvSpPr>
        <xdr:cNvPr id="505" name="フローチャート: 判断 504">
          <a:extLst>
            <a:ext uri="{FF2B5EF4-FFF2-40B4-BE49-F238E27FC236}">
              <a16:creationId xmlns:a16="http://schemas.microsoft.com/office/drawing/2014/main" id="{278F786B-6AAD-42E5-A69C-78C9D0E89F5F}"/>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38</xdr:row>
      <xdr:rowOff>3827</xdr:rowOff>
    </xdr:from>
    <xdr:ext cx="405111" cy="259045"/>
    <xdr:sp macro="" textlink="">
      <xdr:nvSpPr>
        <xdr:cNvPr id="506" name="n_2aveValue【試験研究機関】&#10;有形固定資産減価償却率">
          <a:extLst>
            <a:ext uri="{FF2B5EF4-FFF2-40B4-BE49-F238E27FC236}">
              <a16:creationId xmlns:a16="http://schemas.microsoft.com/office/drawing/2014/main" id="{8614AC05-372F-4BAD-A4AA-6DAE2BE3A42D}"/>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21590</xdr:rowOff>
    </xdr:from>
    <xdr:to>
      <xdr:col>72</xdr:col>
      <xdr:colOff>38100</xdr:colOff>
      <xdr:row>37</xdr:row>
      <xdr:rowOff>123190</xdr:rowOff>
    </xdr:to>
    <xdr:sp macro="" textlink="">
      <xdr:nvSpPr>
        <xdr:cNvPr id="507" name="フローチャート: 判断 506">
          <a:extLst>
            <a:ext uri="{FF2B5EF4-FFF2-40B4-BE49-F238E27FC236}">
              <a16:creationId xmlns:a16="http://schemas.microsoft.com/office/drawing/2014/main" id="{AF760C69-7941-42AA-BC3B-A1EBCF3C1092}"/>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114317</xdr:rowOff>
    </xdr:from>
    <xdr:ext cx="405111" cy="259045"/>
    <xdr:sp macro="" textlink="">
      <xdr:nvSpPr>
        <xdr:cNvPr id="508" name="n_3aveValue【試験研究機関】&#10;有形固定資産減価償却率">
          <a:extLst>
            <a:ext uri="{FF2B5EF4-FFF2-40B4-BE49-F238E27FC236}">
              <a16:creationId xmlns:a16="http://schemas.microsoft.com/office/drawing/2014/main" id="{9AEE27E3-DE7C-4E22-9082-9D550F687036}"/>
            </a:ext>
          </a:extLst>
        </xdr:cNvPr>
        <xdr:cNvSpPr txBox="1"/>
      </xdr:nvSpPr>
      <xdr:spPr>
        <a:xfrm>
          <a:off x="121640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162560</xdr:rowOff>
    </xdr:from>
    <xdr:to>
      <xdr:col>67</xdr:col>
      <xdr:colOff>101600</xdr:colOff>
      <xdr:row>37</xdr:row>
      <xdr:rowOff>92710</xdr:rowOff>
    </xdr:to>
    <xdr:sp macro="" textlink="">
      <xdr:nvSpPr>
        <xdr:cNvPr id="509" name="フローチャート: 判断 508">
          <a:extLst>
            <a:ext uri="{FF2B5EF4-FFF2-40B4-BE49-F238E27FC236}">
              <a16:creationId xmlns:a16="http://schemas.microsoft.com/office/drawing/2014/main" id="{EFC30826-3B2B-423F-9B7C-D919675A277E}"/>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83837</xdr:rowOff>
    </xdr:from>
    <xdr:ext cx="405111" cy="259045"/>
    <xdr:sp macro="" textlink="">
      <xdr:nvSpPr>
        <xdr:cNvPr id="510" name="n_4aveValue【試験研究機関】&#10;有形固定資産減価償却率">
          <a:extLst>
            <a:ext uri="{FF2B5EF4-FFF2-40B4-BE49-F238E27FC236}">
              <a16:creationId xmlns:a16="http://schemas.microsoft.com/office/drawing/2014/main" id="{696D68AE-21F2-4A81-893C-A0365C7E3354}"/>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54CB0EAF-4A0B-40B7-BBBA-FF7981376F7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6E7D4D48-A074-44A2-8AB9-ED24EFF5C4A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38A1E6D-187B-4459-B61D-8F6E0CD588D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8D599357-1158-4B62-8F42-0A37C5F4B96D}"/>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04AE0082-2EBB-4B8A-8FF5-93C505C4482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113030</xdr:rowOff>
    </xdr:from>
    <xdr:to>
      <xdr:col>85</xdr:col>
      <xdr:colOff>177800</xdr:colOff>
      <xdr:row>37</xdr:row>
      <xdr:rowOff>43180</xdr:rowOff>
    </xdr:to>
    <xdr:sp macro="" textlink="">
      <xdr:nvSpPr>
        <xdr:cNvPr id="516" name="楕円 515">
          <a:extLst>
            <a:ext uri="{FF2B5EF4-FFF2-40B4-BE49-F238E27FC236}">
              <a16:creationId xmlns:a16="http://schemas.microsoft.com/office/drawing/2014/main" id="{6A213D02-B1A7-41B5-8284-8B0DEF257AD9}"/>
            </a:ext>
          </a:extLst>
        </xdr:cNvPr>
        <xdr:cNvSpPr/>
      </xdr:nvSpPr>
      <xdr:spPr>
        <a:xfrm>
          <a:off x="14649450" y="59423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135907</xdr:rowOff>
    </xdr:from>
    <xdr:ext cx="405111" cy="259045"/>
    <xdr:sp macro="" textlink="">
      <xdr:nvSpPr>
        <xdr:cNvPr id="517" name="【試験研究機関】&#10;有形固定資産減価償却率該当値テキスト">
          <a:extLst>
            <a:ext uri="{FF2B5EF4-FFF2-40B4-BE49-F238E27FC236}">
              <a16:creationId xmlns:a16="http://schemas.microsoft.com/office/drawing/2014/main" id="{004DCF69-6B16-4988-9174-C2949582FCA1}"/>
            </a:ext>
          </a:extLst>
        </xdr:cNvPr>
        <xdr:cNvSpPr txBox="1"/>
      </xdr:nvSpPr>
      <xdr:spPr>
        <a:xfrm>
          <a:off x="14744700" y="5803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101600</xdr:rowOff>
    </xdr:from>
    <xdr:to>
      <xdr:col>81</xdr:col>
      <xdr:colOff>101600</xdr:colOff>
      <xdr:row>37</xdr:row>
      <xdr:rowOff>31750</xdr:rowOff>
    </xdr:to>
    <xdr:sp macro="" textlink="">
      <xdr:nvSpPr>
        <xdr:cNvPr id="518" name="楕円 517">
          <a:extLst>
            <a:ext uri="{FF2B5EF4-FFF2-40B4-BE49-F238E27FC236}">
              <a16:creationId xmlns:a16="http://schemas.microsoft.com/office/drawing/2014/main" id="{A65443B0-E787-4CD8-B8F1-898338D4EF98}"/>
            </a:ext>
          </a:extLst>
        </xdr:cNvPr>
        <xdr:cNvSpPr/>
      </xdr:nvSpPr>
      <xdr:spPr>
        <a:xfrm>
          <a:off x="13887450" y="59340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152400</xdr:rowOff>
    </xdr:from>
    <xdr:to>
      <xdr:col>85</xdr:col>
      <xdr:colOff>127000</xdr:colOff>
      <xdr:row>36</xdr:row>
      <xdr:rowOff>163830</xdr:rowOff>
    </xdr:to>
    <xdr:cxnSp macro="">
      <xdr:nvCxnSpPr>
        <xdr:cNvPr id="519" name="直線コネクタ 518">
          <a:extLst>
            <a:ext uri="{FF2B5EF4-FFF2-40B4-BE49-F238E27FC236}">
              <a16:creationId xmlns:a16="http://schemas.microsoft.com/office/drawing/2014/main" id="{B2C41915-0D33-460E-A761-5B0517987723}"/>
            </a:ext>
          </a:extLst>
        </xdr:cNvPr>
        <xdr:cNvCxnSpPr/>
      </xdr:nvCxnSpPr>
      <xdr:spPr>
        <a:xfrm>
          <a:off x="13935075" y="5981700"/>
          <a:ext cx="7620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52070</xdr:rowOff>
    </xdr:from>
    <xdr:to>
      <xdr:col>76</xdr:col>
      <xdr:colOff>165100</xdr:colOff>
      <xdr:row>36</xdr:row>
      <xdr:rowOff>153670</xdr:rowOff>
    </xdr:to>
    <xdr:sp macro="" textlink="">
      <xdr:nvSpPr>
        <xdr:cNvPr id="520" name="楕円 519">
          <a:extLst>
            <a:ext uri="{FF2B5EF4-FFF2-40B4-BE49-F238E27FC236}">
              <a16:creationId xmlns:a16="http://schemas.microsoft.com/office/drawing/2014/main" id="{1301AA5E-EC21-45D0-8668-D535DBBFBC3B}"/>
            </a:ext>
          </a:extLst>
        </xdr:cNvPr>
        <xdr:cNvSpPr/>
      </xdr:nvSpPr>
      <xdr:spPr>
        <a:xfrm>
          <a:off x="13096875" y="58781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102870</xdr:rowOff>
    </xdr:from>
    <xdr:to>
      <xdr:col>81</xdr:col>
      <xdr:colOff>50800</xdr:colOff>
      <xdr:row>36</xdr:row>
      <xdr:rowOff>152400</xdr:rowOff>
    </xdr:to>
    <xdr:cxnSp macro="">
      <xdr:nvCxnSpPr>
        <xdr:cNvPr id="521" name="直線コネクタ 520">
          <a:extLst>
            <a:ext uri="{FF2B5EF4-FFF2-40B4-BE49-F238E27FC236}">
              <a16:creationId xmlns:a16="http://schemas.microsoft.com/office/drawing/2014/main" id="{BA9DCAD7-641C-436C-89A3-EEACE176A133}"/>
            </a:ext>
          </a:extLst>
        </xdr:cNvPr>
        <xdr:cNvCxnSpPr/>
      </xdr:nvCxnSpPr>
      <xdr:spPr>
        <a:xfrm>
          <a:off x="13144500" y="5935345"/>
          <a:ext cx="79057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120650</xdr:rowOff>
    </xdr:from>
    <xdr:to>
      <xdr:col>72</xdr:col>
      <xdr:colOff>38100</xdr:colOff>
      <xdr:row>37</xdr:row>
      <xdr:rowOff>50800</xdr:rowOff>
    </xdr:to>
    <xdr:sp macro="" textlink="">
      <xdr:nvSpPr>
        <xdr:cNvPr id="522" name="楕円 521">
          <a:extLst>
            <a:ext uri="{FF2B5EF4-FFF2-40B4-BE49-F238E27FC236}">
              <a16:creationId xmlns:a16="http://schemas.microsoft.com/office/drawing/2014/main" id="{E0C5C9B6-438E-49C3-8336-C64788EB374B}"/>
            </a:ext>
          </a:extLst>
        </xdr:cNvPr>
        <xdr:cNvSpPr/>
      </xdr:nvSpPr>
      <xdr:spPr>
        <a:xfrm>
          <a:off x="12296775" y="5953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102870</xdr:rowOff>
    </xdr:from>
    <xdr:to>
      <xdr:col>76</xdr:col>
      <xdr:colOff>114300</xdr:colOff>
      <xdr:row>37</xdr:row>
      <xdr:rowOff>0</xdr:rowOff>
    </xdr:to>
    <xdr:cxnSp macro="">
      <xdr:nvCxnSpPr>
        <xdr:cNvPr id="523" name="直線コネクタ 522">
          <a:extLst>
            <a:ext uri="{FF2B5EF4-FFF2-40B4-BE49-F238E27FC236}">
              <a16:creationId xmlns:a16="http://schemas.microsoft.com/office/drawing/2014/main" id="{C37EAB1A-84A8-46C0-88BD-8C5A0B66052F}"/>
            </a:ext>
          </a:extLst>
        </xdr:cNvPr>
        <xdr:cNvCxnSpPr/>
      </xdr:nvCxnSpPr>
      <xdr:spPr>
        <a:xfrm flipV="1">
          <a:off x="12344400" y="5935345"/>
          <a:ext cx="8001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40640</xdr:rowOff>
    </xdr:from>
    <xdr:to>
      <xdr:col>67</xdr:col>
      <xdr:colOff>101600</xdr:colOff>
      <xdr:row>36</xdr:row>
      <xdr:rowOff>142240</xdr:rowOff>
    </xdr:to>
    <xdr:sp macro="" textlink="">
      <xdr:nvSpPr>
        <xdr:cNvPr id="524" name="楕円 523">
          <a:extLst>
            <a:ext uri="{FF2B5EF4-FFF2-40B4-BE49-F238E27FC236}">
              <a16:creationId xmlns:a16="http://schemas.microsoft.com/office/drawing/2014/main" id="{7AA8A2B7-4F16-4D6D-84EF-9F5FB4394F7F}"/>
            </a:ext>
          </a:extLst>
        </xdr:cNvPr>
        <xdr:cNvSpPr/>
      </xdr:nvSpPr>
      <xdr:spPr>
        <a:xfrm>
          <a:off x="11487150" y="5869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91440</xdr:rowOff>
    </xdr:from>
    <xdr:to>
      <xdr:col>71</xdr:col>
      <xdr:colOff>177800</xdr:colOff>
      <xdr:row>37</xdr:row>
      <xdr:rowOff>0</xdr:rowOff>
    </xdr:to>
    <xdr:cxnSp macro="">
      <xdr:nvCxnSpPr>
        <xdr:cNvPr id="525" name="直線コネクタ 524">
          <a:extLst>
            <a:ext uri="{FF2B5EF4-FFF2-40B4-BE49-F238E27FC236}">
              <a16:creationId xmlns:a16="http://schemas.microsoft.com/office/drawing/2014/main" id="{B570AFE7-A38D-4839-B0C4-7DF9463FB7EF}"/>
            </a:ext>
          </a:extLst>
        </xdr:cNvPr>
        <xdr:cNvCxnSpPr/>
      </xdr:nvCxnSpPr>
      <xdr:spPr>
        <a:xfrm>
          <a:off x="11534775" y="5917565"/>
          <a:ext cx="80962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48277</xdr:rowOff>
    </xdr:from>
    <xdr:ext cx="405111" cy="259045"/>
    <xdr:sp macro="" textlink="">
      <xdr:nvSpPr>
        <xdr:cNvPr id="526" name="n_1mainValue【試験研究機関】&#10;有形固定資産減価償却率">
          <a:extLst>
            <a:ext uri="{FF2B5EF4-FFF2-40B4-BE49-F238E27FC236}">
              <a16:creationId xmlns:a16="http://schemas.microsoft.com/office/drawing/2014/main" id="{4A47FB42-C28B-4C8A-9170-464680834ABE}"/>
            </a:ext>
          </a:extLst>
        </xdr:cNvPr>
        <xdr:cNvSpPr txBox="1"/>
      </xdr:nvSpPr>
      <xdr:spPr>
        <a:xfrm>
          <a:off x="1374521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170197</xdr:rowOff>
    </xdr:from>
    <xdr:ext cx="405111" cy="259045"/>
    <xdr:sp macro="" textlink="">
      <xdr:nvSpPr>
        <xdr:cNvPr id="527" name="n_2mainValue【試験研究機関】&#10;有形固定資産減価償却率">
          <a:extLst>
            <a:ext uri="{FF2B5EF4-FFF2-40B4-BE49-F238E27FC236}">
              <a16:creationId xmlns:a16="http://schemas.microsoft.com/office/drawing/2014/main" id="{E368D08A-D27B-4E1F-A237-3EE1F22F3441}"/>
            </a:ext>
          </a:extLst>
        </xdr:cNvPr>
        <xdr:cNvSpPr txBox="1"/>
      </xdr:nvSpPr>
      <xdr:spPr>
        <a:xfrm>
          <a:off x="12964169" y="566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67327</xdr:rowOff>
    </xdr:from>
    <xdr:ext cx="405111" cy="259045"/>
    <xdr:sp macro="" textlink="">
      <xdr:nvSpPr>
        <xdr:cNvPr id="528" name="n_3mainValue【試験研究機関】&#10;有形固定資産減価償却率">
          <a:extLst>
            <a:ext uri="{FF2B5EF4-FFF2-40B4-BE49-F238E27FC236}">
              <a16:creationId xmlns:a16="http://schemas.microsoft.com/office/drawing/2014/main" id="{A666058D-F09B-4C59-8965-789C6AABD168}"/>
            </a:ext>
          </a:extLst>
        </xdr:cNvPr>
        <xdr:cNvSpPr txBox="1"/>
      </xdr:nvSpPr>
      <xdr:spPr>
        <a:xfrm>
          <a:off x="12164069" y="5731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158767</xdr:rowOff>
    </xdr:from>
    <xdr:ext cx="405111" cy="259045"/>
    <xdr:sp macro="" textlink="">
      <xdr:nvSpPr>
        <xdr:cNvPr id="529" name="n_4mainValue【試験研究機関】&#10;有形固定資産減価償却率">
          <a:extLst>
            <a:ext uri="{FF2B5EF4-FFF2-40B4-BE49-F238E27FC236}">
              <a16:creationId xmlns:a16="http://schemas.microsoft.com/office/drawing/2014/main" id="{40833E3D-53BB-4FB1-B89F-B8042943F436}"/>
            </a:ext>
          </a:extLst>
        </xdr:cNvPr>
        <xdr:cNvSpPr txBox="1"/>
      </xdr:nvSpPr>
      <xdr:spPr>
        <a:xfrm>
          <a:off x="11354444" y="5667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E5C7B5DE-0D03-4B9D-ABA2-3E849C19535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7D4CEEF4-5F40-45A0-9D81-4CE8D30367F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8E9653D2-6518-4379-9A3B-869D95D4952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05FC49FE-8456-4E52-A2E2-09CF4A0037E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49389650-F6B3-42C9-A021-B4922743E67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615DB824-F5C1-4118-A34B-8F587A44331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3007AFEB-AAD2-4ECC-85BC-1DFC6B765487}"/>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97599A3B-CA9E-4A54-8807-32610FEED06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6EB3B1C8-A347-4E2B-9C55-D70234992C64}"/>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3EE2B2AC-B7B3-4566-86FD-A523444699CA}"/>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DE804CA3-02A7-4911-B016-8FD59C517EF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2CE847AD-BD8B-437A-8C89-AF270749C6BC}"/>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A74541C2-511E-411C-848D-3DAEE25C3CE6}"/>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D56D7482-8CC7-4D80-AEB9-FB98DE8933F4}"/>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0222DECE-36D5-4000-B8AF-15E03C359612}"/>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871382CB-ED33-49CF-A513-B24948FA5AE7}"/>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2EE209CF-2420-4585-B19F-65BC8F211A39}"/>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271067C2-E1F6-4FB6-8392-3C957E5FF211}"/>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D0B20682-F9A5-4A63-A309-4708B539B737}"/>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4CF821D2-673D-4DFC-90AC-4E5EAED79500}"/>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C5F52F66-5E14-44D5-9173-C443D10FB9A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CACCC29A-0FE0-47DD-B7D9-96F327686968}"/>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E71C9A2C-6B51-498A-850E-687600CCF92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B647EF49-E442-4300-8532-B4BD6163EFB9}"/>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570041DE-681E-4901-8C68-325E492311CC}"/>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8E085077-68C7-4C73-8D56-C2F817200302}"/>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EB7B353C-1142-4875-B891-BEA41AF5DE75}"/>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3E42B4DF-1028-478E-8BCC-3C70CCB06435}"/>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58" name="【試験研究機関】&#10;一人当たり面積平均値テキスト">
          <a:extLst>
            <a:ext uri="{FF2B5EF4-FFF2-40B4-BE49-F238E27FC236}">
              <a16:creationId xmlns:a16="http://schemas.microsoft.com/office/drawing/2014/main" id="{B2B70024-8B78-41A1-BCE1-7A4A8766B799}"/>
            </a:ext>
          </a:extLst>
        </xdr:cNvPr>
        <xdr:cNvSpPr txBox="1"/>
      </xdr:nvSpPr>
      <xdr:spPr>
        <a:xfrm>
          <a:off x="20002500" y="5788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6D534213-1DFC-4C5E-A118-B784B8C77274}"/>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52EFB407-566C-42F3-A422-C84FE371CF1C}"/>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35</xdr:row>
      <xdr:rowOff>59163</xdr:rowOff>
    </xdr:from>
    <xdr:ext cx="469744" cy="259045"/>
    <xdr:sp macro="" textlink="">
      <xdr:nvSpPr>
        <xdr:cNvPr id="561" name="n_1aveValue【試験研究機関】&#10;一人当たり面積">
          <a:extLst>
            <a:ext uri="{FF2B5EF4-FFF2-40B4-BE49-F238E27FC236}">
              <a16:creationId xmlns:a16="http://schemas.microsoft.com/office/drawing/2014/main" id="{8A1666C3-80B1-4944-B297-6F44A1102755}"/>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134257</xdr:rowOff>
    </xdr:from>
    <xdr:to>
      <xdr:col>107</xdr:col>
      <xdr:colOff>101600</xdr:colOff>
      <xdr:row>37</xdr:row>
      <xdr:rowOff>64407</xdr:rowOff>
    </xdr:to>
    <xdr:sp macro="" textlink="">
      <xdr:nvSpPr>
        <xdr:cNvPr id="562" name="フローチャート: 判断 561">
          <a:extLst>
            <a:ext uri="{FF2B5EF4-FFF2-40B4-BE49-F238E27FC236}">
              <a16:creationId xmlns:a16="http://schemas.microsoft.com/office/drawing/2014/main" id="{AAAF04F5-6C75-4633-8E4A-410648B3F6FE}"/>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55534</xdr:rowOff>
    </xdr:from>
    <xdr:ext cx="469744" cy="259045"/>
    <xdr:sp macro="" textlink="">
      <xdr:nvSpPr>
        <xdr:cNvPr id="563" name="n_2aveValue【試験研究機関】&#10;一人当たり面積">
          <a:extLst>
            <a:ext uri="{FF2B5EF4-FFF2-40B4-BE49-F238E27FC236}">
              <a16:creationId xmlns:a16="http://schemas.microsoft.com/office/drawing/2014/main" id="{21D1C447-E11E-478C-AA73-DB9F10F83237}"/>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156028</xdr:rowOff>
    </xdr:from>
    <xdr:to>
      <xdr:col>102</xdr:col>
      <xdr:colOff>165100</xdr:colOff>
      <xdr:row>37</xdr:row>
      <xdr:rowOff>86178</xdr:rowOff>
    </xdr:to>
    <xdr:sp macro="" textlink="">
      <xdr:nvSpPr>
        <xdr:cNvPr id="564" name="フローチャート: 判断 563">
          <a:extLst>
            <a:ext uri="{FF2B5EF4-FFF2-40B4-BE49-F238E27FC236}">
              <a16:creationId xmlns:a16="http://schemas.microsoft.com/office/drawing/2014/main" id="{895689B5-5ECD-4648-A106-42D925356D65}"/>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77305</xdr:rowOff>
    </xdr:from>
    <xdr:ext cx="469744" cy="259045"/>
    <xdr:sp macro="" textlink="">
      <xdr:nvSpPr>
        <xdr:cNvPr id="565" name="n_3aveValue【試験研究機関】&#10;一人当たり面積">
          <a:extLst>
            <a:ext uri="{FF2B5EF4-FFF2-40B4-BE49-F238E27FC236}">
              <a16:creationId xmlns:a16="http://schemas.microsoft.com/office/drawing/2014/main" id="{9F2512BA-146A-4A83-8507-7CB72913F43B}"/>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17236</xdr:rowOff>
    </xdr:from>
    <xdr:to>
      <xdr:col>98</xdr:col>
      <xdr:colOff>38100</xdr:colOff>
      <xdr:row>37</xdr:row>
      <xdr:rowOff>118836</xdr:rowOff>
    </xdr:to>
    <xdr:sp macro="" textlink="">
      <xdr:nvSpPr>
        <xdr:cNvPr id="566" name="フローチャート: 判断 565">
          <a:extLst>
            <a:ext uri="{FF2B5EF4-FFF2-40B4-BE49-F238E27FC236}">
              <a16:creationId xmlns:a16="http://schemas.microsoft.com/office/drawing/2014/main" id="{ABA9BDD8-1EEA-44ED-A256-F6164A2E2284}"/>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109963</xdr:rowOff>
    </xdr:from>
    <xdr:ext cx="469744" cy="259045"/>
    <xdr:sp macro="" textlink="">
      <xdr:nvSpPr>
        <xdr:cNvPr id="567" name="n_4aveValue【試験研究機関】&#10;一人当たり面積">
          <a:extLst>
            <a:ext uri="{FF2B5EF4-FFF2-40B4-BE49-F238E27FC236}">
              <a16:creationId xmlns:a16="http://schemas.microsoft.com/office/drawing/2014/main" id="{15039159-D99D-4662-BB3C-CA7C28BD2331}"/>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E956D13-4F6C-448F-94CC-E0D9B36F345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9A0C2F5-452E-40AD-A6EB-F39B910E625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C3400353-209B-43A2-BA84-6148E0643DC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AADAF0B4-B1AD-4303-BC83-41713896F10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4884A512-7705-44B0-9CE8-5B7240C9581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73" name="楕円 572">
          <a:extLst>
            <a:ext uri="{FF2B5EF4-FFF2-40B4-BE49-F238E27FC236}">
              <a16:creationId xmlns:a16="http://schemas.microsoft.com/office/drawing/2014/main" id="{61C2D621-86B9-45DE-B529-31EB31B57FEF}"/>
            </a:ext>
          </a:extLst>
        </xdr:cNvPr>
        <xdr:cNvSpPr/>
      </xdr:nvSpPr>
      <xdr:spPr>
        <a:xfrm>
          <a:off x="19897725" y="59417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90913</xdr:rowOff>
    </xdr:from>
    <xdr:ext cx="469744" cy="259045"/>
    <xdr:sp macro="" textlink="">
      <xdr:nvSpPr>
        <xdr:cNvPr id="574" name="【試験研究機関】&#10;一人当たり面積該当値テキスト">
          <a:extLst>
            <a:ext uri="{FF2B5EF4-FFF2-40B4-BE49-F238E27FC236}">
              <a16:creationId xmlns:a16="http://schemas.microsoft.com/office/drawing/2014/main" id="{56CBEC0B-0138-4971-8A5E-7F6821CCD424}"/>
            </a:ext>
          </a:extLst>
        </xdr:cNvPr>
        <xdr:cNvSpPr txBox="1"/>
      </xdr:nvSpPr>
      <xdr:spPr>
        <a:xfrm>
          <a:off x="20002500" y="5917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123372</xdr:rowOff>
    </xdr:from>
    <xdr:to>
      <xdr:col>112</xdr:col>
      <xdr:colOff>38100</xdr:colOff>
      <xdr:row>37</xdr:row>
      <xdr:rowOff>53522</xdr:rowOff>
    </xdr:to>
    <xdr:sp macro="" textlink="">
      <xdr:nvSpPr>
        <xdr:cNvPr id="575" name="楕円 574">
          <a:extLst>
            <a:ext uri="{FF2B5EF4-FFF2-40B4-BE49-F238E27FC236}">
              <a16:creationId xmlns:a16="http://schemas.microsoft.com/office/drawing/2014/main" id="{22E97DDD-5EA3-43C0-AAEF-D816250DFA81}"/>
            </a:ext>
          </a:extLst>
        </xdr:cNvPr>
        <xdr:cNvSpPr/>
      </xdr:nvSpPr>
      <xdr:spPr>
        <a:xfrm>
          <a:off x="19154775" y="595584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163286</xdr:rowOff>
    </xdr:from>
    <xdr:to>
      <xdr:col>116</xdr:col>
      <xdr:colOff>63500</xdr:colOff>
      <xdr:row>37</xdr:row>
      <xdr:rowOff>2722</xdr:rowOff>
    </xdr:to>
    <xdr:cxnSp macro="">
      <xdr:nvCxnSpPr>
        <xdr:cNvPr id="576" name="直線コネクタ 575">
          <a:extLst>
            <a:ext uri="{FF2B5EF4-FFF2-40B4-BE49-F238E27FC236}">
              <a16:creationId xmlns:a16="http://schemas.microsoft.com/office/drawing/2014/main" id="{F45874E1-8A34-44AF-AE84-0FF72F3A7D11}"/>
            </a:ext>
          </a:extLst>
        </xdr:cNvPr>
        <xdr:cNvCxnSpPr/>
      </xdr:nvCxnSpPr>
      <xdr:spPr>
        <a:xfrm flipV="1">
          <a:off x="19202400" y="5989411"/>
          <a:ext cx="75247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112486</xdr:rowOff>
    </xdr:from>
    <xdr:to>
      <xdr:col>107</xdr:col>
      <xdr:colOff>101600</xdr:colOff>
      <xdr:row>37</xdr:row>
      <xdr:rowOff>42636</xdr:rowOff>
    </xdr:to>
    <xdr:sp macro="" textlink="">
      <xdr:nvSpPr>
        <xdr:cNvPr id="577" name="楕円 576">
          <a:extLst>
            <a:ext uri="{FF2B5EF4-FFF2-40B4-BE49-F238E27FC236}">
              <a16:creationId xmlns:a16="http://schemas.microsoft.com/office/drawing/2014/main" id="{2302F26F-D996-42F1-82E7-114DE9AA093C}"/>
            </a:ext>
          </a:extLst>
        </xdr:cNvPr>
        <xdr:cNvSpPr/>
      </xdr:nvSpPr>
      <xdr:spPr>
        <a:xfrm>
          <a:off x="18345150" y="59417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163286</xdr:rowOff>
    </xdr:from>
    <xdr:to>
      <xdr:col>111</xdr:col>
      <xdr:colOff>177800</xdr:colOff>
      <xdr:row>37</xdr:row>
      <xdr:rowOff>2722</xdr:rowOff>
    </xdr:to>
    <xdr:cxnSp macro="">
      <xdr:nvCxnSpPr>
        <xdr:cNvPr id="578" name="直線コネクタ 577">
          <a:extLst>
            <a:ext uri="{FF2B5EF4-FFF2-40B4-BE49-F238E27FC236}">
              <a16:creationId xmlns:a16="http://schemas.microsoft.com/office/drawing/2014/main" id="{1D650DE5-EC3D-464A-A6D8-746344FF1D41}"/>
            </a:ext>
          </a:extLst>
        </xdr:cNvPr>
        <xdr:cNvCxnSpPr/>
      </xdr:nvCxnSpPr>
      <xdr:spPr>
        <a:xfrm>
          <a:off x="18392775" y="5989411"/>
          <a:ext cx="80962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123372</xdr:rowOff>
    </xdr:from>
    <xdr:to>
      <xdr:col>102</xdr:col>
      <xdr:colOff>165100</xdr:colOff>
      <xdr:row>37</xdr:row>
      <xdr:rowOff>53522</xdr:rowOff>
    </xdr:to>
    <xdr:sp macro="" textlink="">
      <xdr:nvSpPr>
        <xdr:cNvPr id="579" name="楕円 578">
          <a:extLst>
            <a:ext uri="{FF2B5EF4-FFF2-40B4-BE49-F238E27FC236}">
              <a16:creationId xmlns:a16="http://schemas.microsoft.com/office/drawing/2014/main" id="{08726869-8A58-4736-96F7-38F57C58D371}"/>
            </a:ext>
          </a:extLst>
        </xdr:cNvPr>
        <xdr:cNvSpPr/>
      </xdr:nvSpPr>
      <xdr:spPr>
        <a:xfrm>
          <a:off x="17554575" y="595584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163286</xdr:rowOff>
    </xdr:from>
    <xdr:to>
      <xdr:col>107</xdr:col>
      <xdr:colOff>50800</xdr:colOff>
      <xdr:row>37</xdr:row>
      <xdr:rowOff>2722</xdr:rowOff>
    </xdr:to>
    <xdr:cxnSp macro="">
      <xdr:nvCxnSpPr>
        <xdr:cNvPr id="580" name="直線コネクタ 579">
          <a:extLst>
            <a:ext uri="{FF2B5EF4-FFF2-40B4-BE49-F238E27FC236}">
              <a16:creationId xmlns:a16="http://schemas.microsoft.com/office/drawing/2014/main" id="{83E98E5B-5DA8-4F29-BF87-378E694D938E}"/>
            </a:ext>
          </a:extLst>
        </xdr:cNvPr>
        <xdr:cNvCxnSpPr/>
      </xdr:nvCxnSpPr>
      <xdr:spPr>
        <a:xfrm flipV="1">
          <a:off x="17602200" y="5989411"/>
          <a:ext cx="790575" cy="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134257</xdr:rowOff>
    </xdr:from>
    <xdr:to>
      <xdr:col>98</xdr:col>
      <xdr:colOff>38100</xdr:colOff>
      <xdr:row>37</xdr:row>
      <xdr:rowOff>64407</xdr:rowOff>
    </xdr:to>
    <xdr:sp macro="" textlink="">
      <xdr:nvSpPr>
        <xdr:cNvPr id="581" name="楕円 580">
          <a:extLst>
            <a:ext uri="{FF2B5EF4-FFF2-40B4-BE49-F238E27FC236}">
              <a16:creationId xmlns:a16="http://schemas.microsoft.com/office/drawing/2014/main" id="{157BE0E4-B803-4384-93E1-69975F436FCB}"/>
            </a:ext>
          </a:extLst>
        </xdr:cNvPr>
        <xdr:cNvSpPr/>
      </xdr:nvSpPr>
      <xdr:spPr>
        <a:xfrm>
          <a:off x="16754475" y="59635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2722</xdr:rowOff>
    </xdr:from>
    <xdr:to>
      <xdr:col>102</xdr:col>
      <xdr:colOff>114300</xdr:colOff>
      <xdr:row>37</xdr:row>
      <xdr:rowOff>13607</xdr:rowOff>
    </xdr:to>
    <xdr:cxnSp macro="">
      <xdr:nvCxnSpPr>
        <xdr:cNvPr id="582" name="直線コネクタ 581">
          <a:extLst>
            <a:ext uri="{FF2B5EF4-FFF2-40B4-BE49-F238E27FC236}">
              <a16:creationId xmlns:a16="http://schemas.microsoft.com/office/drawing/2014/main" id="{7F3DD085-0CC1-425E-8E5F-446BC9BDC76A}"/>
            </a:ext>
          </a:extLst>
        </xdr:cNvPr>
        <xdr:cNvCxnSpPr/>
      </xdr:nvCxnSpPr>
      <xdr:spPr>
        <a:xfrm flipV="1">
          <a:off x="16802100" y="5993947"/>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44649</xdr:rowOff>
    </xdr:from>
    <xdr:ext cx="469744" cy="259045"/>
    <xdr:sp macro="" textlink="">
      <xdr:nvSpPr>
        <xdr:cNvPr id="583" name="n_1mainValue【試験研究機関】&#10;一人当たり面積">
          <a:extLst>
            <a:ext uri="{FF2B5EF4-FFF2-40B4-BE49-F238E27FC236}">
              <a16:creationId xmlns:a16="http://schemas.microsoft.com/office/drawing/2014/main" id="{677AD6EE-6679-475B-99CF-EED3FD9B0AA8}"/>
            </a:ext>
          </a:extLst>
        </xdr:cNvPr>
        <xdr:cNvSpPr txBox="1"/>
      </xdr:nvSpPr>
      <xdr:spPr>
        <a:xfrm>
          <a:off x="18983402" y="6039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59163</xdr:rowOff>
    </xdr:from>
    <xdr:ext cx="469744" cy="259045"/>
    <xdr:sp macro="" textlink="">
      <xdr:nvSpPr>
        <xdr:cNvPr id="584" name="n_2mainValue【試験研究機関】&#10;一人当たり面積">
          <a:extLst>
            <a:ext uri="{FF2B5EF4-FFF2-40B4-BE49-F238E27FC236}">
              <a16:creationId xmlns:a16="http://schemas.microsoft.com/office/drawing/2014/main" id="{5493C540-8485-4F4D-8830-7F607C68BFE6}"/>
            </a:ext>
          </a:extLst>
        </xdr:cNvPr>
        <xdr:cNvSpPr txBox="1"/>
      </xdr:nvSpPr>
      <xdr:spPr>
        <a:xfrm>
          <a:off x="181833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70049</xdr:rowOff>
    </xdr:from>
    <xdr:ext cx="469744" cy="259045"/>
    <xdr:sp macro="" textlink="">
      <xdr:nvSpPr>
        <xdr:cNvPr id="585" name="n_3mainValue【試験研究機関】&#10;一人当たり面積">
          <a:extLst>
            <a:ext uri="{FF2B5EF4-FFF2-40B4-BE49-F238E27FC236}">
              <a16:creationId xmlns:a16="http://schemas.microsoft.com/office/drawing/2014/main" id="{A633CFDD-47BE-4F04-B141-EE50D8383B71}"/>
            </a:ext>
          </a:extLst>
        </xdr:cNvPr>
        <xdr:cNvSpPr txBox="1"/>
      </xdr:nvSpPr>
      <xdr:spPr>
        <a:xfrm>
          <a:off x="17383202" y="5734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80934</xdr:rowOff>
    </xdr:from>
    <xdr:ext cx="469744" cy="259045"/>
    <xdr:sp macro="" textlink="">
      <xdr:nvSpPr>
        <xdr:cNvPr id="586" name="n_4mainValue【試験研究機関】&#10;一人当たり面積">
          <a:extLst>
            <a:ext uri="{FF2B5EF4-FFF2-40B4-BE49-F238E27FC236}">
              <a16:creationId xmlns:a16="http://schemas.microsoft.com/office/drawing/2014/main" id="{4D3D05B5-E7E3-4119-97BA-53072D58476B}"/>
            </a:ext>
          </a:extLst>
        </xdr:cNvPr>
        <xdr:cNvSpPr txBox="1"/>
      </xdr:nvSpPr>
      <xdr:spPr>
        <a:xfrm>
          <a:off x="16592627"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DCAE7802-1D5F-494D-A410-5467D72EC2A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1EE6A110-CA91-4A1D-A932-0244CB47A06D}"/>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5BFF3A4C-31A7-46B3-A11E-CFCCF7AC164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415A5312-D222-4741-B2C4-98FB42D0419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A7A2F4BD-70BF-4FC3-97EB-2BE3743DF6E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99DABDB-6F2B-4380-AEF0-1F4980C59558}"/>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B3906005-12C9-49C3-A0DA-B653AE26E44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95C87CF3-D703-457B-AB8F-23F3EC281D2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674A80E-8986-4B1F-B56C-005F2283C55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03CAEB10-C1FC-4599-93DC-CF7B09F5FDE7}"/>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8697E6B1-AD07-4467-9A91-7B2F0CE887A3}"/>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DA9828FC-E859-419E-9336-F60268386331}"/>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9031FD6F-E659-4CD0-A54A-3AAC03D84A1A}"/>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BBAC153C-3C35-4943-8FFB-C505068658AE}"/>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1B7D3100-2913-4320-BD84-79C4041961B2}"/>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A0E2F102-2E79-4B7E-9F1A-92A2B6D7E539}"/>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81232DC5-5A10-4290-B60C-883E313C36CC}"/>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50A7CA33-295E-4F67-9308-A2DB6200B3EE}"/>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84FD6C06-CBAE-40CF-8783-2DC44F3BF22A}"/>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C9571E2F-4359-4350-86FC-6C19AEB089A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30BE13E7-CFC1-4E74-9073-069D27C8426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警察施設】&#10;有形固定資産減価償却率グラフ枠">
          <a:extLst>
            <a:ext uri="{FF2B5EF4-FFF2-40B4-BE49-F238E27FC236}">
              <a16:creationId xmlns:a16="http://schemas.microsoft.com/office/drawing/2014/main" id="{5EBBBF52-C38D-4AE1-9657-B1C3A53483E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58</xdr:row>
      <xdr:rowOff>95250</xdr:rowOff>
    </xdr:from>
    <xdr:to>
      <xdr:col>85</xdr:col>
      <xdr:colOff>126364</xdr:colOff>
      <xdr:row>63</xdr:row>
      <xdr:rowOff>80010</xdr:rowOff>
    </xdr:to>
    <xdr:cxnSp macro="">
      <xdr:nvCxnSpPr>
        <xdr:cNvPr id="609" name="直線コネクタ 608">
          <a:extLst>
            <a:ext uri="{FF2B5EF4-FFF2-40B4-BE49-F238E27FC236}">
              <a16:creationId xmlns:a16="http://schemas.microsoft.com/office/drawing/2014/main" id="{2647E589-7DEC-494A-9693-31E2EB70490E}"/>
            </a:ext>
          </a:extLst>
        </xdr:cNvPr>
        <xdr:cNvCxnSpPr/>
      </xdr:nvCxnSpPr>
      <xdr:spPr>
        <a:xfrm flipV="1">
          <a:off x="14695170" y="9486900"/>
          <a:ext cx="1269" cy="79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83837</xdr:rowOff>
    </xdr:from>
    <xdr:ext cx="405111" cy="259045"/>
    <xdr:sp macro="" textlink="">
      <xdr:nvSpPr>
        <xdr:cNvPr id="610" name="【警察施設】&#10;有形固定資産減価償却率最小値テキスト">
          <a:extLst>
            <a:ext uri="{FF2B5EF4-FFF2-40B4-BE49-F238E27FC236}">
              <a16:creationId xmlns:a16="http://schemas.microsoft.com/office/drawing/2014/main" id="{4E413C83-9136-4913-B20A-79731EE0E1A4}"/>
            </a:ext>
          </a:extLst>
        </xdr:cNvPr>
        <xdr:cNvSpPr txBox="1"/>
      </xdr:nvSpPr>
      <xdr:spPr>
        <a:xfrm>
          <a:off x="14744700" y="1028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80010</xdr:rowOff>
    </xdr:from>
    <xdr:to>
      <xdr:col>86</xdr:col>
      <xdr:colOff>25400</xdr:colOff>
      <xdr:row>63</xdr:row>
      <xdr:rowOff>80010</xdr:rowOff>
    </xdr:to>
    <xdr:cxnSp macro="">
      <xdr:nvCxnSpPr>
        <xdr:cNvPr id="611" name="直線コネクタ 610">
          <a:extLst>
            <a:ext uri="{FF2B5EF4-FFF2-40B4-BE49-F238E27FC236}">
              <a16:creationId xmlns:a16="http://schemas.microsoft.com/office/drawing/2014/main" id="{984F49BD-C81D-4285-A847-47BB6970C688}"/>
            </a:ext>
          </a:extLst>
        </xdr:cNvPr>
        <xdr:cNvCxnSpPr/>
      </xdr:nvCxnSpPr>
      <xdr:spPr>
        <a:xfrm>
          <a:off x="14611350" y="102844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41927</xdr:rowOff>
    </xdr:from>
    <xdr:ext cx="405111" cy="259045"/>
    <xdr:sp macro="" textlink="">
      <xdr:nvSpPr>
        <xdr:cNvPr id="612" name="【警察施設】&#10;有形固定資産減価償却率最大値テキスト">
          <a:extLst>
            <a:ext uri="{FF2B5EF4-FFF2-40B4-BE49-F238E27FC236}">
              <a16:creationId xmlns:a16="http://schemas.microsoft.com/office/drawing/2014/main" id="{90F6134B-C28D-49DD-9D07-55F871237BA0}"/>
            </a:ext>
          </a:extLst>
        </xdr:cNvPr>
        <xdr:cNvSpPr txBox="1"/>
      </xdr:nvSpPr>
      <xdr:spPr>
        <a:xfrm>
          <a:off x="14744700" y="9274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95250</xdr:rowOff>
    </xdr:from>
    <xdr:to>
      <xdr:col>86</xdr:col>
      <xdr:colOff>25400</xdr:colOff>
      <xdr:row>58</xdr:row>
      <xdr:rowOff>95250</xdr:rowOff>
    </xdr:to>
    <xdr:cxnSp macro="">
      <xdr:nvCxnSpPr>
        <xdr:cNvPr id="613" name="直線コネクタ 612">
          <a:extLst>
            <a:ext uri="{FF2B5EF4-FFF2-40B4-BE49-F238E27FC236}">
              <a16:creationId xmlns:a16="http://schemas.microsoft.com/office/drawing/2014/main" id="{D1426FDF-5B26-49F9-9605-900EB2BEF019}"/>
            </a:ext>
          </a:extLst>
        </xdr:cNvPr>
        <xdr:cNvCxnSpPr/>
      </xdr:nvCxnSpPr>
      <xdr:spPr>
        <a:xfrm>
          <a:off x="14611350" y="94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64787</xdr:rowOff>
    </xdr:from>
    <xdr:ext cx="405111" cy="259045"/>
    <xdr:sp macro="" textlink="">
      <xdr:nvSpPr>
        <xdr:cNvPr id="614" name="【警察施設】&#10;有形固定資産減価償却率平均値テキスト">
          <a:extLst>
            <a:ext uri="{FF2B5EF4-FFF2-40B4-BE49-F238E27FC236}">
              <a16:creationId xmlns:a16="http://schemas.microsoft.com/office/drawing/2014/main" id="{59394A57-8BFD-474A-BA92-91FCBE41CF16}"/>
            </a:ext>
          </a:extLst>
        </xdr:cNvPr>
        <xdr:cNvSpPr txBox="1"/>
      </xdr:nvSpPr>
      <xdr:spPr>
        <a:xfrm>
          <a:off x="14744700" y="97834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15" name="フローチャート: 判断 614">
          <a:extLst>
            <a:ext uri="{FF2B5EF4-FFF2-40B4-BE49-F238E27FC236}">
              <a16:creationId xmlns:a16="http://schemas.microsoft.com/office/drawing/2014/main" id="{488592C8-752F-4409-A362-4F76518442EA}"/>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33020</xdr:rowOff>
    </xdr:from>
    <xdr:to>
      <xdr:col>81</xdr:col>
      <xdr:colOff>101600</xdr:colOff>
      <xdr:row>60</xdr:row>
      <xdr:rowOff>134620</xdr:rowOff>
    </xdr:to>
    <xdr:sp macro="" textlink="">
      <xdr:nvSpPr>
        <xdr:cNvPr id="616" name="フローチャート: 判断 615">
          <a:extLst>
            <a:ext uri="{FF2B5EF4-FFF2-40B4-BE49-F238E27FC236}">
              <a16:creationId xmlns:a16="http://schemas.microsoft.com/office/drawing/2014/main" id="{4D3CADAE-1FDB-4AD4-A98A-6E9CFDFC5646}"/>
            </a:ext>
          </a:extLst>
        </xdr:cNvPr>
        <xdr:cNvSpPr/>
      </xdr:nvSpPr>
      <xdr:spPr>
        <a:xfrm>
          <a:off x="13887450" y="97453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125747</xdr:rowOff>
    </xdr:from>
    <xdr:ext cx="405111" cy="259045"/>
    <xdr:sp macro="" textlink="">
      <xdr:nvSpPr>
        <xdr:cNvPr id="617" name="n_1aveValue【警察施設】&#10;有形固定資産減価償却率">
          <a:extLst>
            <a:ext uri="{FF2B5EF4-FFF2-40B4-BE49-F238E27FC236}">
              <a16:creationId xmlns:a16="http://schemas.microsoft.com/office/drawing/2014/main" id="{48FADEAC-9A03-443E-95AA-CDAE8B2D38D4}"/>
            </a:ext>
          </a:extLst>
        </xdr:cNvPr>
        <xdr:cNvSpPr txBox="1"/>
      </xdr:nvSpPr>
      <xdr:spPr>
        <a:xfrm>
          <a:off x="13745219" y="9838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59</xdr:row>
      <xdr:rowOff>162560</xdr:rowOff>
    </xdr:from>
    <xdr:to>
      <xdr:col>76</xdr:col>
      <xdr:colOff>165100</xdr:colOff>
      <xdr:row>60</xdr:row>
      <xdr:rowOff>92710</xdr:rowOff>
    </xdr:to>
    <xdr:sp macro="" textlink="">
      <xdr:nvSpPr>
        <xdr:cNvPr id="618" name="フローチャート: 判断 617">
          <a:extLst>
            <a:ext uri="{FF2B5EF4-FFF2-40B4-BE49-F238E27FC236}">
              <a16:creationId xmlns:a16="http://schemas.microsoft.com/office/drawing/2014/main" id="{7CBF2D09-B24A-4BC5-A76B-E7F519F0F6F0}"/>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83837</xdr:rowOff>
    </xdr:from>
    <xdr:ext cx="405111" cy="259045"/>
    <xdr:sp macro="" textlink="">
      <xdr:nvSpPr>
        <xdr:cNvPr id="619" name="n_2aveValue【警察施設】&#10;有形固定資産減価償却率">
          <a:extLst>
            <a:ext uri="{FF2B5EF4-FFF2-40B4-BE49-F238E27FC236}">
              <a16:creationId xmlns:a16="http://schemas.microsoft.com/office/drawing/2014/main" id="{7E06D05D-5D24-4EF2-858B-6FE4ABAF3927}"/>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139700</xdr:rowOff>
    </xdr:from>
    <xdr:to>
      <xdr:col>72</xdr:col>
      <xdr:colOff>38100</xdr:colOff>
      <xdr:row>60</xdr:row>
      <xdr:rowOff>69850</xdr:rowOff>
    </xdr:to>
    <xdr:sp macro="" textlink="">
      <xdr:nvSpPr>
        <xdr:cNvPr id="620" name="フローチャート: 判断 619">
          <a:extLst>
            <a:ext uri="{FF2B5EF4-FFF2-40B4-BE49-F238E27FC236}">
              <a16:creationId xmlns:a16="http://schemas.microsoft.com/office/drawing/2014/main" id="{FAD0DF2D-B623-4AF1-86A7-5FFC5855FD24}"/>
            </a:ext>
          </a:extLst>
        </xdr:cNvPr>
        <xdr:cNvSpPr/>
      </xdr:nvSpPr>
      <xdr:spPr>
        <a:xfrm>
          <a:off x="12296775" y="96964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60</xdr:row>
      <xdr:rowOff>60977</xdr:rowOff>
    </xdr:from>
    <xdr:ext cx="405111" cy="259045"/>
    <xdr:sp macro="" textlink="">
      <xdr:nvSpPr>
        <xdr:cNvPr id="621" name="n_3aveValue【警察施設】&#10;有形固定資産減価償却率">
          <a:extLst>
            <a:ext uri="{FF2B5EF4-FFF2-40B4-BE49-F238E27FC236}">
              <a16:creationId xmlns:a16="http://schemas.microsoft.com/office/drawing/2014/main" id="{5FEB3F23-D9E2-4031-A839-F801EE03556F}"/>
            </a:ext>
          </a:extLst>
        </xdr:cNvPr>
        <xdr:cNvSpPr txBox="1"/>
      </xdr:nvSpPr>
      <xdr:spPr>
        <a:xfrm>
          <a:off x="12164069"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17780</xdr:rowOff>
    </xdr:from>
    <xdr:to>
      <xdr:col>67</xdr:col>
      <xdr:colOff>101600</xdr:colOff>
      <xdr:row>59</xdr:row>
      <xdr:rowOff>119380</xdr:rowOff>
    </xdr:to>
    <xdr:sp macro="" textlink="">
      <xdr:nvSpPr>
        <xdr:cNvPr id="622" name="フローチャート: 判断 621">
          <a:extLst>
            <a:ext uri="{FF2B5EF4-FFF2-40B4-BE49-F238E27FC236}">
              <a16:creationId xmlns:a16="http://schemas.microsoft.com/office/drawing/2014/main" id="{AD722492-F645-4605-BD1F-64EA83BF20F0}"/>
            </a:ext>
          </a:extLst>
        </xdr:cNvPr>
        <xdr:cNvSpPr/>
      </xdr:nvSpPr>
      <xdr:spPr>
        <a:xfrm>
          <a:off x="11487150" y="95713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59</xdr:row>
      <xdr:rowOff>110507</xdr:rowOff>
    </xdr:from>
    <xdr:ext cx="405111" cy="259045"/>
    <xdr:sp macro="" textlink="">
      <xdr:nvSpPr>
        <xdr:cNvPr id="623" name="n_4aveValue【警察施設】&#10;有形固定資産減価償却率">
          <a:extLst>
            <a:ext uri="{FF2B5EF4-FFF2-40B4-BE49-F238E27FC236}">
              <a16:creationId xmlns:a16="http://schemas.microsoft.com/office/drawing/2014/main" id="{8F2C28D5-63C7-42BC-B440-A8B4F1633866}"/>
            </a:ext>
          </a:extLst>
        </xdr:cNvPr>
        <xdr:cNvSpPr txBox="1"/>
      </xdr:nvSpPr>
      <xdr:spPr>
        <a:xfrm>
          <a:off x="11354444" y="966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5328EDD1-43AE-4268-BA13-FEF6C57EAD6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F2AEC903-061C-42F4-BD7D-B6EE00AD74F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D8BCD19F-761C-48CF-B9D1-F479474326D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55F7306E-F98A-4AA9-971D-2F7CB3AF1F2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8ED3E6F1-0A18-4030-AF40-A2F63171376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59690</xdr:rowOff>
    </xdr:from>
    <xdr:to>
      <xdr:col>85</xdr:col>
      <xdr:colOff>177800</xdr:colOff>
      <xdr:row>58</xdr:row>
      <xdr:rowOff>161290</xdr:rowOff>
    </xdr:to>
    <xdr:sp macro="" textlink="">
      <xdr:nvSpPr>
        <xdr:cNvPr id="629" name="楕円 628">
          <a:extLst>
            <a:ext uri="{FF2B5EF4-FFF2-40B4-BE49-F238E27FC236}">
              <a16:creationId xmlns:a16="http://schemas.microsoft.com/office/drawing/2014/main" id="{4896C0F5-4C7D-4241-8FA3-AC6F94D31CCF}"/>
            </a:ext>
          </a:extLst>
        </xdr:cNvPr>
        <xdr:cNvSpPr/>
      </xdr:nvSpPr>
      <xdr:spPr>
        <a:xfrm>
          <a:off x="14649450" y="94513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168927</xdr:rowOff>
    </xdr:from>
    <xdr:ext cx="405111" cy="259045"/>
    <xdr:sp macro="" textlink="">
      <xdr:nvSpPr>
        <xdr:cNvPr id="630" name="【警察施設】&#10;有形固定資産減価償却率該当値テキスト">
          <a:extLst>
            <a:ext uri="{FF2B5EF4-FFF2-40B4-BE49-F238E27FC236}">
              <a16:creationId xmlns:a16="http://schemas.microsoft.com/office/drawing/2014/main" id="{140551A8-14C5-49C7-AD4F-975D1AAFED54}"/>
            </a:ext>
          </a:extLst>
        </xdr:cNvPr>
        <xdr:cNvSpPr txBox="1"/>
      </xdr:nvSpPr>
      <xdr:spPr>
        <a:xfrm>
          <a:off x="14744700" y="938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170180</xdr:rowOff>
    </xdr:from>
    <xdr:to>
      <xdr:col>81</xdr:col>
      <xdr:colOff>101600</xdr:colOff>
      <xdr:row>58</xdr:row>
      <xdr:rowOff>100330</xdr:rowOff>
    </xdr:to>
    <xdr:sp macro="" textlink="">
      <xdr:nvSpPr>
        <xdr:cNvPr id="631" name="楕円 630">
          <a:extLst>
            <a:ext uri="{FF2B5EF4-FFF2-40B4-BE49-F238E27FC236}">
              <a16:creationId xmlns:a16="http://schemas.microsoft.com/office/drawing/2014/main" id="{96566D6D-D2CE-4FCD-B92F-EE0351268927}"/>
            </a:ext>
          </a:extLst>
        </xdr:cNvPr>
        <xdr:cNvSpPr/>
      </xdr:nvSpPr>
      <xdr:spPr>
        <a:xfrm>
          <a:off x="13887450" y="93903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49530</xdr:rowOff>
    </xdr:from>
    <xdr:to>
      <xdr:col>85</xdr:col>
      <xdr:colOff>127000</xdr:colOff>
      <xdr:row>58</xdr:row>
      <xdr:rowOff>110490</xdr:rowOff>
    </xdr:to>
    <xdr:cxnSp macro="">
      <xdr:nvCxnSpPr>
        <xdr:cNvPr id="632" name="直線コネクタ 631">
          <a:extLst>
            <a:ext uri="{FF2B5EF4-FFF2-40B4-BE49-F238E27FC236}">
              <a16:creationId xmlns:a16="http://schemas.microsoft.com/office/drawing/2014/main" id="{85FD73C0-B941-443F-AD1A-BAF955D22EE5}"/>
            </a:ext>
          </a:extLst>
        </xdr:cNvPr>
        <xdr:cNvCxnSpPr/>
      </xdr:nvCxnSpPr>
      <xdr:spPr>
        <a:xfrm>
          <a:off x="13935075" y="9438005"/>
          <a:ext cx="762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101600</xdr:rowOff>
    </xdr:from>
    <xdr:to>
      <xdr:col>76</xdr:col>
      <xdr:colOff>165100</xdr:colOff>
      <xdr:row>58</xdr:row>
      <xdr:rowOff>31750</xdr:rowOff>
    </xdr:to>
    <xdr:sp macro="" textlink="">
      <xdr:nvSpPr>
        <xdr:cNvPr id="633" name="楕円 632">
          <a:extLst>
            <a:ext uri="{FF2B5EF4-FFF2-40B4-BE49-F238E27FC236}">
              <a16:creationId xmlns:a16="http://schemas.microsoft.com/office/drawing/2014/main" id="{C71CD6D5-8171-4C8C-AF02-97CFD9DCB280}"/>
            </a:ext>
          </a:extLst>
        </xdr:cNvPr>
        <xdr:cNvSpPr/>
      </xdr:nvSpPr>
      <xdr:spPr>
        <a:xfrm>
          <a:off x="13096875" y="9334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152400</xdr:rowOff>
    </xdr:from>
    <xdr:to>
      <xdr:col>81</xdr:col>
      <xdr:colOff>50800</xdr:colOff>
      <xdr:row>58</xdr:row>
      <xdr:rowOff>49530</xdr:rowOff>
    </xdr:to>
    <xdr:cxnSp macro="">
      <xdr:nvCxnSpPr>
        <xdr:cNvPr id="634" name="直線コネクタ 633">
          <a:extLst>
            <a:ext uri="{FF2B5EF4-FFF2-40B4-BE49-F238E27FC236}">
              <a16:creationId xmlns:a16="http://schemas.microsoft.com/office/drawing/2014/main" id="{3C981DDC-3750-4E8C-96A1-17548C890C6A}"/>
            </a:ext>
          </a:extLst>
        </xdr:cNvPr>
        <xdr:cNvCxnSpPr/>
      </xdr:nvCxnSpPr>
      <xdr:spPr>
        <a:xfrm>
          <a:off x="13144500" y="9382125"/>
          <a:ext cx="7905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135890</xdr:rowOff>
    </xdr:from>
    <xdr:to>
      <xdr:col>72</xdr:col>
      <xdr:colOff>38100</xdr:colOff>
      <xdr:row>57</xdr:row>
      <xdr:rowOff>66040</xdr:rowOff>
    </xdr:to>
    <xdr:sp macro="" textlink="">
      <xdr:nvSpPr>
        <xdr:cNvPr id="635" name="楕円 634">
          <a:extLst>
            <a:ext uri="{FF2B5EF4-FFF2-40B4-BE49-F238E27FC236}">
              <a16:creationId xmlns:a16="http://schemas.microsoft.com/office/drawing/2014/main" id="{491074BA-C2BF-4189-A093-98588AAABCD7}"/>
            </a:ext>
          </a:extLst>
        </xdr:cNvPr>
        <xdr:cNvSpPr/>
      </xdr:nvSpPr>
      <xdr:spPr>
        <a:xfrm>
          <a:off x="12296775" y="92036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15240</xdr:rowOff>
    </xdr:from>
    <xdr:to>
      <xdr:col>76</xdr:col>
      <xdr:colOff>114300</xdr:colOff>
      <xdr:row>57</xdr:row>
      <xdr:rowOff>152400</xdr:rowOff>
    </xdr:to>
    <xdr:cxnSp macro="">
      <xdr:nvCxnSpPr>
        <xdr:cNvPr id="636" name="直線コネクタ 635">
          <a:extLst>
            <a:ext uri="{FF2B5EF4-FFF2-40B4-BE49-F238E27FC236}">
              <a16:creationId xmlns:a16="http://schemas.microsoft.com/office/drawing/2014/main" id="{3DB33DDA-6A59-4A91-93E6-A0D1E7829777}"/>
            </a:ext>
          </a:extLst>
        </xdr:cNvPr>
        <xdr:cNvCxnSpPr/>
      </xdr:nvCxnSpPr>
      <xdr:spPr>
        <a:xfrm>
          <a:off x="12344400" y="9241790"/>
          <a:ext cx="800100" cy="140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120650</xdr:rowOff>
    </xdr:from>
    <xdr:to>
      <xdr:col>67</xdr:col>
      <xdr:colOff>101600</xdr:colOff>
      <xdr:row>57</xdr:row>
      <xdr:rowOff>50800</xdr:rowOff>
    </xdr:to>
    <xdr:sp macro="" textlink="">
      <xdr:nvSpPr>
        <xdr:cNvPr id="637" name="楕円 636">
          <a:extLst>
            <a:ext uri="{FF2B5EF4-FFF2-40B4-BE49-F238E27FC236}">
              <a16:creationId xmlns:a16="http://schemas.microsoft.com/office/drawing/2014/main" id="{429C0C49-02B7-4BD6-BA68-93D97D81BD69}"/>
            </a:ext>
          </a:extLst>
        </xdr:cNvPr>
        <xdr:cNvSpPr/>
      </xdr:nvSpPr>
      <xdr:spPr>
        <a:xfrm>
          <a:off x="11487150" y="91916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0</xdr:rowOff>
    </xdr:from>
    <xdr:to>
      <xdr:col>71</xdr:col>
      <xdr:colOff>177800</xdr:colOff>
      <xdr:row>57</xdr:row>
      <xdr:rowOff>15240</xdr:rowOff>
    </xdr:to>
    <xdr:cxnSp macro="">
      <xdr:nvCxnSpPr>
        <xdr:cNvPr id="638" name="直線コネクタ 637">
          <a:extLst>
            <a:ext uri="{FF2B5EF4-FFF2-40B4-BE49-F238E27FC236}">
              <a16:creationId xmlns:a16="http://schemas.microsoft.com/office/drawing/2014/main" id="{01C30C29-5EC8-45E5-94AD-24FFA1C4B104}"/>
            </a:ext>
          </a:extLst>
        </xdr:cNvPr>
        <xdr:cNvCxnSpPr/>
      </xdr:nvCxnSpPr>
      <xdr:spPr>
        <a:xfrm>
          <a:off x="11534775" y="9229725"/>
          <a:ext cx="809625"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116857</xdr:rowOff>
    </xdr:from>
    <xdr:ext cx="405111" cy="259045"/>
    <xdr:sp macro="" textlink="">
      <xdr:nvSpPr>
        <xdr:cNvPr id="639" name="n_1mainValue【警察施設】&#10;有形固定資産減価償却率">
          <a:extLst>
            <a:ext uri="{FF2B5EF4-FFF2-40B4-BE49-F238E27FC236}">
              <a16:creationId xmlns:a16="http://schemas.microsoft.com/office/drawing/2014/main" id="{3F99BC4B-F26A-46ED-8531-D37B77F42A62}"/>
            </a:ext>
          </a:extLst>
        </xdr:cNvPr>
        <xdr:cNvSpPr txBox="1"/>
      </xdr:nvSpPr>
      <xdr:spPr>
        <a:xfrm>
          <a:off x="13745219" y="918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48277</xdr:rowOff>
    </xdr:from>
    <xdr:ext cx="405111" cy="259045"/>
    <xdr:sp macro="" textlink="">
      <xdr:nvSpPr>
        <xdr:cNvPr id="640" name="n_2mainValue【警察施設】&#10;有形固定資産減価償却率">
          <a:extLst>
            <a:ext uri="{FF2B5EF4-FFF2-40B4-BE49-F238E27FC236}">
              <a16:creationId xmlns:a16="http://schemas.microsoft.com/office/drawing/2014/main" id="{9FBF33A2-8A83-4D08-96C1-24E40D55A6B3}"/>
            </a:ext>
          </a:extLst>
        </xdr:cNvPr>
        <xdr:cNvSpPr txBox="1"/>
      </xdr:nvSpPr>
      <xdr:spPr>
        <a:xfrm>
          <a:off x="129641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82567</xdr:rowOff>
    </xdr:from>
    <xdr:ext cx="405111" cy="259045"/>
    <xdr:sp macro="" textlink="">
      <xdr:nvSpPr>
        <xdr:cNvPr id="641" name="n_3mainValue【警察施設】&#10;有形固定資産減価償却率">
          <a:extLst>
            <a:ext uri="{FF2B5EF4-FFF2-40B4-BE49-F238E27FC236}">
              <a16:creationId xmlns:a16="http://schemas.microsoft.com/office/drawing/2014/main" id="{C3689FB8-111B-46CF-8DDA-3B367C5C4BB3}"/>
            </a:ext>
          </a:extLst>
        </xdr:cNvPr>
        <xdr:cNvSpPr txBox="1"/>
      </xdr:nvSpPr>
      <xdr:spPr>
        <a:xfrm>
          <a:off x="12164069" y="899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67327</xdr:rowOff>
    </xdr:from>
    <xdr:ext cx="405111" cy="259045"/>
    <xdr:sp macro="" textlink="">
      <xdr:nvSpPr>
        <xdr:cNvPr id="642" name="n_4mainValue【警察施設】&#10;有形固定資産減価償却率">
          <a:extLst>
            <a:ext uri="{FF2B5EF4-FFF2-40B4-BE49-F238E27FC236}">
              <a16:creationId xmlns:a16="http://schemas.microsoft.com/office/drawing/2014/main" id="{E5A96680-F037-41C8-872D-8D1E7A29C90F}"/>
            </a:ext>
          </a:extLst>
        </xdr:cNvPr>
        <xdr:cNvSpPr txBox="1"/>
      </xdr:nvSpPr>
      <xdr:spPr>
        <a:xfrm>
          <a:off x="11354444" y="897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360C247D-2961-4FEA-8AF8-96192D0B5BE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CE709C49-A58D-4E04-A4DA-C987B397D98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39268341-F260-4FA4-BF87-641ED5640C9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162AB16C-CB0A-4E1C-BBC0-01353E52F2A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E467D48C-1438-4E7B-8174-BB7B028E420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FB823080-9C20-4269-86C7-CD19CF672D6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AB40BF92-3C82-4E0A-ADF0-6A52730B4F6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FD160DF6-D77D-41B5-AC70-93A0E543A79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9E9FC658-BE43-42F5-BD62-20842666F67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2" name="直線コネクタ 651">
          <a:extLst>
            <a:ext uri="{FF2B5EF4-FFF2-40B4-BE49-F238E27FC236}">
              <a16:creationId xmlns:a16="http://schemas.microsoft.com/office/drawing/2014/main" id="{F7AC2B23-F99C-45B9-B5A5-47CEF893534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3" name="テキスト ボックス 652">
          <a:extLst>
            <a:ext uri="{FF2B5EF4-FFF2-40B4-BE49-F238E27FC236}">
              <a16:creationId xmlns:a16="http://schemas.microsoft.com/office/drawing/2014/main" id="{33768142-A30A-443C-A781-5DD05B03042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4" name="直線コネクタ 653">
          <a:extLst>
            <a:ext uri="{FF2B5EF4-FFF2-40B4-BE49-F238E27FC236}">
              <a16:creationId xmlns:a16="http://schemas.microsoft.com/office/drawing/2014/main" id="{55A4D7C2-6CFF-4687-889A-7DAF323393A2}"/>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5" name="テキスト ボックス 654">
          <a:extLst>
            <a:ext uri="{FF2B5EF4-FFF2-40B4-BE49-F238E27FC236}">
              <a16:creationId xmlns:a16="http://schemas.microsoft.com/office/drawing/2014/main" id="{3D9467D0-6DA3-4A9A-A9AF-B4A2E8A549F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6" name="直線コネクタ 655">
          <a:extLst>
            <a:ext uri="{FF2B5EF4-FFF2-40B4-BE49-F238E27FC236}">
              <a16:creationId xmlns:a16="http://schemas.microsoft.com/office/drawing/2014/main" id="{8EB1C9E2-3473-47F4-98BA-80DAA0EEB56B}"/>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7" name="テキスト ボックス 656">
          <a:extLst>
            <a:ext uri="{FF2B5EF4-FFF2-40B4-BE49-F238E27FC236}">
              <a16:creationId xmlns:a16="http://schemas.microsoft.com/office/drawing/2014/main" id="{75D187CD-6312-4B90-A19F-DB1A16CFAD6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8" name="直線コネクタ 657">
          <a:extLst>
            <a:ext uri="{FF2B5EF4-FFF2-40B4-BE49-F238E27FC236}">
              <a16:creationId xmlns:a16="http://schemas.microsoft.com/office/drawing/2014/main" id="{FB7697BD-1C0B-4E13-AF85-FB9CE2AC32D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9" name="テキスト ボックス 658">
          <a:extLst>
            <a:ext uri="{FF2B5EF4-FFF2-40B4-BE49-F238E27FC236}">
              <a16:creationId xmlns:a16="http://schemas.microsoft.com/office/drawing/2014/main" id="{3021A9F5-0D08-43EF-BF34-539DA833A0C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0" name="直線コネクタ 659">
          <a:extLst>
            <a:ext uri="{FF2B5EF4-FFF2-40B4-BE49-F238E27FC236}">
              <a16:creationId xmlns:a16="http://schemas.microsoft.com/office/drawing/2014/main" id="{2FF74AF3-224C-4825-86FC-A81C683A543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1" name="テキスト ボックス 660">
          <a:extLst>
            <a:ext uri="{FF2B5EF4-FFF2-40B4-BE49-F238E27FC236}">
              <a16:creationId xmlns:a16="http://schemas.microsoft.com/office/drawing/2014/main" id="{BB2A1C00-D3BC-4539-8BB9-320815203F9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2" name="直線コネクタ 661">
          <a:extLst>
            <a:ext uri="{FF2B5EF4-FFF2-40B4-BE49-F238E27FC236}">
              <a16:creationId xmlns:a16="http://schemas.microsoft.com/office/drawing/2014/main" id="{3C32A5BA-43DF-468C-97F5-0FE140BC6487}"/>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3" name="テキスト ボックス 662">
          <a:extLst>
            <a:ext uri="{FF2B5EF4-FFF2-40B4-BE49-F238E27FC236}">
              <a16:creationId xmlns:a16="http://schemas.microsoft.com/office/drawing/2014/main" id="{90A7162B-9682-45F0-9459-42A4F94D918A}"/>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7651A522-D135-4D29-8B99-75FC9A653C3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1BA01B00-970A-4478-A702-098A82585A6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1F81F49E-F37F-4197-9D6E-CF018AB3617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7" name="直線コネクタ 666">
          <a:extLst>
            <a:ext uri="{FF2B5EF4-FFF2-40B4-BE49-F238E27FC236}">
              <a16:creationId xmlns:a16="http://schemas.microsoft.com/office/drawing/2014/main" id="{EFD78969-8877-42ED-BDAF-FD2544626128}"/>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8" name="【警察施設】&#10;一人当たり面積最小値テキスト">
          <a:extLst>
            <a:ext uri="{FF2B5EF4-FFF2-40B4-BE49-F238E27FC236}">
              <a16:creationId xmlns:a16="http://schemas.microsoft.com/office/drawing/2014/main" id="{A7286360-C51B-466D-9C21-A2AE9BE42A42}"/>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9" name="直線コネクタ 668">
          <a:extLst>
            <a:ext uri="{FF2B5EF4-FFF2-40B4-BE49-F238E27FC236}">
              <a16:creationId xmlns:a16="http://schemas.microsoft.com/office/drawing/2014/main" id="{21A39038-5C74-447F-9C5B-9BD7BB714985}"/>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70" name="【警察施設】&#10;一人当たり面積最大値テキスト">
          <a:extLst>
            <a:ext uri="{FF2B5EF4-FFF2-40B4-BE49-F238E27FC236}">
              <a16:creationId xmlns:a16="http://schemas.microsoft.com/office/drawing/2014/main" id="{B85E73F9-9198-4E43-BA6E-11264A0FA626}"/>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71" name="直線コネクタ 670">
          <a:extLst>
            <a:ext uri="{FF2B5EF4-FFF2-40B4-BE49-F238E27FC236}">
              <a16:creationId xmlns:a16="http://schemas.microsoft.com/office/drawing/2014/main" id="{1B0522D2-DD41-48CF-B6E9-AFFB75DBD872}"/>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2" name="【警察施設】&#10;一人当たり面積平均値テキスト">
          <a:extLst>
            <a:ext uri="{FF2B5EF4-FFF2-40B4-BE49-F238E27FC236}">
              <a16:creationId xmlns:a16="http://schemas.microsoft.com/office/drawing/2014/main" id="{649D1414-FC13-4F49-A7D7-E7BEACADF120}"/>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3" name="フローチャート: 判断 672">
          <a:extLst>
            <a:ext uri="{FF2B5EF4-FFF2-40B4-BE49-F238E27FC236}">
              <a16:creationId xmlns:a16="http://schemas.microsoft.com/office/drawing/2014/main" id="{4145947A-CD37-4B62-83E7-1275CD32859F}"/>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4" name="フローチャート: 判断 673">
          <a:extLst>
            <a:ext uri="{FF2B5EF4-FFF2-40B4-BE49-F238E27FC236}">
              <a16:creationId xmlns:a16="http://schemas.microsoft.com/office/drawing/2014/main" id="{24A7DEB4-C4BC-4B73-BF8E-7E5EE811572E}"/>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29227</xdr:rowOff>
    </xdr:from>
    <xdr:ext cx="469744" cy="259045"/>
    <xdr:sp macro="" textlink="">
      <xdr:nvSpPr>
        <xdr:cNvPr id="675" name="n_1aveValue【警察施設】&#10;一人当たり面積">
          <a:extLst>
            <a:ext uri="{FF2B5EF4-FFF2-40B4-BE49-F238E27FC236}">
              <a16:creationId xmlns:a16="http://schemas.microsoft.com/office/drawing/2014/main" id="{1520AC8B-3719-4B6A-A1AD-B84B5B06E067}"/>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61</xdr:row>
      <xdr:rowOff>136978</xdr:rowOff>
    </xdr:from>
    <xdr:to>
      <xdr:col>107</xdr:col>
      <xdr:colOff>101600</xdr:colOff>
      <xdr:row>62</xdr:row>
      <xdr:rowOff>67128</xdr:rowOff>
    </xdr:to>
    <xdr:sp macro="" textlink="">
      <xdr:nvSpPr>
        <xdr:cNvPr id="676" name="フローチャート: 判断 675">
          <a:extLst>
            <a:ext uri="{FF2B5EF4-FFF2-40B4-BE49-F238E27FC236}">
              <a16:creationId xmlns:a16="http://schemas.microsoft.com/office/drawing/2014/main" id="{3FD1ED43-58CD-4806-A1BF-0B80D0A929CC}"/>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60</xdr:row>
      <xdr:rowOff>83655</xdr:rowOff>
    </xdr:from>
    <xdr:ext cx="469744" cy="259045"/>
    <xdr:sp macro="" textlink="">
      <xdr:nvSpPr>
        <xdr:cNvPr id="677" name="n_2aveValue【警察施設】&#10;一人当たり面積">
          <a:extLst>
            <a:ext uri="{FF2B5EF4-FFF2-40B4-BE49-F238E27FC236}">
              <a16:creationId xmlns:a16="http://schemas.microsoft.com/office/drawing/2014/main" id="{F9CB0FA6-40B5-49DD-A981-43C5AE828B82}"/>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62</xdr:row>
      <xdr:rowOff>19957</xdr:rowOff>
    </xdr:from>
    <xdr:to>
      <xdr:col>102</xdr:col>
      <xdr:colOff>165100</xdr:colOff>
      <xdr:row>62</xdr:row>
      <xdr:rowOff>121557</xdr:rowOff>
    </xdr:to>
    <xdr:sp macro="" textlink="">
      <xdr:nvSpPr>
        <xdr:cNvPr id="678" name="フローチャート: 判断 677">
          <a:extLst>
            <a:ext uri="{FF2B5EF4-FFF2-40B4-BE49-F238E27FC236}">
              <a16:creationId xmlns:a16="http://schemas.microsoft.com/office/drawing/2014/main" id="{B833FC4A-BE44-484E-8D6A-9BF2C45B96C5}"/>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60</xdr:row>
      <xdr:rowOff>138084</xdr:rowOff>
    </xdr:from>
    <xdr:ext cx="469744" cy="259045"/>
    <xdr:sp macro="" textlink="">
      <xdr:nvSpPr>
        <xdr:cNvPr id="679" name="n_3aveValue【警察施設】&#10;一人当たり面積">
          <a:extLst>
            <a:ext uri="{FF2B5EF4-FFF2-40B4-BE49-F238E27FC236}">
              <a16:creationId xmlns:a16="http://schemas.microsoft.com/office/drawing/2014/main" id="{209DB776-9AA6-4BE8-99A6-97E641CD59C6}"/>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61</xdr:row>
      <xdr:rowOff>82550</xdr:rowOff>
    </xdr:from>
    <xdr:to>
      <xdr:col>98</xdr:col>
      <xdr:colOff>38100</xdr:colOff>
      <xdr:row>62</xdr:row>
      <xdr:rowOff>12700</xdr:rowOff>
    </xdr:to>
    <xdr:sp macro="" textlink="">
      <xdr:nvSpPr>
        <xdr:cNvPr id="680" name="フローチャート: 判断 679">
          <a:extLst>
            <a:ext uri="{FF2B5EF4-FFF2-40B4-BE49-F238E27FC236}">
              <a16:creationId xmlns:a16="http://schemas.microsoft.com/office/drawing/2014/main" id="{B97B1936-D173-4A89-A695-D4D4B5FEF622}"/>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60</xdr:row>
      <xdr:rowOff>29227</xdr:rowOff>
    </xdr:from>
    <xdr:ext cx="469744" cy="259045"/>
    <xdr:sp macro="" textlink="">
      <xdr:nvSpPr>
        <xdr:cNvPr id="681" name="n_4aveValue【警察施設】&#10;一人当たり面積">
          <a:extLst>
            <a:ext uri="{FF2B5EF4-FFF2-40B4-BE49-F238E27FC236}">
              <a16:creationId xmlns:a16="http://schemas.microsoft.com/office/drawing/2014/main" id="{2D575283-1FF0-464D-81CA-BA42DED73334}"/>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89C8CC83-D7FD-4BE3-8971-42E2FB3AC34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3106518F-8584-4494-80E6-7BC4B541B03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7A0C1852-8BE3-4E3C-AE7E-CC0A65CF39C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1BC5B5E-C6CD-44FB-A9CB-47512BBC21DF}"/>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502E282A-F4F0-4ABD-B22E-048C24049627}"/>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22678</xdr:rowOff>
    </xdr:from>
    <xdr:to>
      <xdr:col>116</xdr:col>
      <xdr:colOff>114300</xdr:colOff>
      <xdr:row>63</xdr:row>
      <xdr:rowOff>124278</xdr:rowOff>
    </xdr:to>
    <xdr:sp macro="" textlink="">
      <xdr:nvSpPr>
        <xdr:cNvPr id="687" name="楕円 686">
          <a:extLst>
            <a:ext uri="{FF2B5EF4-FFF2-40B4-BE49-F238E27FC236}">
              <a16:creationId xmlns:a16="http://schemas.microsoft.com/office/drawing/2014/main" id="{3501D406-C56E-4117-9107-7C0CB9459216}"/>
            </a:ext>
          </a:extLst>
        </xdr:cNvPr>
        <xdr:cNvSpPr/>
      </xdr:nvSpPr>
      <xdr:spPr>
        <a:xfrm>
          <a:off x="19897725" y="102271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109055</xdr:rowOff>
    </xdr:from>
    <xdr:ext cx="469744" cy="259045"/>
    <xdr:sp macro="" textlink="">
      <xdr:nvSpPr>
        <xdr:cNvPr id="688" name="【警察施設】&#10;一人当たり面積該当値テキスト">
          <a:extLst>
            <a:ext uri="{FF2B5EF4-FFF2-40B4-BE49-F238E27FC236}">
              <a16:creationId xmlns:a16="http://schemas.microsoft.com/office/drawing/2014/main" id="{CF2BCB34-455E-4B5F-9EFE-E138468E5A83}"/>
            </a:ext>
          </a:extLst>
        </xdr:cNvPr>
        <xdr:cNvSpPr txBox="1"/>
      </xdr:nvSpPr>
      <xdr:spPr>
        <a:xfrm>
          <a:off x="20002500" y="10145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55335</xdr:rowOff>
    </xdr:from>
    <xdr:to>
      <xdr:col>112</xdr:col>
      <xdr:colOff>38100</xdr:colOff>
      <xdr:row>63</xdr:row>
      <xdr:rowOff>156935</xdr:rowOff>
    </xdr:to>
    <xdr:sp macro="" textlink="">
      <xdr:nvSpPr>
        <xdr:cNvPr id="689" name="楕円 688">
          <a:extLst>
            <a:ext uri="{FF2B5EF4-FFF2-40B4-BE49-F238E27FC236}">
              <a16:creationId xmlns:a16="http://schemas.microsoft.com/office/drawing/2014/main" id="{A8883315-FA7C-46D7-87A5-4A2129AC60FA}"/>
            </a:ext>
          </a:extLst>
        </xdr:cNvPr>
        <xdr:cNvSpPr/>
      </xdr:nvSpPr>
      <xdr:spPr>
        <a:xfrm>
          <a:off x="19154775" y="10256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73478</xdr:rowOff>
    </xdr:from>
    <xdr:to>
      <xdr:col>116</xdr:col>
      <xdr:colOff>63500</xdr:colOff>
      <xdr:row>63</xdr:row>
      <xdr:rowOff>106135</xdr:rowOff>
    </xdr:to>
    <xdr:cxnSp macro="">
      <xdr:nvCxnSpPr>
        <xdr:cNvPr id="690" name="直線コネクタ 689">
          <a:extLst>
            <a:ext uri="{FF2B5EF4-FFF2-40B4-BE49-F238E27FC236}">
              <a16:creationId xmlns:a16="http://schemas.microsoft.com/office/drawing/2014/main" id="{8E6987B1-E4FA-49B8-BCFC-BAD5E6974508}"/>
            </a:ext>
          </a:extLst>
        </xdr:cNvPr>
        <xdr:cNvCxnSpPr/>
      </xdr:nvCxnSpPr>
      <xdr:spPr>
        <a:xfrm flipV="1">
          <a:off x="19202400" y="10274753"/>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55335</xdr:rowOff>
    </xdr:from>
    <xdr:to>
      <xdr:col>107</xdr:col>
      <xdr:colOff>101600</xdr:colOff>
      <xdr:row>63</xdr:row>
      <xdr:rowOff>156935</xdr:rowOff>
    </xdr:to>
    <xdr:sp macro="" textlink="">
      <xdr:nvSpPr>
        <xdr:cNvPr id="691" name="楕円 690">
          <a:extLst>
            <a:ext uri="{FF2B5EF4-FFF2-40B4-BE49-F238E27FC236}">
              <a16:creationId xmlns:a16="http://schemas.microsoft.com/office/drawing/2014/main" id="{0114F1E6-92CC-422E-A492-3D4E062B0A59}"/>
            </a:ext>
          </a:extLst>
        </xdr:cNvPr>
        <xdr:cNvSpPr/>
      </xdr:nvSpPr>
      <xdr:spPr>
        <a:xfrm>
          <a:off x="18345150"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106135</xdr:rowOff>
    </xdr:from>
    <xdr:to>
      <xdr:col>111</xdr:col>
      <xdr:colOff>177800</xdr:colOff>
      <xdr:row>63</xdr:row>
      <xdr:rowOff>106135</xdr:rowOff>
    </xdr:to>
    <xdr:cxnSp macro="">
      <xdr:nvCxnSpPr>
        <xdr:cNvPr id="692" name="直線コネクタ 691">
          <a:extLst>
            <a:ext uri="{FF2B5EF4-FFF2-40B4-BE49-F238E27FC236}">
              <a16:creationId xmlns:a16="http://schemas.microsoft.com/office/drawing/2014/main" id="{6DFAE90B-BF19-457D-9A46-30FDF18F92C8}"/>
            </a:ext>
          </a:extLst>
        </xdr:cNvPr>
        <xdr:cNvCxnSpPr/>
      </xdr:nvCxnSpPr>
      <xdr:spPr>
        <a:xfrm>
          <a:off x="18392775" y="1030423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66222</xdr:rowOff>
    </xdr:from>
    <xdr:to>
      <xdr:col>102</xdr:col>
      <xdr:colOff>165100</xdr:colOff>
      <xdr:row>63</xdr:row>
      <xdr:rowOff>167822</xdr:rowOff>
    </xdr:to>
    <xdr:sp macro="" textlink="">
      <xdr:nvSpPr>
        <xdr:cNvPr id="693" name="楕円 692">
          <a:extLst>
            <a:ext uri="{FF2B5EF4-FFF2-40B4-BE49-F238E27FC236}">
              <a16:creationId xmlns:a16="http://schemas.microsoft.com/office/drawing/2014/main" id="{46FF995D-CC91-4D12-9A5C-D0451249BF73}"/>
            </a:ext>
          </a:extLst>
        </xdr:cNvPr>
        <xdr:cNvSpPr/>
      </xdr:nvSpPr>
      <xdr:spPr>
        <a:xfrm>
          <a:off x="17554575" y="102706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106135</xdr:rowOff>
    </xdr:from>
    <xdr:to>
      <xdr:col>107</xdr:col>
      <xdr:colOff>50800</xdr:colOff>
      <xdr:row>63</xdr:row>
      <xdr:rowOff>117022</xdr:rowOff>
    </xdr:to>
    <xdr:cxnSp macro="">
      <xdr:nvCxnSpPr>
        <xdr:cNvPr id="694" name="直線コネクタ 693">
          <a:extLst>
            <a:ext uri="{FF2B5EF4-FFF2-40B4-BE49-F238E27FC236}">
              <a16:creationId xmlns:a16="http://schemas.microsoft.com/office/drawing/2014/main" id="{C089EDFA-C69D-4829-A6F7-AA866FF9AA0E}"/>
            </a:ext>
          </a:extLst>
        </xdr:cNvPr>
        <xdr:cNvCxnSpPr/>
      </xdr:nvCxnSpPr>
      <xdr:spPr>
        <a:xfrm flipV="1">
          <a:off x="17602200" y="10304235"/>
          <a:ext cx="7905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98878</xdr:rowOff>
    </xdr:from>
    <xdr:to>
      <xdr:col>98</xdr:col>
      <xdr:colOff>38100</xdr:colOff>
      <xdr:row>64</xdr:row>
      <xdr:rowOff>29028</xdr:rowOff>
    </xdr:to>
    <xdr:sp macro="" textlink="">
      <xdr:nvSpPr>
        <xdr:cNvPr id="695" name="楕円 694">
          <a:extLst>
            <a:ext uri="{FF2B5EF4-FFF2-40B4-BE49-F238E27FC236}">
              <a16:creationId xmlns:a16="http://schemas.microsoft.com/office/drawing/2014/main" id="{2FAB8517-83C1-48B7-A5B5-0EF81D2D76AC}"/>
            </a:ext>
          </a:extLst>
        </xdr:cNvPr>
        <xdr:cNvSpPr/>
      </xdr:nvSpPr>
      <xdr:spPr>
        <a:xfrm>
          <a:off x="16754475" y="1030332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117022</xdr:rowOff>
    </xdr:from>
    <xdr:to>
      <xdr:col>102</xdr:col>
      <xdr:colOff>114300</xdr:colOff>
      <xdr:row>63</xdr:row>
      <xdr:rowOff>149678</xdr:rowOff>
    </xdr:to>
    <xdr:cxnSp macro="">
      <xdr:nvCxnSpPr>
        <xdr:cNvPr id="696" name="直線コネクタ 695">
          <a:extLst>
            <a:ext uri="{FF2B5EF4-FFF2-40B4-BE49-F238E27FC236}">
              <a16:creationId xmlns:a16="http://schemas.microsoft.com/office/drawing/2014/main" id="{82BD15C3-4BC8-4E82-B06C-9F7018C01A12}"/>
            </a:ext>
          </a:extLst>
        </xdr:cNvPr>
        <xdr:cNvCxnSpPr/>
      </xdr:nvCxnSpPr>
      <xdr:spPr>
        <a:xfrm flipV="1">
          <a:off x="16802100" y="10318297"/>
          <a:ext cx="8001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148062</xdr:rowOff>
    </xdr:from>
    <xdr:ext cx="469744" cy="259045"/>
    <xdr:sp macro="" textlink="">
      <xdr:nvSpPr>
        <xdr:cNvPr id="697" name="n_1mainValue【警察施設】&#10;一人当たり面積">
          <a:extLst>
            <a:ext uri="{FF2B5EF4-FFF2-40B4-BE49-F238E27FC236}">
              <a16:creationId xmlns:a16="http://schemas.microsoft.com/office/drawing/2014/main" id="{D996A95E-04DF-4645-BA91-BA321061CA3C}"/>
            </a:ext>
          </a:extLst>
        </xdr:cNvPr>
        <xdr:cNvSpPr txBox="1"/>
      </xdr:nvSpPr>
      <xdr:spPr>
        <a:xfrm>
          <a:off x="189834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148062</xdr:rowOff>
    </xdr:from>
    <xdr:ext cx="469744" cy="259045"/>
    <xdr:sp macro="" textlink="">
      <xdr:nvSpPr>
        <xdr:cNvPr id="698" name="n_2mainValue【警察施設】&#10;一人当たり面積">
          <a:extLst>
            <a:ext uri="{FF2B5EF4-FFF2-40B4-BE49-F238E27FC236}">
              <a16:creationId xmlns:a16="http://schemas.microsoft.com/office/drawing/2014/main" id="{0684E729-DFCD-4A8E-AD19-8FDD551BF7BA}"/>
            </a:ext>
          </a:extLst>
        </xdr:cNvPr>
        <xdr:cNvSpPr txBox="1"/>
      </xdr:nvSpPr>
      <xdr:spPr>
        <a:xfrm>
          <a:off x="181833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158949</xdr:rowOff>
    </xdr:from>
    <xdr:ext cx="469744" cy="259045"/>
    <xdr:sp macro="" textlink="">
      <xdr:nvSpPr>
        <xdr:cNvPr id="699" name="n_3mainValue【警察施設】&#10;一人当たり面積">
          <a:extLst>
            <a:ext uri="{FF2B5EF4-FFF2-40B4-BE49-F238E27FC236}">
              <a16:creationId xmlns:a16="http://schemas.microsoft.com/office/drawing/2014/main" id="{77BDE9FB-D9CC-4DA8-BE6C-B47434DBE091}"/>
            </a:ext>
          </a:extLst>
        </xdr:cNvPr>
        <xdr:cNvSpPr txBox="1"/>
      </xdr:nvSpPr>
      <xdr:spPr>
        <a:xfrm>
          <a:off x="17383202" y="1036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20155</xdr:rowOff>
    </xdr:from>
    <xdr:ext cx="469744" cy="259045"/>
    <xdr:sp macro="" textlink="">
      <xdr:nvSpPr>
        <xdr:cNvPr id="700" name="n_4mainValue【警察施設】&#10;一人当たり面積">
          <a:extLst>
            <a:ext uri="{FF2B5EF4-FFF2-40B4-BE49-F238E27FC236}">
              <a16:creationId xmlns:a16="http://schemas.microsoft.com/office/drawing/2014/main" id="{6B0814E8-F32C-4515-8A63-7D169E8B149A}"/>
            </a:ext>
          </a:extLst>
        </xdr:cNvPr>
        <xdr:cNvSpPr txBox="1"/>
      </xdr:nvSpPr>
      <xdr:spPr>
        <a:xfrm>
          <a:off x="16592627" y="10383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9BB0B12D-1EB0-477C-BB1C-A1E2EC46943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3CCB7640-CED1-4819-9AD9-D8CD868A1BF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73F993A8-B2AF-46D6-8A9D-1C8C3E6650B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DBC73E03-AFC1-4833-9376-ADD737D9087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E378CECF-D34B-4AB5-BF37-47237F3F8CC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A4B44C83-69B2-4A02-BE7D-78FCCEF1984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7EA1E2FB-884A-43C4-830F-4620CA8E5BB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94E59B61-A18C-44F9-BFE9-B715A77AD73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32A054F7-F009-40C5-9945-856433F874B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10" name="直線コネクタ 709">
          <a:extLst>
            <a:ext uri="{FF2B5EF4-FFF2-40B4-BE49-F238E27FC236}">
              <a16:creationId xmlns:a16="http://schemas.microsoft.com/office/drawing/2014/main" id="{8EEB1426-F7A0-4694-95BF-97337FD4C932}"/>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11" name="テキスト ボックス 710">
          <a:extLst>
            <a:ext uri="{FF2B5EF4-FFF2-40B4-BE49-F238E27FC236}">
              <a16:creationId xmlns:a16="http://schemas.microsoft.com/office/drawing/2014/main" id="{B1FA4275-9CE4-4421-A939-06E67046C904}"/>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D679E744-4BC1-4AEB-A854-16F600DEC26F}"/>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D87E15CD-0C33-453C-A429-CF243D99A41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4" name="直線コネクタ 713">
          <a:extLst>
            <a:ext uri="{FF2B5EF4-FFF2-40B4-BE49-F238E27FC236}">
              <a16:creationId xmlns:a16="http://schemas.microsoft.com/office/drawing/2014/main" id="{4861EC96-E84C-4612-A5A0-D4ACFEEA36F1}"/>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5" name="テキスト ボックス 714">
          <a:extLst>
            <a:ext uri="{FF2B5EF4-FFF2-40B4-BE49-F238E27FC236}">
              <a16:creationId xmlns:a16="http://schemas.microsoft.com/office/drawing/2014/main" id="{40CA3939-E0D6-476C-B2BD-56D22792C7CE}"/>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5A5D5BBE-0374-4D9F-A783-683F9FFBC1E3}"/>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7" name="テキスト ボックス 716">
          <a:extLst>
            <a:ext uri="{FF2B5EF4-FFF2-40B4-BE49-F238E27FC236}">
              <a16:creationId xmlns:a16="http://schemas.microsoft.com/office/drawing/2014/main" id="{AF9EC063-EE36-453D-A90E-31BADAAD8BC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B6CB3046-D990-4830-B908-85A2694E5E2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9" name="直線コネクタ 718">
          <a:extLst>
            <a:ext uri="{FF2B5EF4-FFF2-40B4-BE49-F238E27FC236}">
              <a16:creationId xmlns:a16="http://schemas.microsoft.com/office/drawing/2014/main" id="{534B597E-9627-4C82-9689-0C5A027AADE7}"/>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20" name="【庁舎】&#10;有形固定資産減価償却率最小値テキスト">
          <a:extLst>
            <a:ext uri="{FF2B5EF4-FFF2-40B4-BE49-F238E27FC236}">
              <a16:creationId xmlns:a16="http://schemas.microsoft.com/office/drawing/2014/main" id="{6F94C767-D18B-4864-87D9-AC03FDD0015F}"/>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21" name="直線コネクタ 720">
          <a:extLst>
            <a:ext uri="{FF2B5EF4-FFF2-40B4-BE49-F238E27FC236}">
              <a16:creationId xmlns:a16="http://schemas.microsoft.com/office/drawing/2014/main" id="{8671404C-6DE6-41D5-A538-D4672A091B15}"/>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22" name="【庁舎】&#10;有形固定資産減価償却率最大値テキスト">
          <a:extLst>
            <a:ext uri="{FF2B5EF4-FFF2-40B4-BE49-F238E27FC236}">
              <a16:creationId xmlns:a16="http://schemas.microsoft.com/office/drawing/2014/main" id="{BFBF1FDC-A4BA-4CFD-B0F8-1EFBB12C2B32}"/>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23" name="直線コネクタ 722">
          <a:extLst>
            <a:ext uri="{FF2B5EF4-FFF2-40B4-BE49-F238E27FC236}">
              <a16:creationId xmlns:a16="http://schemas.microsoft.com/office/drawing/2014/main" id="{92317D9B-5FA4-4D43-AAB8-340F74D29D93}"/>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724" name="【庁舎】&#10;有形固定資産減価償却率平均値テキスト">
          <a:extLst>
            <a:ext uri="{FF2B5EF4-FFF2-40B4-BE49-F238E27FC236}">
              <a16:creationId xmlns:a16="http://schemas.microsoft.com/office/drawing/2014/main" id="{D4F6B30A-4FA4-497C-9693-A6D677969D03}"/>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5" name="フローチャート: 判断 724">
          <a:extLst>
            <a:ext uri="{FF2B5EF4-FFF2-40B4-BE49-F238E27FC236}">
              <a16:creationId xmlns:a16="http://schemas.microsoft.com/office/drawing/2014/main" id="{B992CE32-980C-4A7E-9F88-F26D83B14585}"/>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141605</xdr:rowOff>
    </xdr:from>
    <xdr:to>
      <xdr:col>81</xdr:col>
      <xdr:colOff>101600</xdr:colOff>
      <xdr:row>82</xdr:row>
      <xdr:rowOff>71755</xdr:rowOff>
    </xdr:to>
    <xdr:sp macro="" textlink="">
      <xdr:nvSpPr>
        <xdr:cNvPr id="726" name="フローチャート: 判断 725">
          <a:extLst>
            <a:ext uri="{FF2B5EF4-FFF2-40B4-BE49-F238E27FC236}">
              <a16:creationId xmlns:a16="http://schemas.microsoft.com/office/drawing/2014/main" id="{A0DE561A-77F4-4E55-97B5-D1187B218086}"/>
            </a:ext>
          </a:extLst>
        </xdr:cNvPr>
        <xdr:cNvSpPr/>
      </xdr:nvSpPr>
      <xdr:spPr>
        <a:xfrm>
          <a:off x="13887450" y="132607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82</xdr:row>
      <xdr:rowOff>62882</xdr:rowOff>
    </xdr:from>
    <xdr:ext cx="405111" cy="259045"/>
    <xdr:sp macro="" textlink="">
      <xdr:nvSpPr>
        <xdr:cNvPr id="727" name="n_1aveValue【庁舎】&#10;有形固定資産減価償却率">
          <a:extLst>
            <a:ext uri="{FF2B5EF4-FFF2-40B4-BE49-F238E27FC236}">
              <a16:creationId xmlns:a16="http://schemas.microsoft.com/office/drawing/2014/main" id="{B55DF0D6-BF1E-4D31-B02F-D1F08C94BBF7}"/>
            </a:ext>
          </a:extLst>
        </xdr:cNvPr>
        <xdr:cNvSpPr txBox="1"/>
      </xdr:nvSpPr>
      <xdr:spPr>
        <a:xfrm>
          <a:off x="13745219" y="13343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82</xdr:row>
      <xdr:rowOff>33020</xdr:rowOff>
    </xdr:from>
    <xdr:to>
      <xdr:col>76</xdr:col>
      <xdr:colOff>165100</xdr:colOff>
      <xdr:row>82</xdr:row>
      <xdr:rowOff>134620</xdr:rowOff>
    </xdr:to>
    <xdr:sp macro="" textlink="">
      <xdr:nvSpPr>
        <xdr:cNvPr id="728" name="フローチャート: 判断 727">
          <a:extLst>
            <a:ext uri="{FF2B5EF4-FFF2-40B4-BE49-F238E27FC236}">
              <a16:creationId xmlns:a16="http://schemas.microsoft.com/office/drawing/2014/main" id="{B7608092-28A1-4345-B799-981C988FCEDE}"/>
            </a:ext>
          </a:extLst>
        </xdr:cNvPr>
        <xdr:cNvSpPr/>
      </xdr:nvSpPr>
      <xdr:spPr>
        <a:xfrm>
          <a:off x="13096875" y="133076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82</xdr:row>
      <xdr:rowOff>125747</xdr:rowOff>
    </xdr:from>
    <xdr:ext cx="405111" cy="259045"/>
    <xdr:sp macro="" textlink="">
      <xdr:nvSpPr>
        <xdr:cNvPr id="729" name="n_2aveValue【庁舎】&#10;有形固定資産減価償却率">
          <a:extLst>
            <a:ext uri="{FF2B5EF4-FFF2-40B4-BE49-F238E27FC236}">
              <a16:creationId xmlns:a16="http://schemas.microsoft.com/office/drawing/2014/main" id="{243662BB-97B3-4AF2-9451-6485B13EE2F0}"/>
            </a:ext>
          </a:extLst>
        </xdr:cNvPr>
        <xdr:cNvSpPr txBox="1"/>
      </xdr:nvSpPr>
      <xdr:spPr>
        <a:xfrm>
          <a:off x="12964169"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38736</xdr:rowOff>
    </xdr:from>
    <xdr:to>
      <xdr:col>72</xdr:col>
      <xdr:colOff>38100</xdr:colOff>
      <xdr:row>81</xdr:row>
      <xdr:rowOff>140336</xdr:rowOff>
    </xdr:to>
    <xdr:sp macro="" textlink="">
      <xdr:nvSpPr>
        <xdr:cNvPr id="730" name="フローチャート: 判断 729">
          <a:extLst>
            <a:ext uri="{FF2B5EF4-FFF2-40B4-BE49-F238E27FC236}">
              <a16:creationId xmlns:a16="http://schemas.microsoft.com/office/drawing/2014/main" id="{01972BCD-D05E-4C4F-9820-2CA2B4123F6C}"/>
            </a:ext>
          </a:extLst>
        </xdr:cNvPr>
        <xdr:cNvSpPr/>
      </xdr:nvSpPr>
      <xdr:spPr>
        <a:xfrm>
          <a:off x="12296775" y="131546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79</xdr:row>
      <xdr:rowOff>156863</xdr:rowOff>
    </xdr:from>
    <xdr:ext cx="405111" cy="259045"/>
    <xdr:sp macro="" textlink="">
      <xdr:nvSpPr>
        <xdr:cNvPr id="731" name="n_3aveValue【庁舎】&#10;有形固定資産減価償却率">
          <a:extLst>
            <a:ext uri="{FF2B5EF4-FFF2-40B4-BE49-F238E27FC236}">
              <a16:creationId xmlns:a16="http://schemas.microsoft.com/office/drawing/2014/main" id="{E2F56030-AD70-4AF5-9265-0FA9D464682E}"/>
            </a:ext>
          </a:extLst>
        </xdr:cNvPr>
        <xdr:cNvSpPr txBox="1"/>
      </xdr:nvSpPr>
      <xdr:spPr>
        <a:xfrm>
          <a:off x="12164069" y="12952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80</xdr:row>
      <xdr:rowOff>61595</xdr:rowOff>
    </xdr:from>
    <xdr:to>
      <xdr:col>67</xdr:col>
      <xdr:colOff>101600</xdr:colOff>
      <xdr:row>80</xdr:row>
      <xdr:rowOff>163195</xdr:rowOff>
    </xdr:to>
    <xdr:sp macro="" textlink="">
      <xdr:nvSpPr>
        <xdr:cNvPr id="732" name="フローチャート: 判断 731">
          <a:extLst>
            <a:ext uri="{FF2B5EF4-FFF2-40B4-BE49-F238E27FC236}">
              <a16:creationId xmlns:a16="http://schemas.microsoft.com/office/drawing/2014/main" id="{226D2D96-10FB-43AA-86D2-3B8B32A57441}"/>
            </a:ext>
          </a:extLst>
        </xdr:cNvPr>
        <xdr:cNvSpPr/>
      </xdr:nvSpPr>
      <xdr:spPr>
        <a:xfrm>
          <a:off x="11487150" y="130187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79</xdr:row>
      <xdr:rowOff>8272</xdr:rowOff>
    </xdr:from>
    <xdr:ext cx="405111" cy="259045"/>
    <xdr:sp macro="" textlink="">
      <xdr:nvSpPr>
        <xdr:cNvPr id="733" name="n_4aveValue【庁舎】&#10;有形固定資産減価償却率">
          <a:extLst>
            <a:ext uri="{FF2B5EF4-FFF2-40B4-BE49-F238E27FC236}">
              <a16:creationId xmlns:a16="http://schemas.microsoft.com/office/drawing/2014/main" id="{B6E11718-8CFA-419C-876B-4B0BD2757783}"/>
            </a:ext>
          </a:extLst>
        </xdr:cNvPr>
        <xdr:cNvSpPr txBox="1"/>
      </xdr:nvSpPr>
      <xdr:spPr>
        <a:xfrm>
          <a:off x="11354444" y="1280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8B1EBFC8-23C8-46AE-A1A2-347AC279F05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EF42DC24-B2A2-4FCE-849B-342BA525C8D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F47D420D-7830-4728-BA7C-510ECFD8628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0C1347B-E7AB-40FF-B4A5-88AE8B0EC42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E3AF3709-D3EC-4E94-875F-1039993567C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90170</xdr:rowOff>
    </xdr:from>
    <xdr:to>
      <xdr:col>85</xdr:col>
      <xdr:colOff>177800</xdr:colOff>
      <xdr:row>81</xdr:row>
      <xdr:rowOff>20320</xdr:rowOff>
    </xdr:to>
    <xdr:sp macro="" textlink="">
      <xdr:nvSpPr>
        <xdr:cNvPr id="739" name="楕円 738">
          <a:extLst>
            <a:ext uri="{FF2B5EF4-FFF2-40B4-BE49-F238E27FC236}">
              <a16:creationId xmlns:a16="http://schemas.microsoft.com/office/drawing/2014/main" id="{20F4F18C-B0F3-43F3-B732-93305B7CF3D4}"/>
            </a:ext>
          </a:extLst>
        </xdr:cNvPr>
        <xdr:cNvSpPr/>
      </xdr:nvSpPr>
      <xdr:spPr>
        <a:xfrm>
          <a:off x="14649450" y="13040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113047</xdr:rowOff>
    </xdr:from>
    <xdr:ext cx="405111" cy="259045"/>
    <xdr:sp macro="" textlink="">
      <xdr:nvSpPr>
        <xdr:cNvPr id="740" name="【庁舎】&#10;有形固定資産減価償却率該当値テキスト">
          <a:extLst>
            <a:ext uri="{FF2B5EF4-FFF2-40B4-BE49-F238E27FC236}">
              <a16:creationId xmlns:a16="http://schemas.microsoft.com/office/drawing/2014/main" id="{4765751D-BB62-4D03-9C72-7F6E0A06BE62}"/>
            </a:ext>
          </a:extLst>
        </xdr:cNvPr>
        <xdr:cNvSpPr txBox="1"/>
      </xdr:nvSpPr>
      <xdr:spPr>
        <a:xfrm>
          <a:off x="14744700" y="1290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15875</xdr:rowOff>
    </xdr:from>
    <xdr:to>
      <xdr:col>81</xdr:col>
      <xdr:colOff>101600</xdr:colOff>
      <xdr:row>80</xdr:row>
      <xdr:rowOff>117475</xdr:rowOff>
    </xdr:to>
    <xdr:sp macro="" textlink="">
      <xdr:nvSpPr>
        <xdr:cNvPr id="741" name="楕円 740">
          <a:extLst>
            <a:ext uri="{FF2B5EF4-FFF2-40B4-BE49-F238E27FC236}">
              <a16:creationId xmlns:a16="http://schemas.microsoft.com/office/drawing/2014/main" id="{28035C4D-535A-46BD-89FA-175D9543DBA4}"/>
            </a:ext>
          </a:extLst>
        </xdr:cNvPr>
        <xdr:cNvSpPr/>
      </xdr:nvSpPr>
      <xdr:spPr>
        <a:xfrm>
          <a:off x="13887450" y="129698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66675</xdr:rowOff>
    </xdr:from>
    <xdr:to>
      <xdr:col>85</xdr:col>
      <xdr:colOff>127000</xdr:colOff>
      <xdr:row>80</xdr:row>
      <xdr:rowOff>140970</xdr:rowOff>
    </xdr:to>
    <xdr:cxnSp macro="">
      <xdr:nvCxnSpPr>
        <xdr:cNvPr id="742" name="直線コネクタ 741">
          <a:extLst>
            <a:ext uri="{FF2B5EF4-FFF2-40B4-BE49-F238E27FC236}">
              <a16:creationId xmlns:a16="http://schemas.microsoft.com/office/drawing/2014/main" id="{A1F9B845-A268-4171-8ADF-EE1E2C0B9FD5}"/>
            </a:ext>
          </a:extLst>
        </xdr:cNvPr>
        <xdr:cNvCxnSpPr/>
      </xdr:nvCxnSpPr>
      <xdr:spPr>
        <a:xfrm>
          <a:off x="13935075" y="13017500"/>
          <a:ext cx="762000" cy="80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153036</xdr:rowOff>
    </xdr:from>
    <xdr:to>
      <xdr:col>76</xdr:col>
      <xdr:colOff>165100</xdr:colOff>
      <xdr:row>80</xdr:row>
      <xdr:rowOff>83186</xdr:rowOff>
    </xdr:to>
    <xdr:sp macro="" textlink="">
      <xdr:nvSpPr>
        <xdr:cNvPr id="743" name="楕円 742">
          <a:extLst>
            <a:ext uri="{FF2B5EF4-FFF2-40B4-BE49-F238E27FC236}">
              <a16:creationId xmlns:a16="http://schemas.microsoft.com/office/drawing/2014/main" id="{06E6E0D3-37D9-4E82-BA75-47FC5933F3CF}"/>
            </a:ext>
          </a:extLst>
        </xdr:cNvPr>
        <xdr:cNvSpPr/>
      </xdr:nvSpPr>
      <xdr:spPr>
        <a:xfrm>
          <a:off x="13096875" y="12945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32386</xdr:rowOff>
    </xdr:from>
    <xdr:to>
      <xdr:col>81</xdr:col>
      <xdr:colOff>50800</xdr:colOff>
      <xdr:row>80</xdr:row>
      <xdr:rowOff>66675</xdr:rowOff>
    </xdr:to>
    <xdr:cxnSp macro="">
      <xdr:nvCxnSpPr>
        <xdr:cNvPr id="744" name="直線コネクタ 743">
          <a:extLst>
            <a:ext uri="{FF2B5EF4-FFF2-40B4-BE49-F238E27FC236}">
              <a16:creationId xmlns:a16="http://schemas.microsoft.com/office/drawing/2014/main" id="{24837A0C-C6DF-43AA-A4E4-01FB6D670FDB}"/>
            </a:ext>
          </a:extLst>
        </xdr:cNvPr>
        <xdr:cNvCxnSpPr/>
      </xdr:nvCxnSpPr>
      <xdr:spPr>
        <a:xfrm>
          <a:off x="13144500" y="12983211"/>
          <a:ext cx="79057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50164</xdr:rowOff>
    </xdr:from>
    <xdr:to>
      <xdr:col>72</xdr:col>
      <xdr:colOff>38100</xdr:colOff>
      <xdr:row>83</xdr:row>
      <xdr:rowOff>151764</xdr:rowOff>
    </xdr:to>
    <xdr:sp macro="" textlink="">
      <xdr:nvSpPr>
        <xdr:cNvPr id="745" name="楕円 744">
          <a:extLst>
            <a:ext uri="{FF2B5EF4-FFF2-40B4-BE49-F238E27FC236}">
              <a16:creationId xmlns:a16="http://schemas.microsoft.com/office/drawing/2014/main" id="{47B5A77E-F492-4AB0-8D84-021F91206F96}"/>
            </a:ext>
          </a:extLst>
        </xdr:cNvPr>
        <xdr:cNvSpPr/>
      </xdr:nvSpPr>
      <xdr:spPr>
        <a:xfrm>
          <a:off x="12296775" y="134867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32386</xdr:rowOff>
    </xdr:from>
    <xdr:to>
      <xdr:col>76</xdr:col>
      <xdr:colOff>114300</xdr:colOff>
      <xdr:row>83</xdr:row>
      <xdr:rowOff>100964</xdr:rowOff>
    </xdr:to>
    <xdr:cxnSp macro="">
      <xdr:nvCxnSpPr>
        <xdr:cNvPr id="746" name="直線コネクタ 745">
          <a:extLst>
            <a:ext uri="{FF2B5EF4-FFF2-40B4-BE49-F238E27FC236}">
              <a16:creationId xmlns:a16="http://schemas.microsoft.com/office/drawing/2014/main" id="{74CC3672-C8AF-4956-B42D-CA3885A4BC4C}"/>
            </a:ext>
          </a:extLst>
        </xdr:cNvPr>
        <xdr:cNvCxnSpPr/>
      </xdr:nvCxnSpPr>
      <xdr:spPr>
        <a:xfrm flipV="1">
          <a:off x="12344400" y="12983211"/>
          <a:ext cx="800100" cy="560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147320</xdr:rowOff>
    </xdr:from>
    <xdr:to>
      <xdr:col>67</xdr:col>
      <xdr:colOff>101600</xdr:colOff>
      <xdr:row>83</xdr:row>
      <xdr:rowOff>77470</xdr:rowOff>
    </xdr:to>
    <xdr:sp macro="" textlink="">
      <xdr:nvSpPr>
        <xdr:cNvPr id="747" name="楕円 746">
          <a:extLst>
            <a:ext uri="{FF2B5EF4-FFF2-40B4-BE49-F238E27FC236}">
              <a16:creationId xmlns:a16="http://schemas.microsoft.com/office/drawing/2014/main" id="{A6A451D9-A0E3-4A89-B049-65401BE16678}"/>
            </a:ext>
          </a:extLst>
        </xdr:cNvPr>
        <xdr:cNvSpPr/>
      </xdr:nvSpPr>
      <xdr:spPr>
        <a:xfrm>
          <a:off x="114871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26670</xdr:rowOff>
    </xdr:from>
    <xdr:to>
      <xdr:col>71</xdr:col>
      <xdr:colOff>177800</xdr:colOff>
      <xdr:row>83</xdr:row>
      <xdr:rowOff>100964</xdr:rowOff>
    </xdr:to>
    <xdr:cxnSp macro="">
      <xdr:nvCxnSpPr>
        <xdr:cNvPr id="748" name="直線コネクタ 747">
          <a:extLst>
            <a:ext uri="{FF2B5EF4-FFF2-40B4-BE49-F238E27FC236}">
              <a16:creationId xmlns:a16="http://schemas.microsoft.com/office/drawing/2014/main" id="{10F6C9F7-F06C-4BC6-A4A0-0B6490712411}"/>
            </a:ext>
          </a:extLst>
        </xdr:cNvPr>
        <xdr:cNvCxnSpPr/>
      </xdr:nvCxnSpPr>
      <xdr:spPr>
        <a:xfrm>
          <a:off x="11534775" y="13469620"/>
          <a:ext cx="809625" cy="74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134002</xdr:rowOff>
    </xdr:from>
    <xdr:ext cx="405111" cy="259045"/>
    <xdr:sp macro="" textlink="">
      <xdr:nvSpPr>
        <xdr:cNvPr id="749" name="n_1mainValue【庁舎】&#10;有形固定資産減価償却率">
          <a:extLst>
            <a:ext uri="{FF2B5EF4-FFF2-40B4-BE49-F238E27FC236}">
              <a16:creationId xmlns:a16="http://schemas.microsoft.com/office/drawing/2014/main" id="{9E1D871B-00B9-4576-AE6D-AA03CFD19046}"/>
            </a:ext>
          </a:extLst>
        </xdr:cNvPr>
        <xdr:cNvSpPr txBox="1"/>
      </xdr:nvSpPr>
      <xdr:spPr>
        <a:xfrm>
          <a:off x="13745219" y="1276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99713</xdr:rowOff>
    </xdr:from>
    <xdr:ext cx="405111" cy="259045"/>
    <xdr:sp macro="" textlink="">
      <xdr:nvSpPr>
        <xdr:cNvPr id="750" name="n_2mainValue【庁舎】&#10;有形固定資産減価償却率">
          <a:extLst>
            <a:ext uri="{FF2B5EF4-FFF2-40B4-BE49-F238E27FC236}">
              <a16:creationId xmlns:a16="http://schemas.microsoft.com/office/drawing/2014/main" id="{A54942AA-2A4B-48FD-B085-F93BC671BAE9}"/>
            </a:ext>
          </a:extLst>
        </xdr:cNvPr>
        <xdr:cNvSpPr txBox="1"/>
      </xdr:nvSpPr>
      <xdr:spPr>
        <a:xfrm>
          <a:off x="12964169" y="12733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142891</xdr:rowOff>
    </xdr:from>
    <xdr:ext cx="405111" cy="259045"/>
    <xdr:sp macro="" textlink="">
      <xdr:nvSpPr>
        <xdr:cNvPr id="751" name="n_3mainValue【庁舎】&#10;有形固定資産減価償却率">
          <a:extLst>
            <a:ext uri="{FF2B5EF4-FFF2-40B4-BE49-F238E27FC236}">
              <a16:creationId xmlns:a16="http://schemas.microsoft.com/office/drawing/2014/main" id="{7442BDA3-00B2-4C8F-97A7-F4C834BDEEEA}"/>
            </a:ext>
          </a:extLst>
        </xdr:cNvPr>
        <xdr:cNvSpPr txBox="1"/>
      </xdr:nvSpPr>
      <xdr:spPr>
        <a:xfrm>
          <a:off x="12164069" y="13579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68597</xdr:rowOff>
    </xdr:from>
    <xdr:ext cx="405111" cy="259045"/>
    <xdr:sp macro="" textlink="">
      <xdr:nvSpPr>
        <xdr:cNvPr id="752" name="n_4mainValue【庁舎】&#10;有形固定資産減価償却率">
          <a:extLst>
            <a:ext uri="{FF2B5EF4-FFF2-40B4-BE49-F238E27FC236}">
              <a16:creationId xmlns:a16="http://schemas.microsoft.com/office/drawing/2014/main" id="{C1B57EA4-CE90-4853-BDEB-70A902261B7E}"/>
            </a:ext>
          </a:extLst>
        </xdr:cNvPr>
        <xdr:cNvSpPr txBox="1"/>
      </xdr:nvSpPr>
      <xdr:spPr>
        <a:xfrm>
          <a:off x="11354444"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547FAB52-9222-42E9-8731-C26CD721492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B3512AD9-FC9B-4949-A618-414A5843382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8E2616D7-ABA5-43EB-9225-7DD0D45ED43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E2630F16-8533-4E58-B3CB-39FBE531A2CF}"/>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82217137-A26A-4E4F-A894-E2758FD586F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98E9383F-7F2E-4900-B4B9-F0160081C02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9" name="テキスト ボックス 758">
          <a:extLst>
            <a:ext uri="{FF2B5EF4-FFF2-40B4-BE49-F238E27FC236}">
              <a16:creationId xmlns:a16="http://schemas.microsoft.com/office/drawing/2014/main" id="{05FAA565-747B-462E-9B81-A84D96659AA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B859E860-AB14-45DF-8AFB-2AEAD215ADE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1" name="テキスト ボックス 760">
          <a:extLst>
            <a:ext uri="{FF2B5EF4-FFF2-40B4-BE49-F238E27FC236}">
              <a16:creationId xmlns:a16="http://schemas.microsoft.com/office/drawing/2014/main" id="{603DDD9F-E5EF-4820-95FE-6A698181CB3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2" name="直線コネクタ 761">
          <a:extLst>
            <a:ext uri="{FF2B5EF4-FFF2-40B4-BE49-F238E27FC236}">
              <a16:creationId xmlns:a16="http://schemas.microsoft.com/office/drawing/2014/main" id="{F3AD026D-B807-495D-B1D9-0129AFF933D0}"/>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3" name="テキスト ボックス 762">
          <a:extLst>
            <a:ext uri="{FF2B5EF4-FFF2-40B4-BE49-F238E27FC236}">
              <a16:creationId xmlns:a16="http://schemas.microsoft.com/office/drawing/2014/main" id="{E18167E8-65A4-4D21-8118-7B5F404C731E}"/>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0799676C-8AE2-49B0-81E3-EFFEDB5D4094}"/>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773585E1-33E5-4D9B-B35B-BB81520F8C2A}"/>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6" name="直線コネクタ 765">
          <a:extLst>
            <a:ext uri="{FF2B5EF4-FFF2-40B4-BE49-F238E27FC236}">
              <a16:creationId xmlns:a16="http://schemas.microsoft.com/office/drawing/2014/main" id="{9CC85212-44E1-4D99-8D7C-59140D846B8B}"/>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7" name="テキスト ボックス 766">
          <a:extLst>
            <a:ext uri="{FF2B5EF4-FFF2-40B4-BE49-F238E27FC236}">
              <a16:creationId xmlns:a16="http://schemas.microsoft.com/office/drawing/2014/main" id="{B4C288D5-2D68-4AA7-87A1-C165A6EE52D7}"/>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8062FD2C-5A95-4B77-8350-DAA2ADA78BF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56D22CD1-B6BA-495C-ABD0-FD31CFEEAB1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庁舎】&#10;一人当たり面積グラフ枠">
          <a:extLst>
            <a:ext uri="{FF2B5EF4-FFF2-40B4-BE49-F238E27FC236}">
              <a16:creationId xmlns:a16="http://schemas.microsoft.com/office/drawing/2014/main" id="{5A7EFF87-4CD2-4A0E-8056-7F0B06D4BF7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1" name="直線コネクタ 770">
          <a:extLst>
            <a:ext uri="{FF2B5EF4-FFF2-40B4-BE49-F238E27FC236}">
              <a16:creationId xmlns:a16="http://schemas.microsoft.com/office/drawing/2014/main" id="{7BDF8799-1F17-41C6-A67B-D6887242283F}"/>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2" name="【庁舎】&#10;一人当たり面積最小値テキスト">
          <a:extLst>
            <a:ext uri="{FF2B5EF4-FFF2-40B4-BE49-F238E27FC236}">
              <a16:creationId xmlns:a16="http://schemas.microsoft.com/office/drawing/2014/main" id="{00AEE0A5-D654-45AC-8D35-C18706F62B4F}"/>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3" name="直線コネクタ 772">
          <a:extLst>
            <a:ext uri="{FF2B5EF4-FFF2-40B4-BE49-F238E27FC236}">
              <a16:creationId xmlns:a16="http://schemas.microsoft.com/office/drawing/2014/main" id="{4A51D39F-8727-4AB3-A3EA-4C308A360B57}"/>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4" name="【庁舎】&#10;一人当たり面積最大値テキスト">
          <a:extLst>
            <a:ext uri="{FF2B5EF4-FFF2-40B4-BE49-F238E27FC236}">
              <a16:creationId xmlns:a16="http://schemas.microsoft.com/office/drawing/2014/main" id="{A9E8DE1E-AB05-4ADE-91CD-BF398A40738A}"/>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5" name="直線コネクタ 774">
          <a:extLst>
            <a:ext uri="{FF2B5EF4-FFF2-40B4-BE49-F238E27FC236}">
              <a16:creationId xmlns:a16="http://schemas.microsoft.com/office/drawing/2014/main" id="{841B4F8E-CCD7-4708-A48E-F4C65F0846C9}"/>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6" name="【庁舎】&#10;一人当たり面積平均値テキスト">
          <a:extLst>
            <a:ext uri="{FF2B5EF4-FFF2-40B4-BE49-F238E27FC236}">
              <a16:creationId xmlns:a16="http://schemas.microsoft.com/office/drawing/2014/main" id="{BEE7D218-D895-4848-87D4-932B26DD3FDE}"/>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7" name="フローチャート: 判断 776">
          <a:extLst>
            <a:ext uri="{FF2B5EF4-FFF2-40B4-BE49-F238E27FC236}">
              <a16:creationId xmlns:a16="http://schemas.microsoft.com/office/drawing/2014/main" id="{5EA1A975-2B32-4B3A-8BBC-020B8DD53A93}"/>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8" name="フローチャート: 判断 777">
          <a:extLst>
            <a:ext uri="{FF2B5EF4-FFF2-40B4-BE49-F238E27FC236}">
              <a16:creationId xmlns:a16="http://schemas.microsoft.com/office/drawing/2014/main" id="{D7F5156C-AC5F-435D-BE7B-B0386068618D}"/>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13988</xdr:rowOff>
    </xdr:from>
    <xdr:ext cx="469744" cy="259045"/>
    <xdr:sp macro="" textlink="">
      <xdr:nvSpPr>
        <xdr:cNvPr id="779" name="n_1aveValue【庁舎】&#10;一人当たり面積">
          <a:extLst>
            <a:ext uri="{FF2B5EF4-FFF2-40B4-BE49-F238E27FC236}">
              <a16:creationId xmlns:a16="http://schemas.microsoft.com/office/drawing/2014/main" id="{2EEE98B4-0A64-4143-B425-DAD54DF96558}"/>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95886</xdr:rowOff>
    </xdr:from>
    <xdr:to>
      <xdr:col>107</xdr:col>
      <xdr:colOff>101600</xdr:colOff>
      <xdr:row>84</xdr:row>
      <xdr:rowOff>26036</xdr:rowOff>
    </xdr:to>
    <xdr:sp macro="" textlink="">
      <xdr:nvSpPr>
        <xdr:cNvPr id="780" name="フローチャート: 判断 779">
          <a:extLst>
            <a:ext uri="{FF2B5EF4-FFF2-40B4-BE49-F238E27FC236}">
              <a16:creationId xmlns:a16="http://schemas.microsoft.com/office/drawing/2014/main" id="{0BDD1F50-311A-49DD-AB9D-A1919A957C88}"/>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82</xdr:row>
      <xdr:rowOff>42563</xdr:rowOff>
    </xdr:from>
    <xdr:ext cx="469744" cy="259045"/>
    <xdr:sp macro="" textlink="">
      <xdr:nvSpPr>
        <xdr:cNvPr id="781" name="n_2aveValue【庁舎】&#10;一人当たり面積">
          <a:extLst>
            <a:ext uri="{FF2B5EF4-FFF2-40B4-BE49-F238E27FC236}">
              <a16:creationId xmlns:a16="http://schemas.microsoft.com/office/drawing/2014/main" id="{AA2C24C8-2CCE-4B37-9AA8-38B132EE745A}"/>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83</xdr:row>
      <xdr:rowOff>73025</xdr:rowOff>
    </xdr:from>
    <xdr:to>
      <xdr:col>102</xdr:col>
      <xdr:colOff>165100</xdr:colOff>
      <xdr:row>84</xdr:row>
      <xdr:rowOff>3175</xdr:rowOff>
    </xdr:to>
    <xdr:sp macro="" textlink="">
      <xdr:nvSpPr>
        <xdr:cNvPr id="782" name="フローチャート: 判断 781">
          <a:extLst>
            <a:ext uri="{FF2B5EF4-FFF2-40B4-BE49-F238E27FC236}">
              <a16:creationId xmlns:a16="http://schemas.microsoft.com/office/drawing/2014/main" id="{70A513A2-0784-4AB2-920A-7AFA297DD540}"/>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82</xdr:row>
      <xdr:rowOff>19702</xdr:rowOff>
    </xdr:from>
    <xdr:ext cx="469744" cy="259045"/>
    <xdr:sp macro="" textlink="">
      <xdr:nvSpPr>
        <xdr:cNvPr id="783" name="n_3aveValue【庁舎】&#10;一人当たり面積">
          <a:extLst>
            <a:ext uri="{FF2B5EF4-FFF2-40B4-BE49-F238E27FC236}">
              <a16:creationId xmlns:a16="http://schemas.microsoft.com/office/drawing/2014/main" id="{D636F61C-86FB-43CA-A31E-87DA51C703D1}"/>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67311</xdr:rowOff>
    </xdr:from>
    <xdr:to>
      <xdr:col>98</xdr:col>
      <xdr:colOff>38100</xdr:colOff>
      <xdr:row>83</xdr:row>
      <xdr:rowOff>168911</xdr:rowOff>
    </xdr:to>
    <xdr:sp macro="" textlink="">
      <xdr:nvSpPr>
        <xdr:cNvPr id="784" name="フローチャート: 判断 783">
          <a:extLst>
            <a:ext uri="{FF2B5EF4-FFF2-40B4-BE49-F238E27FC236}">
              <a16:creationId xmlns:a16="http://schemas.microsoft.com/office/drawing/2014/main" id="{0B627919-1E32-47E2-90A6-A4644D9D9BE5}"/>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82</xdr:row>
      <xdr:rowOff>13988</xdr:rowOff>
    </xdr:from>
    <xdr:ext cx="469744" cy="259045"/>
    <xdr:sp macro="" textlink="">
      <xdr:nvSpPr>
        <xdr:cNvPr id="785" name="n_4aveValue【庁舎】&#10;一人当たり面積">
          <a:extLst>
            <a:ext uri="{FF2B5EF4-FFF2-40B4-BE49-F238E27FC236}">
              <a16:creationId xmlns:a16="http://schemas.microsoft.com/office/drawing/2014/main" id="{9F6FD010-E82A-48D2-9094-263EB3DC528D}"/>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15F34092-ACC5-4F6D-94D0-8832EB595C9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13184982-6C0C-4593-8C6A-C74FD54557F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9318680-A562-4767-BCC0-D5977977B90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7B7F8940-6FC9-44FD-9674-D2F94D33C48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B89424ED-7A22-4AC1-9574-331D88295FD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91" name="楕円 790">
          <a:extLst>
            <a:ext uri="{FF2B5EF4-FFF2-40B4-BE49-F238E27FC236}">
              <a16:creationId xmlns:a16="http://schemas.microsoft.com/office/drawing/2014/main" id="{580879C8-E8AA-4000-A920-54B923E7EEBF}"/>
            </a:ext>
          </a:extLst>
        </xdr:cNvPr>
        <xdr:cNvSpPr/>
      </xdr:nvSpPr>
      <xdr:spPr>
        <a:xfrm>
          <a:off x="19897725"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160038</xdr:rowOff>
    </xdr:from>
    <xdr:ext cx="469744" cy="259045"/>
    <xdr:sp macro="" textlink="">
      <xdr:nvSpPr>
        <xdr:cNvPr id="792" name="【庁舎】&#10;一人当たり面積該当値テキスト">
          <a:extLst>
            <a:ext uri="{FF2B5EF4-FFF2-40B4-BE49-F238E27FC236}">
              <a16:creationId xmlns:a16="http://schemas.microsoft.com/office/drawing/2014/main" id="{BCB6CF54-AA77-40F0-A6F2-30CE7FCD622A}"/>
            </a:ext>
          </a:extLst>
        </xdr:cNvPr>
        <xdr:cNvSpPr txBox="1"/>
      </xdr:nvSpPr>
      <xdr:spPr>
        <a:xfrm>
          <a:off x="20002500"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15875</xdr:rowOff>
    </xdr:from>
    <xdr:to>
      <xdr:col>112</xdr:col>
      <xdr:colOff>38100</xdr:colOff>
      <xdr:row>84</xdr:row>
      <xdr:rowOff>117475</xdr:rowOff>
    </xdr:to>
    <xdr:sp macro="" textlink="">
      <xdr:nvSpPr>
        <xdr:cNvPr id="793" name="楕円 792">
          <a:extLst>
            <a:ext uri="{FF2B5EF4-FFF2-40B4-BE49-F238E27FC236}">
              <a16:creationId xmlns:a16="http://schemas.microsoft.com/office/drawing/2014/main" id="{1405E6F6-0605-47A8-AA07-FEA23DA322E2}"/>
            </a:ext>
          </a:extLst>
        </xdr:cNvPr>
        <xdr:cNvSpPr/>
      </xdr:nvSpPr>
      <xdr:spPr>
        <a:xfrm>
          <a:off x="19154775" y="136175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60961</xdr:rowOff>
    </xdr:from>
    <xdr:to>
      <xdr:col>116</xdr:col>
      <xdr:colOff>63500</xdr:colOff>
      <xdr:row>84</xdr:row>
      <xdr:rowOff>66675</xdr:rowOff>
    </xdr:to>
    <xdr:cxnSp macro="">
      <xdr:nvCxnSpPr>
        <xdr:cNvPr id="794" name="直線コネクタ 793">
          <a:extLst>
            <a:ext uri="{FF2B5EF4-FFF2-40B4-BE49-F238E27FC236}">
              <a16:creationId xmlns:a16="http://schemas.microsoft.com/office/drawing/2014/main" id="{036B8F50-E997-4147-AA88-994D26CC16DF}"/>
            </a:ext>
          </a:extLst>
        </xdr:cNvPr>
        <xdr:cNvCxnSpPr/>
      </xdr:nvCxnSpPr>
      <xdr:spPr>
        <a:xfrm flipV="1">
          <a:off x="19202400" y="1366583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21589</xdr:rowOff>
    </xdr:from>
    <xdr:to>
      <xdr:col>107</xdr:col>
      <xdr:colOff>101600</xdr:colOff>
      <xdr:row>84</xdr:row>
      <xdr:rowOff>123189</xdr:rowOff>
    </xdr:to>
    <xdr:sp macro="" textlink="">
      <xdr:nvSpPr>
        <xdr:cNvPr id="795" name="楕円 794">
          <a:extLst>
            <a:ext uri="{FF2B5EF4-FFF2-40B4-BE49-F238E27FC236}">
              <a16:creationId xmlns:a16="http://schemas.microsoft.com/office/drawing/2014/main" id="{7C307F05-722E-4B9A-9480-F8329533A785}"/>
            </a:ext>
          </a:extLst>
        </xdr:cNvPr>
        <xdr:cNvSpPr/>
      </xdr:nvSpPr>
      <xdr:spPr>
        <a:xfrm>
          <a:off x="18345150" y="13623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66675</xdr:rowOff>
    </xdr:from>
    <xdr:to>
      <xdr:col>111</xdr:col>
      <xdr:colOff>177800</xdr:colOff>
      <xdr:row>84</xdr:row>
      <xdr:rowOff>72389</xdr:rowOff>
    </xdr:to>
    <xdr:cxnSp macro="">
      <xdr:nvCxnSpPr>
        <xdr:cNvPr id="796" name="直線コネクタ 795">
          <a:extLst>
            <a:ext uri="{FF2B5EF4-FFF2-40B4-BE49-F238E27FC236}">
              <a16:creationId xmlns:a16="http://schemas.microsoft.com/office/drawing/2014/main" id="{3D6635F4-4061-4B67-88FC-C94CB8FC7286}"/>
            </a:ext>
          </a:extLst>
        </xdr:cNvPr>
        <xdr:cNvCxnSpPr/>
      </xdr:nvCxnSpPr>
      <xdr:spPr>
        <a:xfrm flipV="1">
          <a:off x="18392775" y="13665200"/>
          <a:ext cx="809625"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21589</xdr:rowOff>
    </xdr:from>
    <xdr:to>
      <xdr:col>102</xdr:col>
      <xdr:colOff>165100</xdr:colOff>
      <xdr:row>84</xdr:row>
      <xdr:rowOff>123189</xdr:rowOff>
    </xdr:to>
    <xdr:sp macro="" textlink="">
      <xdr:nvSpPr>
        <xdr:cNvPr id="797" name="楕円 796">
          <a:extLst>
            <a:ext uri="{FF2B5EF4-FFF2-40B4-BE49-F238E27FC236}">
              <a16:creationId xmlns:a16="http://schemas.microsoft.com/office/drawing/2014/main" id="{5507A8C7-7FD0-49D6-9739-41A1AACB13AF}"/>
            </a:ext>
          </a:extLst>
        </xdr:cNvPr>
        <xdr:cNvSpPr/>
      </xdr:nvSpPr>
      <xdr:spPr>
        <a:xfrm>
          <a:off x="17554575" y="136232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72389</xdr:rowOff>
    </xdr:from>
    <xdr:to>
      <xdr:col>107</xdr:col>
      <xdr:colOff>50800</xdr:colOff>
      <xdr:row>84</xdr:row>
      <xdr:rowOff>72389</xdr:rowOff>
    </xdr:to>
    <xdr:cxnSp macro="">
      <xdr:nvCxnSpPr>
        <xdr:cNvPr id="798" name="直線コネクタ 797">
          <a:extLst>
            <a:ext uri="{FF2B5EF4-FFF2-40B4-BE49-F238E27FC236}">
              <a16:creationId xmlns:a16="http://schemas.microsoft.com/office/drawing/2014/main" id="{605DA5EB-F53C-4496-8DF8-11A9F97B4643}"/>
            </a:ext>
          </a:extLst>
        </xdr:cNvPr>
        <xdr:cNvCxnSpPr/>
      </xdr:nvCxnSpPr>
      <xdr:spPr>
        <a:xfrm>
          <a:off x="17602200" y="1367091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33020</xdr:rowOff>
    </xdr:from>
    <xdr:to>
      <xdr:col>98</xdr:col>
      <xdr:colOff>38100</xdr:colOff>
      <xdr:row>84</xdr:row>
      <xdr:rowOff>134620</xdr:rowOff>
    </xdr:to>
    <xdr:sp macro="" textlink="">
      <xdr:nvSpPr>
        <xdr:cNvPr id="799" name="楕円 798">
          <a:extLst>
            <a:ext uri="{FF2B5EF4-FFF2-40B4-BE49-F238E27FC236}">
              <a16:creationId xmlns:a16="http://schemas.microsoft.com/office/drawing/2014/main" id="{E8B6ABA6-9C2E-4D71-A5AC-E36012E7253F}"/>
            </a:ext>
          </a:extLst>
        </xdr:cNvPr>
        <xdr:cNvSpPr/>
      </xdr:nvSpPr>
      <xdr:spPr>
        <a:xfrm>
          <a:off x="167544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72389</xdr:rowOff>
    </xdr:from>
    <xdr:to>
      <xdr:col>102</xdr:col>
      <xdr:colOff>114300</xdr:colOff>
      <xdr:row>84</xdr:row>
      <xdr:rowOff>83820</xdr:rowOff>
    </xdr:to>
    <xdr:cxnSp macro="">
      <xdr:nvCxnSpPr>
        <xdr:cNvPr id="800" name="直線コネクタ 799">
          <a:extLst>
            <a:ext uri="{FF2B5EF4-FFF2-40B4-BE49-F238E27FC236}">
              <a16:creationId xmlns:a16="http://schemas.microsoft.com/office/drawing/2014/main" id="{A03BEDD7-DA9B-4332-BB11-BEE98102F5F2}"/>
            </a:ext>
          </a:extLst>
        </xdr:cNvPr>
        <xdr:cNvCxnSpPr/>
      </xdr:nvCxnSpPr>
      <xdr:spPr>
        <a:xfrm flipV="1">
          <a:off x="16802100" y="13670914"/>
          <a:ext cx="80010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108602</xdr:rowOff>
    </xdr:from>
    <xdr:ext cx="469744" cy="259045"/>
    <xdr:sp macro="" textlink="">
      <xdr:nvSpPr>
        <xdr:cNvPr id="801" name="n_1mainValue【庁舎】&#10;一人当たり面積">
          <a:extLst>
            <a:ext uri="{FF2B5EF4-FFF2-40B4-BE49-F238E27FC236}">
              <a16:creationId xmlns:a16="http://schemas.microsoft.com/office/drawing/2014/main" id="{9D96B33D-6FFF-46BA-97EB-1547F2605BFB}"/>
            </a:ext>
          </a:extLst>
        </xdr:cNvPr>
        <xdr:cNvSpPr txBox="1"/>
      </xdr:nvSpPr>
      <xdr:spPr>
        <a:xfrm>
          <a:off x="18983402" y="1370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114316</xdr:rowOff>
    </xdr:from>
    <xdr:ext cx="469744" cy="259045"/>
    <xdr:sp macro="" textlink="">
      <xdr:nvSpPr>
        <xdr:cNvPr id="802" name="n_2mainValue【庁舎】&#10;一人当たり面積">
          <a:extLst>
            <a:ext uri="{FF2B5EF4-FFF2-40B4-BE49-F238E27FC236}">
              <a16:creationId xmlns:a16="http://schemas.microsoft.com/office/drawing/2014/main" id="{087A8F2A-4FA0-4CB6-A064-9F85CCEE5E4C}"/>
            </a:ext>
          </a:extLst>
        </xdr:cNvPr>
        <xdr:cNvSpPr txBox="1"/>
      </xdr:nvSpPr>
      <xdr:spPr>
        <a:xfrm>
          <a:off x="18183302" y="13716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114316</xdr:rowOff>
    </xdr:from>
    <xdr:ext cx="469744" cy="259045"/>
    <xdr:sp macro="" textlink="">
      <xdr:nvSpPr>
        <xdr:cNvPr id="803" name="n_3mainValue【庁舎】&#10;一人当たり面積">
          <a:extLst>
            <a:ext uri="{FF2B5EF4-FFF2-40B4-BE49-F238E27FC236}">
              <a16:creationId xmlns:a16="http://schemas.microsoft.com/office/drawing/2014/main" id="{19A384E5-A271-4D95-B899-C29A264379C2}"/>
            </a:ext>
          </a:extLst>
        </xdr:cNvPr>
        <xdr:cNvSpPr txBox="1"/>
      </xdr:nvSpPr>
      <xdr:spPr>
        <a:xfrm>
          <a:off x="17383202" y="13716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125747</xdr:rowOff>
    </xdr:from>
    <xdr:ext cx="469744" cy="259045"/>
    <xdr:sp macro="" textlink="">
      <xdr:nvSpPr>
        <xdr:cNvPr id="804" name="n_4mainValue【庁舎】&#10;一人当たり面積">
          <a:extLst>
            <a:ext uri="{FF2B5EF4-FFF2-40B4-BE49-F238E27FC236}">
              <a16:creationId xmlns:a16="http://schemas.microsoft.com/office/drawing/2014/main" id="{A23EB1A3-826D-4945-A05D-D594AA64E6CA}"/>
            </a:ext>
          </a:extLst>
        </xdr:cNvPr>
        <xdr:cNvSpPr txBox="1"/>
      </xdr:nvSpPr>
      <xdr:spPr>
        <a:xfrm>
          <a:off x="16592627"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5" name="正方形/長方形 804">
          <a:extLst>
            <a:ext uri="{FF2B5EF4-FFF2-40B4-BE49-F238E27FC236}">
              <a16:creationId xmlns:a16="http://schemas.microsoft.com/office/drawing/2014/main" id="{D851D613-3AD0-4144-A830-C4D30540AD7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6" name="正方形/長方形 805">
          <a:extLst>
            <a:ext uri="{FF2B5EF4-FFF2-40B4-BE49-F238E27FC236}">
              <a16:creationId xmlns:a16="http://schemas.microsoft.com/office/drawing/2014/main" id="{90F7EC08-E6B4-4B73-929E-35BC6FADCA4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7" name="テキスト ボックス 806">
          <a:extLst>
            <a:ext uri="{FF2B5EF4-FFF2-40B4-BE49-F238E27FC236}">
              <a16:creationId xmlns:a16="http://schemas.microsoft.com/office/drawing/2014/main" id="{E2AAD84D-9078-4886-96DA-016E9D3A972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類似団体と比較して有形固定資産減価償却率が特に高くなっている施設は県民会館であり、特に低くなっている施設は、体育館・プールである。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県民会館については、有形固定資産減価償却率が</a:t>
          </a:r>
          <a:r>
            <a:rPr kumimoji="1" lang="en-US" altLang="ja-JP" sz="1300">
              <a:latin typeface="ＭＳ Ｐゴシック" panose="020B0600070205080204" pitchFamily="50" charset="-128"/>
              <a:ea typeface="ＭＳ Ｐゴシック" panose="020B0600070205080204" pitchFamily="50" charset="-128"/>
            </a:rPr>
            <a:t>63.3%</a:t>
          </a:r>
          <a:r>
            <a:rPr kumimoji="1" lang="ja-JP" altLang="en-US" sz="1300">
              <a:latin typeface="ＭＳ Ｐゴシック" panose="020B0600070205080204" pitchFamily="50" charset="-128"/>
              <a:ea typeface="ＭＳ Ｐゴシック" panose="020B0600070205080204" pitchFamily="50" charset="-128"/>
            </a:rPr>
            <a:t>と類似団体の中でも高くなっている。平成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年度には個別施設計画を策定しており、同計画に基づき老朽化対策に取り組んでいる。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体育館・プールについては、有形固定資産減価償却率が</a:t>
          </a:r>
          <a:r>
            <a:rPr kumimoji="1" lang="en-US" altLang="ja-JP" sz="1300">
              <a:latin typeface="ＭＳ Ｐゴシック" panose="020B0600070205080204" pitchFamily="50" charset="-128"/>
              <a:ea typeface="ＭＳ Ｐゴシック" panose="020B0600070205080204" pitchFamily="50" charset="-128"/>
            </a:rPr>
            <a:t>7.7%</a:t>
          </a:r>
          <a:r>
            <a:rPr kumimoji="1" lang="ja-JP" altLang="en-US" sz="1300">
              <a:latin typeface="ＭＳ Ｐゴシック" panose="020B0600070205080204" pitchFamily="50" charset="-128"/>
              <a:ea typeface="ＭＳ Ｐゴシック" panose="020B0600070205080204" pitchFamily="50" charset="-128"/>
            </a:rPr>
            <a:t>と類似団体の中で最も低くなっている。これは、平成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月に県立武道スポーツセンターを新設、令和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月に総合体育館を譲渡したことに伴い、減価償却累計額が減少し有形固定資産減価償却率が低下したことによるもので、引き続き、個別施設計画に基づき老朽化対策に取り組むこととしている。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か年平均である本指標において、令和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年度の指標の算定期間（</a:t>
          </a:r>
          <a:r>
            <a:rPr kumimoji="1" lang="en-US" altLang="ja-JP" sz="1300">
              <a:latin typeface="ＭＳ Ｐゴシック" panose="020B0600070205080204" pitchFamily="50" charset="-128"/>
              <a:ea typeface="ＭＳ Ｐゴシック" panose="020B0600070205080204" pitchFamily="50" charset="-128"/>
            </a:rPr>
            <a:t>R1</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R3</a:t>
          </a:r>
          <a:r>
            <a:rPr kumimoji="1" lang="ja-JP" altLang="en-US" sz="1300">
              <a:latin typeface="ＭＳ Ｐゴシック" panose="020B0600070205080204" pitchFamily="50" charset="-128"/>
              <a:ea typeface="ＭＳ Ｐゴシック" panose="020B0600070205080204" pitchFamily="50" charset="-128"/>
            </a:rPr>
            <a:t>）のうち</a:t>
          </a:r>
          <a:r>
            <a:rPr kumimoji="1" lang="en-US" altLang="ja-JP" sz="1300">
              <a:latin typeface="ＭＳ Ｐゴシック" panose="020B0600070205080204" pitchFamily="50" charset="-128"/>
              <a:ea typeface="ＭＳ Ｐゴシック" panose="020B0600070205080204" pitchFamily="50" charset="-128"/>
            </a:rPr>
            <a:t>R3</a:t>
          </a:r>
          <a:r>
            <a:rPr kumimoji="1" lang="ja-JP" altLang="en-US" sz="1300">
              <a:latin typeface="ＭＳ Ｐゴシック" panose="020B0600070205080204" pitchFamily="50" charset="-128"/>
              <a:ea typeface="ＭＳ Ｐゴシック" panose="020B0600070205080204" pitchFamily="50" charset="-128"/>
            </a:rPr>
            <a:t>の単年度財政力指数において、新型コロナウイルスの影響を受けた企業の業績悪化等による税収減を見込んだため、基準財政収入額の減により前年度から</a:t>
          </a:r>
          <a:r>
            <a:rPr kumimoji="1" lang="en-US" altLang="ja-JP" sz="1300">
              <a:latin typeface="ＭＳ Ｐゴシック" panose="020B0600070205080204" pitchFamily="50" charset="-128"/>
              <a:ea typeface="ＭＳ Ｐゴシック" panose="020B0600070205080204" pitchFamily="50" charset="-128"/>
            </a:rPr>
            <a:t>0.02</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0.38</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月策定の大分県行財政改革推進計画（令和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6</a:t>
          </a:r>
          <a:r>
            <a:rPr kumimoji="1" lang="ja-JP" altLang="en-US" sz="1300">
              <a:latin typeface="ＭＳ Ｐゴシック" panose="020B0600070205080204" pitchFamily="50" charset="-128"/>
              <a:ea typeface="ＭＳ Ｐゴシック" panose="020B0600070205080204" pitchFamily="50" charset="-128"/>
            </a:rPr>
            <a:t>年度）に基づき、安定した財政基盤の構築に向け取り組む。</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37</xdr:row>
      <xdr:rowOff>124278</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467928"/>
          <a:ext cx="0" cy="12065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36</xdr:row>
      <xdr:rowOff>39205</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211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37</xdr:row>
      <xdr:rowOff>124278</xdr:rowOff>
    </xdr:from>
    <xdr:to>
      <xdr:col>24</xdr:col>
      <xdr:colOff>12700</xdr:colOff>
      <xdr:row>37</xdr:row>
      <xdr:rowOff>124278</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467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35</xdr:row>
      <xdr:rowOff>122464</xdr:rowOff>
    </xdr:from>
    <xdr:to>
      <xdr:col>23</xdr:col>
      <xdr:colOff>133350</xdr:colOff>
      <xdr:row>37</xdr:row>
      <xdr:rowOff>124278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123214"/>
          <a:ext cx="838200" cy="344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49184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7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35</xdr:row>
      <xdr:rowOff>122464</xdr:rowOff>
    </xdr:from>
    <xdr:to>
      <xdr:col>19</xdr:col>
      <xdr:colOff>133350</xdr:colOff>
      <xdr:row>36</xdr:row>
      <xdr:rowOff>123372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6123214"/>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39</xdr:row>
      <xdr:rowOff>75293</xdr:rowOff>
    </xdr:from>
    <xdr:to>
      <xdr:col>19</xdr:col>
      <xdr:colOff>184150</xdr:colOff>
      <xdr:row>40</xdr:row>
      <xdr:rowOff>5443</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161670</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8482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123372</xdr:rowOff>
    </xdr:from>
    <xdr:to>
      <xdr:col>15</xdr:col>
      <xdr:colOff>82550</xdr:colOff>
      <xdr:row>36</xdr:row>
      <xdr:rowOff>123372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123372</xdr:rowOff>
    </xdr:from>
    <xdr:to>
      <xdr:col>11</xdr:col>
      <xdr:colOff>31750</xdr:colOff>
      <xdr:row>37</xdr:row>
      <xdr:rowOff>124278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2955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40</xdr:row>
      <xdr:rowOff>76200</xdr:rowOff>
    </xdr:from>
    <xdr:to>
      <xdr:col>11</xdr:col>
      <xdr:colOff>82550</xdr:colOff>
      <xdr:row>41</xdr:row>
      <xdr:rowOff>6350</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162577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37</xdr:row>
      <xdr:rowOff>73478</xdr:rowOff>
    </xdr:from>
    <xdr:to>
      <xdr:col>23</xdr:col>
      <xdr:colOff>184150</xdr:colOff>
      <xdr:row>38</xdr:row>
      <xdr:rowOff>3628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36</xdr:row>
      <xdr:rowOff>166205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338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35</xdr:row>
      <xdr:rowOff>71664</xdr:rowOff>
    </xdr:from>
    <xdr:to>
      <xdr:col>19</xdr:col>
      <xdr:colOff>184150</xdr:colOff>
      <xdr:row>36</xdr:row>
      <xdr:rowOff>1814</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072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11991</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5841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72572</xdr:rowOff>
    </xdr:from>
    <xdr:to>
      <xdr:col>15</xdr:col>
      <xdr:colOff>133350</xdr:colOff>
      <xdr:row>37</xdr:row>
      <xdr:rowOff>2722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12899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72572</xdr:rowOff>
    </xdr:from>
    <xdr:to>
      <xdr:col>11</xdr:col>
      <xdr:colOff>82550</xdr:colOff>
      <xdr:row>37</xdr:row>
      <xdr:rowOff>2722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12899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37</xdr:row>
      <xdr:rowOff>73478</xdr:rowOff>
    </xdr:from>
    <xdr:to>
      <xdr:col>7</xdr:col>
      <xdr:colOff>31750</xdr:colOff>
      <xdr:row>38</xdr:row>
      <xdr:rowOff>3628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13805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年度は、歳入側で県税収入や地方交付税の増などにより、経常一般財源が大きく増加することとなったため、昨年度よりも</a:t>
          </a:r>
          <a:r>
            <a:rPr kumimoji="1" lang="en-US" altLang="ja-JP" sz="1300">
              <a:latin typeface="ＭＳ Ｐゴシック" panose="020B0600070205080204" pitchFamily="50" charset="-128"/>
              <a:ea typeface="ＭＳ Ｐゴシック" panose="020B0600070205080204" pitchFamily="50" charset="-128"/>
            </a:rPr>
            <a:t>7.4</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87.1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引き続き、事務事業の徹底した見直しを行い、経常経費の削減に努めていく。</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119239</xdr:rowOff>
    </xdr:from>
    <xdr:to>
      <xdr:col>23</xdr:col>
      <xdr:colOff>133350</xdr:colOff>
      <xdr:row>66</xdr:row>
      <xdr:rowOff>82550</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06239"/>
          <a:ext cx="838200" cy="992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82550</xdr:rowOff>
    </xdr:from>
    <xdr:to>
      <xdr:col>19</xdr:col>
      <xdr:colOff>133350</xdr:colOff>
      <xdr:row>67</xdr:row>
      <xdr:rowOff>4939</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398250"/>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122767</xdr:rowOff>
    </xdr:from>
    <xdr:to>
      <xdr:col>15</xdr:col>
      <xdr:colOff>82550</xdr:colOff>
      <xdr:row>67</xdr:row>
      <xdr:rowOff>4939</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38467"/>
          <a:ext cx="889000" cy="53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2117</xdr:rowOff>
    </xdr:from>
    <xdr:to>
      <xdr:col>11</xdr:col>
      <xdr:colOff>31750</xdr:colOff>
      <xdr:row>66</xdr:row>
      <xdr:rowOff>122767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317817"/>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68439</xdr:rowOff>
    </xdr:from>
    <xdr:to>
      <xdr:col>23</xdr:col>
      <xdr:colOff>184150</xdr:colOff>
      <xdr:row>60</xdr:row>
      <xdr:rowOff>170039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5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84966</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00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31750</xdr:rowOff>
    </xdr:from>
    <xdr:to>
      <xdr:col>19</xdr:col>
      <xdr:colOff>184150</xdr:colOff>
      <xdr:row>66</xdr:row>
      <xdr:rowOff>133350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4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143527</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116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125589</xdr:rowOff>
    </xdr:from>
    <xdr:to>
      <xdr:col>15</xdr:col>
      <xdr:colOff>133350</xdr:colOff>
      <xdr:row>67</xdr:row>
      <xdr:rowOff>55739</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441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65916</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2101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71967</xdr:rowOff>
    </xdr:from>
    <xdr:to>
      <xdr:col>11</xdr:col>
      <xdr:colOff>82550</xdr:colOff>
      <xdr:row>67</xdr:row>
      <xdr:rowOff>2117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12294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156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122767</xdr:rowOff>
    </xdr:from>
    <xdr:to>
      <xdr:col>7</xdr:col>
      <xdr:colOff>31750</xdr:colOff>
      <xdr:row>66</xdr:row>
      <xdr:rowOff>52917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6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63094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35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[151,586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人口１人当たり人件費は新陳代謝等による職員給の減少があったものの、人口が令和２年度に比べ</a:t>
          </a:r>
          <a:r>
            <a:rPr kumimoji="1" lang="en-US" altLang="ja-JP" sz="1300">
              <a:latin typeface="ＭＳ Ｐゴシック" panose="020B0600070205080204" pitchFamily="50" charset="-128"/>
              <a:ea typeface="ＭＳ Ｐゴシック" panose="020B0600070205080204" pitchFamily="50" charset="-128"/>
            </a:rPr>
            <a:t>10,644</a:t>
          </a:r>
          <a:r>
            <a:rPr kumimoji="1" lang="ja-JP" altLang="en-US" sz="1300">
              <a:latin typeface="ＭＳ Ｐゴシック" panose="020B0600070205080204" pitchFamily="50" charset="-128"/>
              <a:ea typeface="ＭＳ Ｐゴシック" panose="020B0600070205080204" pitchFamily="50" charset="-128"/>
            </a:rPr>
            <a:t>人減少したことにより、</a:t>
          </a:r>
          <a:r>
            <a:rPr kumimoji="1" lang="en-US" altLang="ja-JP" sz="1300">
              <a:latin typeface="ＭＳ Ｐゴシック" panose="020B0600070205080204" pitchFamily="50" charset="-128"/>
              <a:ea typeface="ＭＳ Ｐゴシック" panose="020B0600070205080204" pitchFamily="50" charset="-128"/>
            </a:rPr>
            <a:t>349</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121,989</a:t>
          </a:r>
          <a:r>
            <a:rPr kumimoji="1" lang="ja-JP" altLang="en-US" sz="1300">
              <a:latin typeface="ＭＳ Ｐゴシック" panose="020B0600070205080204" pitchFamily="50" charset="-128"/>
              <a:ea typeface="ＭＳ Ｐゴシック" panose="020B0600070205080204" pitchFamily="50" charset="-128"/>
            </a:rPr>
            <a:t>円となった。</a:t>
          </a:r>
        </a:p>
        <a:p>
          <a:r>
            <a:rPr kumimoji="1" lang="ja-JP" altLang="en-US" sz="1300">
              <a:latin typeface="ＭＳ Ｐゴシック" panose="020B0600070205080204" pitchFamily="50" charset="-128"/>
              <a:ea typeface="ＭＳ Ｐゴシック" panose="020B0600070205080204" pitchFamily="50" charset="-128"/>
            </a:rPr>
            <a:t>　物件費等については、新型コロナウイルス感染症関係事業委託の増などにより、</a:t>
          </a:r>
          <a:r>
            <a:rPr kumimoji="1" lang="en-US" altLang="ja-JP" sz="1300">
              <a:latin typeface="ＭＳ Ｐゴシック" panose="020B0600070205080204" pitchFamily="50" charset="-128"/>
              <a:ea typeface="ＭＳ Ｐゴシック" panose="020B0600070205080204" pitchFamily="50" charset="-128"/>
            </a:rPr>
            <a:t>4,841</a:t>
          </a:r>
          <a:r>
            <a:rPr kumimoji="1" lang="ja-JP" altLang="en-US" sz="1300">
              <a:latin typeface="ＭＳ Ｐゴシック" panose="020B0600070205080204" pitchFamily="50" charset="-128"/>
              <a:ea typeface="ＭＳ Ｐゴシック" panose="020B0600070205080204" pitchFamily="50" charset="-128"/>
            </a:rPr>
            <a:t>円の増加、維持補修費が緊急浚渫事業の増などにより</a:t>
          </a:r>
          <a:r>
            <a:rPr kumimoji="1" lang="en-US" altLang="ja-JP" sz="1300">
              <a:latin typeface="ＭＳ Ｐゴシック" panose="020B0600070205080204" pitchFamily="50" charset="-128"/>
              <a:ea typeface="ＭＳ Ｐゴシック" panose="020B0600070205080204" pitchFamily="50" charset="-128"/>
            </a:rPr>
            <a:t>339</a:t>
          </a:r>
          <a:r>
            <a:rPr kumimoji="1" lang="ja-JP" altLang="en-US" sz="1300">
              <a:latin typeface="ＭＳ Ｐゴシック" panose="020B0600070205080204" pitchFamily="50" charset="-128"/>
              <a:ea typeface="ＭＳ Ｐゴシック" panose="020B0600070205080204" pitchFamily="50" charset="-128"/>
            </a:rPr>
            <a:t>円の増加となった。このため、人口１人当たり人件費・物件費等決算額は</a:t>
          </a:r>
          <a:r>
            <a:rPr kumimoji="1" lang="en-US" altLang="ja-JP" sz="1300">
              <a:latin typeface="ＭＳ Ｐゴシック" panose="020B0600070205080204" pitchFamily="50" charset="-128"/>
              <a:ea typeface="ＭＳ Ｐゴシック" panose="020B0600070205080204" pitchFamily="50" charset="-128"/>
            </a:rPr>
            <a:t>5,529</a:t>
          </a:r>
          <a:r>
            <a:rPr kumimoji="1" lang="ja-JP" altLang="en-US" sz="1300">
              <a:latin typeface="ＭＳ Ｐゴシック" panose="020B0600070205080204" pitchFamily="50" charset="-128"/>
              <a:ea typeface="ＭＳ Ｐゴシック" panose="020B0600070205080204" pitchFamily="50" charset="-128"/>
            </a:rPr>
            <a:t>円の増となった。</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61063</xdr:rowOff>
    </xdr:from>
    <xdr:to>
      <xdr:col>23</xdr:col>
      <xdr:colOff>133350</xdr:colOff>
      <xdr:row>88</xdr:row>
      <xdr:rowOff>171010</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4119963"/>
          <a:ext cx="0" cy="113864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143087</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3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171010</xdr:rowOff>
    </xdr:from>
    <xdr:to>
      <xdr:col>24</xdr:col>
      <xdr:colOff>12700</xdr:colOff>
      <xdr:row>88</xdr:row>
      <xdr:rowOff>171010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58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147440</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863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61063</xdr:rowOff>
    </xdr:from>
    <xdr:to>
      <xdr:col>24</xdr:col>
      <xdr:colOff>12700</xdr:colOff>
      <xdr:row>82</xdr:row>
      <xdr:rowOff>61063</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4119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139805</xdr:rowOff>
    </xdr:from>
    <xdr:to>
      <xdr:col>23</xdr:col>
      <xdr:colOff>133350</xdr:colOff>
      <xdr:row>82</xdr:row>
      <xdr:rowOff>101771</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027255"/>
          <a:ext cx="838200" cy="133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2669</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4044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30592</xdr:rowOff>
    </xdr:from>
    <xdr:to>
      <xdr:col>23</xdr:col>
      <xdr:colOff>184150</xdr:colOff>
      <xdr:row>84</xdr:row>
      <xdr:rowOff>132192</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43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14860</xdr:rowOff>
    </xdr:from>
    <xdr:to>
      <xdr:col>19</xdr:col>
      <xdr:colOff>133350</xdr:colOff>
      <xdr:row>81</xdr:row>
      <xdr:rowOff>139805</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902310"/>
          <a:ext cx="889000" cy="124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47972</xdr:rowOff>
    </xdr:from>
    <xdr:to>
      <xdr:col>19</xdr:col>
      <xdr:colOff>184150</xdr:colOff>
      <xdr:row>83</xdr:row>
      <xdr:rowOff>149572</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27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134349</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364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143215</xdr:rowOff>
    </xdr:from>
    <xdr:to>
      <xdr:col>15</xdr:col>
      <xdr:colOff>82550</xdr:colOff>
      <xdr:row>81</xdr:row>
      <xdr:rowOff>14860</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859215"/>
          <a:ext cx="889000" cy="43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92256</xdr:rowOff>
    </xdr:from>
    <xdr:to>
      <xdr:col>15</xdr:col>
      <xdr:colOff>133350</xdr:colOff>
      <xdr:row>83</xdr:row>
      <xdr:rowOff>22406</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51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7183</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37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139353</xdr:rowOff>
    </xdr:from>
    <xdr:to>
      <xdr:col>11</xdr:col>
      <xdr:colOff>31750</xdr:colOff>
      <xdr:row>80</xdr:row>
      <xdr:rowOff>143215</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855353"/>
          <a:ext cx="889000" cy="3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69067</xdr:rowOff>
    </xdr:from>
    <xdr:to>
      <xdr:col>11</xdr:col>
      <xdr:colOff>82550</xdr:colOff>
      <xdr:row>82</xdr:row>
      <xdr:rowOff>170667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127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155444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21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51308</xdr:rowOff>
    </xdr:from>
    <xdr:to>
      <xdr:col>7</xdr:col>
      <xdr:colOff>31750</xdr:colOff>
      <xdr:row>82</xdr:row>
      <xdr:rowOff>152908</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11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137685</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9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50971</xdr:rowOff>
    </xdr:from>
    <xdr:to>
      <xdr:col>23</xdr:col>
      <xdr:colOff>184150</xdr:colOff>
      <xdr:row>82</xdr:row>
      <xdr:rowOff>152571</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109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143698</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0311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89005</xdr:rowOff>
    </xdr:from>
    <xdr:to>
      <xdr:col>19</xdr:col>
      <xdr:colOff>184150</xdr:colOff>
      <xdr:row>82</xdr:row>
      <xdr:rowOff>19155</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976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29332</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7453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135510</xdr:rowOff>
    </xdr:from>
    <xdr:to>
      <xdr:col>15</xdr:col>
      <xdr:colOff>133350</xdr:colOff>
      <xdr:row>81</xdr:row>
      <xdr:rowOff>65660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851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75837</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620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92415</xdr:rowOff>
    </xdr:from>
    <xdr:to>
      <xdr:col>11</xdr:col>
      <xdr:colOff>82550</xdr:colOff>
      <xdr:row>81</xdr:row>
      <xdr:rowOff>22565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80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32742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577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88553</xdr:rowOff>
    </xdr:from>
    <xdr:to>
      <xdr:col>7</xdr:col>
      <xdr:colOff>31750</xdr:colOff>
      <xdr:row>81</xdr:row>
      <xdr:rowOff>18703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804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28880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5734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これまでの給与構造改革などの見直し、平成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年度における職務職責に応じた給与制度とするための級別構成の見直し、平成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年度において給与制度の総合的見直しを実施したことに加え、職員の新陳代謝が進んだこともあり、ラスパイレス指数は、前年度と同水準となっている。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136071</xdr:rowOff>
    </xdr:from>
    <xdr:to>
      <xdr:col>81</xdr:col>
      <xdr:colOff>44450</xdr:colOff>
      <xdr:row>86</xdr:row>
      <xdr:rowOff>136071</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88077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136071</xdr:rowOff>
    </xdr:from>
    <xdr:to>
      <xdr:col>77</xdr:col>
      <xdr:colOff>44450</xdr:colOff>
      <xdr:row>86</xdr:row>
      <xdr:rowOff>136071</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8807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136071</xdr:rowOff>
    </xdr:from>
    <xdr:to>
      <xdr:col>72</xdr:col>
      <xdr:colOff>203200</xdr:colOff>
      <xdr:row>86</xdr:row>
      <xdr:rowOff>170543</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4880771"/>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170543</xdr:rowOff>
    </xdr:from>
    <xdr:to>
      <xdr:col>68</xdr:col>
      <xdr:colOff>152400</xdr:colOff>
      <xdr:row>87</xdr:row>
      <xdr:rowOff>102507</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915243"/>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85271</xdr:rowOff>
    </xdr:from>
    <xdr:to>
      <xdr:col>81</xdr:col>
      <xdr:colOff>95250</xdr:colOff>
      <xdr:row>87</xdr:row>
      <xdr:rowOff>15421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57348</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802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85271</xdr:rowOff>
    </xdr:from>
    <xdr:to>
      <xdr:col>77</xdr:col>
      <xdr:colOff>95250</xdr:colOff>
      <xdr:row>87</xdr:row>
      <xdr:rowOff>15421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198</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9163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85271</xdr:rowOff>
    </xdr:from>
    <xdr:to>
      <xdr:col>73</xdr:col>
      <xdr:colOff>44450</xdr:colOff>
      <xdr:row>87</xdr:row>
      <xdr:rowOff>15421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198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119743</xdr:rowOff>
    </xdr:from>
    <xdr:to>
      <xdr:col>68</xdr:col>
      <xdr:colOff>203200</xdr:colOff>
      <xdr:row>87</xdr:row>
      <xdr:rowOff>49893</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86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34670</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95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51707</xdr:rowOff>
    </xdr:from>
    <xdr:to>
      <xdr:col>64</xdr:col>
      <xdr:colOff>152400</xdr:colOff>
      <xdr:row>87</xdr:row>
      <xdr:rowOff>153307</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496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138084</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054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[1,496.37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大分県行財政改革アクションプラン（平成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令和元年度）においては、選択と集中による効果的な定数の再配分を行い、職員定数の最適化を図ることで、退職者が増加する中で職員の採用については必要最小限に抑えるなど総人件費の抑制に努めてきたところ。</a:t>
          </a:r>
        </a:p>
        <a:p>
          <a:r>
            <a:rPr kumimoji="1" lang="ja-JP" altLang="en-US" sz="1300">
              <a:latin typeface="ＭＳ Ｐゴシック" panose="020B0600070205080204" pitchFamily="50" charset="-128"/>
              <a:ea typeface="ＭＳ Ｐゴシック" panose="020B0600070205080204" pitchFamily="50" charset="-128"/>
            </a:rPr>
            <a:t>　人口が令和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年度に比べ</a:t>
          </a:r>
          <a:r>
            <a:rPr kumimoji="1" lang="en-US" altLang="ja-JP" sz="1300">
              <a:latin typeface="ＭＳ Ｐゴシック" panose="020B0600070205080204" pitchFamily="50" charset="-128"/>
              <a:ea typeface="ＭＳ Ｐゴシック" panose="020B0600070205080204" pitchFamily="50" charset="-128"/>
            </a:rPr>
            <a:t>10,644</a:t>
          </a:r>
          <a:r>
            <a:rPr kumimoji="1" lang="ja-JP" altLang="en-US" sz="1300">
              <a:latin typeface="ＭＳ Ｐゴシック" panose="020B0600070205080204" pitchFamily="50" charset="-128"/>
              <a:ea typeface="ＭＳ Ｐゴシック" panose="020B0600070205080204" pitchFamily="50" charset="-128"/>
            </a:rPr>
            <a:t>人減少したことにより、人口当たりの職員数は前年度より増加したが、限られた職員数や人材資源でも、多様化・高度化する県民ニーズにきめ細かく対応していくため、今後も業務の省力化・効率化に取り組んで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10409</xdr:rowOff>
    </xdr:from>
    <xdr:to>
      <xdr:col>81</xdr:col>
      <xdr:colOff>44450</xdr:colOff>
      <xdr:row>61</xdr:row>
      <xdr:rowOff>77732</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468859"/>
          <a:ext cx="838200" cy="67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86570</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716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86654</xdr:rowOff>
    </xdr:from>
    <xdr:to>
      <xdr:col>77</xdr:col>
      <xdr:colOff>44450</xdr:colOff>
      <xdr:row>61</xdr:row>
      <xdr:rowOff>10409</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030754"/>
          <a:ext cx="889000" cy="43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128770</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7586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40036</xdr:rowOff>
    </xdr:from>
    <xdr:to>
      <xdr:col>72</xdr:col>
      <xdr:colOff>203200</xdr:colOff>
      <xdr:row>58</xdr:row>
      <xdr:rowOff>86654</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9984136"/>
          <a:ext cx="889000" cy="46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8425</xdr:rowOff>
    </xdr:from>
    <xdr:to>
      <xdr:col>68</xdr:col>
      <xdr:colOff>152400</xdr:colOff>
      <xdr:row>58</xdr:row>
      <xdr:rowOff>40036</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9952525"/>
          <a:ext cx="889000" cy="31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26932</xdr:rowOff>
    </xdr:from>
    <xdr:to>
      <xdr:col>81</xdr:col>
      <xdr:colOff>95250</xdr:colOff>
      <xdr:row>61</xdr:row>
      <xdr:rowOff>128532</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485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60</xdr:row>
      <xdr:rowOff>43459</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3304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131059</xdr:rowOff>
    </xdr:from>
    <xdr:to>
      <xdr:col>77</xdr:col>
      <xdr:colOff>95250</xdr:colOff>
      <xdr:row>61</xdr:row>
      <xdr:rowOff>61209</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418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71386</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1869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35854</xdr:rowOff>
    </xdr:from>
    <xdr:to>
      <xdr:col>73</xdr:col>
      <xdr:colOff>44450</xdr:colOff>
      <xdr:row>58</xdr:row>
      <xdr:rowOff>137454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997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147631</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97488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160686</xdr:rowOff>
    </xdr:from>
    <xdr:to>
      <xdr:col>68</xdr:col>
      <xdr:colOff>203200</xdr:colOff>
      <xdr:row>58</xdr:row>
      <xdr:rowOff>90836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9933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101013</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9702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129075</xdr:rowOff>
    </xdr:from>
    <xdr:to>
      <xdr:col>64</xdr:col>
      <xdr:colOff>152400</xdr:colOff>
      <xdr:row>58</xdr:row>
      <xdr:rowOff>59225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9901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69402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9670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実質公債費率は、これまでの県債の発行抑制による元利償還金の減や、低金利による利払いの減少などにより、前年度と変わらず</a:t>
          </a:r>
          <a:r>
            <a:rPr kumimoji="1" lang="en-US" altLang="ja-JP" sz="1300">
              <a:latin typeface="ＭＳ Ｐゴシック" panose="020B0600070205080204" pitchFamily="50" charset="-128"/>
              <a:ea typeface="ＭＳ Ｐゴシック" panose="020B0600070205080204" pitchFamily="50" charset="-128"/>
            </a:rPr>
            <a:t>8.6</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県債発行に際し、資金調達方法の多様化により借入コストや金利変動リスクの低減に努め、将来の公債費を抑制するとともに、臨時財政対策債等を除く実質的な県債残高について、適正管理に努める。</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56243</xdr:rowOff>
    </xdr:from>
    <xdr:to>
      <xdr:col>81</xdr:col>
      <xdr:colOff>44450</xdr:colOff>
      <xdr:row>38</xdr:row>
      <xdr:rowOff>56243</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6179800" y="657134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56243</xdr:rowOff>
    </xdr:from>
    <xdr:to>
      <xdr:col>77</xdr:col>
      <xdr:colOff>44450</xdr:colOff>
      <xdr:row>38</xdr:row>
      <xdr:rowOff>90715</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57134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110870</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9688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90715</xdr:rowOff>
    </xdr:from>
    <xdr:to>
      <xdr:col>72</xdr:col>
      <xdr:colOff>203200</xdr:colOff>
      <xdr:row>39</xdr:row>
      <xdr:rowOff>22678</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605815"/>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8362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03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22678</xdr:rowOff>
    </xdr:from>
    <xdr:to>
      <xdr:col>68</xdr:col>
      <xdr:colOff>152400</xdr:colOff>
      <xdr:row>39</xdr:row>
      <xdr:rowOff>126093</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709228"/>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111777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26505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2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5443</xdr:rowOff>
    </xdr:from>
    <xdr:to>
      <xdr:col>81</xdr:col>
      <xdr:colOff>95250</xdr:colOff>
      <xdr:row>38</xdr:row>
      <xdr:rowOff>107043</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21970</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365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5443</xdr:rowOff>
    </xdr:from>
    <xdr:to>
      <xdr:col>77</xdr:col>
      <xdr:colOff>95250</xdr:colOff>
      <xdr:row>38</xdr:row>
      <xdr:rowOff>107043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117220</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2894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39915</xdr:rowOff>
    </xdr:from>
    <xdr:to>
      <xdr:col>73</xdr:col>
      <xdr:colOff>44450</xdr:colOff>
      <xdr:row>38</xdr:row>
      <xdr:rowOff>141515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5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151691</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23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143328</xdr:rowOff>
    </xdr:from>
    <xdr:to>
      <xdr:col>68</xdr:col>
      <xdr:colOff>203200</xdr:colOff>
      <xdr:row>39</xdr:row>
      <xdr:rowOff>73478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65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83655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427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75293</xdr:rowOff>
    </xdr:from>
    <xdr:to>
      <xdr:col>64</xdr:col>
      <xdr:colOff>152400</xdr:colOff>
      <xdr:row>40</xdr:row>
      <xdr:rowOff>5443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15620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国の防災・減災・国土強靭化のための対策等の実施など交付税措置率の高い有利な県債を積極的に活用したことにより、県債残高など分子となる将来負担額が増加した一方、将来の財政需要に備えた基金の残高が増加したことなどから、前年度に比べ</a:t>
          </a:r>
          <a:r>
            <a:rPr kumimoji="1" lang="en-US" altLang="ja-JP" sz="1300">
              <a:latin typeface="ＭＳ Ｐゴシック" panose="020B0600070205080204" pitchFamily="50" charset="-128"/>
              <a:ea typeface="ＭＳ Ｐゴシック" panose="020B0600070205080204" pitchFamily="50" charset="-128"/>
            </a:rPr>
            <a:t>14.2</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159.9</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月策定の大分県行財政改革推進計画（</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R6</a:t>
          </a:r>
          <a:r>
            <a:rPr kumimoji="1" lang="ja-JP" altLang="en-US" sz="1300">
              <a:latin typeface="ＭＳ Ｐゴシック" panose="020B0600070205080204" pitchFamily="50" charset="-128"/>
              <a:ea typeface="ＭＳ Ｐゴシック" panose="020B0600070205080204" pitchFamily="50" charset="-128"/>
            </a:rPr>
            <a:t>）に基づき、県債残高の適正管理など今後とも持続可能な行財政基盤の構築に努めていく。</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9" name="将来負担の状況グラフ枠">
          <a:extLst>
            <a:ext uri="{FF2B5EF4-FFF2-40B4-BE49-F238E27FC236}">
              <a16:creationId xmlns:a16="http://schemas.microsoft.com/office/drawing/2014/main" id="{00000000-0008-0000-0300-0000AD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1" name="将来負担の状況最小値テキスト">
          <a:extLst>
            <a:ext uri="{FF2B5EF4-FFF2-40B4-BE49-F238E27FC236}">
              <a16:creationId xmlns:a16="http://schemas.microsoft.com/office/drawing/2014/main" id="{00000000-0008-0000-0300-0000AF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3" name="将来負担の状況最大値テキスト">
          <a:extLst>
            <a:ext uri="{FF2B5EF4-FFF2-40B4-BE49-F238E27FC236}">
              <a16:creationId xmlns:a16="http://schemas.microsoft.com/office/drawing/2014/main" id="{00000000-0008-0000-0300-0000B1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158061</xdr:rowOff>
    </xdr:from>
    <xdr:to>
      <xdr:col>81</xdr:col>
      <xdr:colOff>44450</xdr:colOff>
      <xdr:row>20</xdr:row>
      <xdr:rowOff>84510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6179800" y="3415611"/>
          <a:ext cx="838200" cy="97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6" name="将来負担の状況平均値テキスト">
          <a:extLst>
            <a:ext uri="{FF2B5EF4-FFF2-40B4-BE49-F238E27FC236}">
              <a16:creationId xmlns:a16="http://schemas.microsoft.com/office/drawing/2014/main" id="{00000000-0008-0000-0300-0000B4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84510</xdr:rowOff>
    </xdr:from>
    <xdr:to>
      <xdr:col>77</xdr:col>
      <xdr:colOff>44450</xdr:colOff>
      <xdr:row>20</xdr:row>
      <xdr:rowOff>89335</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5290800" y="3513510"/>
          <a:ext cx="889000" cy="4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38318</xdr:rowOff>
    </xdr:from>
    <xdr:to>
      <xdr:col>72</xdr:col>
      <xdr:colOff>203200</xdr:colOff>
      <xdr:row>20</xdr:row>
      <xdr:rowOff>89335</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4401800" y="3467318"/>
          <a:ext cx="889000" cy="51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1089</xdr:rowOff>
    </xdr:from>
    <xdr:to>
      <xdr:col>68</xdr:col>
      <xdr:colOff>152400</xdr:colOff>
      <xdr:row>20</xdr:row>
      <xdr:rowOff>38318</xdr:rowOff>
    </xdr:to>
    <xdr:cxnSp macro="">
      <xdr:nvCxnSpPr>
        <xdr:cNvPr id="444" name="直線コネクタ 443">
          <a:extLst>
            <a:ext uri="{FF2B5EF4-FFF2-40B4-BE49-F238E27FC236}">
              <a16:creationId xmlns:a16="http://schemas.microsoft.com/office/drawing/2014/main" id="{00000000-0008-0000-0300-0000BC010000}"/>
            </a:ext>
          </a:extLst>
        </xdr:cNvPr>
        <xdr:cNvCxnSpPr/>
      </xdr:nvCxnSpPr>
      <xdr:spPr>
        <a:xfrm>
          <a:off x="13512800" y="3430089"/>
          <a:ext cx="889000" cy="37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104919</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020800" y="3533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112503</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131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107261</xdr:rowOff>
    </xdr:from>
    <xdr:to>
      <xdr:col>81</xdr:col>
      <xdr:colOff>95250</xdr:colOff>
      <xdr:row>20</xdr:row>
      <xdr:rowOff>37411</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967200" y="3364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79338</xdr:rowOff>
    </xdr:from>
    <xdr:ext cx="762000" cy="259045"/>
    <xdr:sp macro="" textlink="">
      <xdr:nvSpPr>
        <xdr:cNvPr id="455" name="将来負担の状況該当値テキスト">
          <a:extLst>
            <a:ext uri="{FF2B5EF4-FFF2-40B4-BE49-F238E27FC236}">
              <a16:creationId xmlns:a16="http://schemas.microsoft.com/office/drawing/2014/main" id="{00000000-0008-0000-0300-0000C7010000}"/>
            </a:ext>
          </a:extLst>
        </xdr:cNvPr>
        <xdr:cNvSpPr txBox="1"/>
      </xdr:nvSpPr>
      <xdr:spPr>
        <a:xfrm>
          <a:off x="17106900" y="3336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33710</xdr:rowOff>
    </xdr:from>
    <xdr:to>
      <xdr:col>77</xdr:col>
      <xdr:colOff>95250</xdr:colOff>
      <xdr:row>20</xdr:row>
      <xdr:rowOff>135310</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129000" y="3462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120087</xdr:rowOff>
    </xdr:from>
    <xdr:ext cx="7366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5798800" y="35490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38535</xdr:rowOff>
    </xdr:from>
    <xdr:to>
      <xdr:col>73</xdr:col>
      <xdr:colOff>44450</xdr:colOff>
      <xdr:row>20</xdr:row>
      <xdr:rowOff>140135</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5240000" y="3467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124912</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909800" y="3553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158968</xdr:rowOff>
    </xdr:from>
    <xdr:to>
      <xdr:col>68</xdr:col>
      <xdr:colOff>203200</xdr:colOff>
      <xdr:row>20</xdr:row>
      <xdr:rowOff>89118</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4351000" y="3416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99295</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020800" y="3185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121739</xdr:rowOff>
    </xdr:from>
    <xdr:to>
      <xdr:col>64</xdr:col>
      <xdr:colOff>152400</xdr:colOff>
      <xdr:row>20</xdr:row>
      <xdr:rowOff>51889</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3462000" y="3379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62065</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3131800" y="3148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127000</xdr:colOff>
      <xdr:row>25</xdr:row>
      <xdr:rowOff>82550</xdr:rowOff>
    </xdr:from>
    <xdr:ext cx="8928100" cy="425758"/>
    <xdr:sp macro="" textlink="">
      <xdr:nvSpPr>
        <xdr:cNvPr id="464" name="テキスト ボックス 463">
          <a:extLst>
            <a:ext uri="{FF2B5EF4-FFF2-40B4-BE49-F238E27FC236}">
              <a16:creationId xmlns:a16="http://schemas.microsoft.com/office/drawing/2014/main" id="{68D1F662-7CB8-4D01-B48A-80CFEC575D87}"/>
            </a:ext>
          </a:extLst>
        </xdr:cNvPr>
        <xdr:cNvSpPr txBox="1"/>
      </xdr:nvSpPr>
      <xdr:spPr>
        <a:xfrm>
          <a:off x="698500" y="42100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人件費は退職者の増に伴う退職手当支給額の増により前年度から</a:t>
          </a:r>
          <a:r>
            <a:rPr kumimoji="1" lang="en-US" altLang="ja-JP" sz="1300">
              <a:latin typeface="ＭＳ Ｐゴシック" panose="020B0600070205080204" pitchFamily="50" charset="-128"/>
              <a:ea typeface="ＭＳ Ｐゴシック" panose="020B0600070205080204" pitchFamily="50" charset="-128"/>
            </a:rPr>
            <a:t>1,104</a:t>
          </a:r>
          <a:r>
            <a:rPr kumimoji="1" lang="ja-JP" altLang="en-US" sz="1300">
              <a:latin typeface="ＭＳ Ｐゴシック" panose="020B0600070205080204" pitchFamily="50" charset="-128"/>
              <a:ea typeface="ＭＳ Ｐゴシック" panose="020B0600070205080204" pitchFamily="50" charset="-128"/>
            </a:rPr>
            <a:t>百万円増加したものの、歳入側で県税収入や地方交付税の増などにより、経常収支比率に占める人件費の割合は前年度から</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ポイント改善となった。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107950</xdr:rowOff>
    </xdr:from>
    <xdr:to>
      <xdr:col>24</xdr:col>
      <xdr:colOff>25400</xdr:colOff>
      <xdr:row>41</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51600"/>
          <a:ext cx="838200" cy="59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35577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036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12700</xdr:rowOff>
    </xdr:from>
    <xdr:to>
      <xdr:col>19</xdr:col>
      <xdr:colOff>187325</xdr:colOff>
      <xdr:row>41</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70421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111777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455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12700</xdr:rowOff>
    </xdr:from>
    <xdr:to>
      <xdr:col>15</xdr:col>
      <xdr:colOff>98425</xdr:colOff>
      <xdr:row>42</xdr:row>
      <xdr:rowOff>12700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04215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92727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60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127000</xdr:rowOff>
    </xdr:from>
    <xdr:to>
      <xdr:col>11</xdr:col>
      <xdr:colOff>9525</xdr:colOff>
      <xdr:row>42</xdr:row>
      <xdr:rowOff>12700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985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54627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9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16527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57150</xdr:rowOff>
    </xdr:from>
    <xdr:to>
      <xdr:col>24</xdr:col>
      <xdr:colOff>76200</xdr:colOff>
      <xdr:row>37</xdr:row>
      <xdr:rowOff>158750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29227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133350</xdr:rowOff>
    </xdr:from>
    <xdr:to>
      <xdr:col>20</xdr:col>
      <xdr:colOff>38100</xdr:colOff>
      <xdr:row>41</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48277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7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133350</xdr:rowOff>
    </xdr:from>
    <xdr:to>
      <xdr:col>15</xdr:col>
      <xdr:colOff>149225</xdr:colOff>
      <xdr:row>41</xdr:row>
      <xdr:rowOff>63500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991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48277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07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133350</xdr:rowOff>
    </xdr:from>
    <xdr:to>
      <xdr:col>11</xdr:col>
      <xdr:colOff>60325</xdr:colOff>
      <xdr:row>42</xdr:row>
      <xdr:rowOff>63500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16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42</xdr:row>
      <xdr:rowOff>48277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24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76200</xdr:rowOff>
    </xdr:from>
    <xdr:to>
      <xdr:col>6</xdr:col>
      <xdr:colOff>171450</xdr:colOff>
      <xdr:row>41</xdr:row>
      <xdr:rowOff>6350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162577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管理車維持管理事業経費の減等により、</a:t>
          </a:r>
          <a:r>
            <a:rPr kumimoji="1" lang="en-US" altLang="ja-JP" sz="1300">
              <a:latin typeface="ＭＳ Ｐゴシック" panose="020B0600070205080204" pitchFamily="50" charset="-128"/>
              <a:ea typeface="ＭＳ Ｐゴシック" panose="020B0600070205080204" pitchFamily="50" charset="-128"/>
            </a:rPr>
            <a:t>158</a:t>
          </a:r>
          <a:r>
            <a:rPr kumimoji="1" lang="ja-JP" altLang="en-US" sz="1300">
              <a:latin typeface="ＭＳ Ｐゴシック" panose="020B0600070205080204" pitchFamily="50" charset="-128"/>
              <a:ea typeface="ＭＳ Ｐゴシック" panose="020B0600070205080204" pitchFamily="50" charset="-128"/>
            </a:rPr>
            <a:t>百万円の減となったため、前年度と比較して</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92710</xdr:rowOff>
    </xdr:from>
    <xdr:to>
      <xdr:col>82</xdr:col>
      <xdr:colOff>107950</xdr:colOff>
      <xdr:row>16</xdr:row>
      <xdr:rowOff>58420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66446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12700</xdr:rowOff>
    </xdr:from>
    <xdr:to>
      <xdr:col>78</xdr:col>
      <xdr:colOff>69850</xdr:colOff>
      <xdr:row>16</xdr:row>
      <xdr:rowOff>58420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755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138430</xdr:rowOff>
    </xdr:from>
    <xdr:to>
      <xdr:col>73</xdr:col>
      <xdr:colOff>180975</xdr:colOff>
      <xdr:row>16</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7101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138430</xdr:rowOff>
    </xdr:from>
    <xdr:to>
      <xdr:col>69</xdr:col>
      <xdr:colOff>92075</xdr:colOff>
      <xdr:row>15</xdr:row>
      <xdr:rowOff>138430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7101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151147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41910</xdr:rowOff>
    </xdr:from>
    <xdr:to>
      <xdr:col>82</xdr:col>
      <xdr:colOff>158750</xdr:colOff>
      <xdr:row>15</xdr:row>
      <xdr:rowOff>143510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61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58437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458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7620</xdr:rowOff>
    </xdr:from>
    <xdr:to>
      <xdr:col>78</xdr:col>
      <xdr:colOff>120650</xdr:colOff>
      <xdr:row>16</xdr:row>
      <xdr:rowOff>109220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119397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519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133350</xdr:rowOff>
    </xdr:from>
    <xdr:to>
      <xdr:col>74</xdr:col>
      <xdr:colOff>31750</xdr:colOff>
      <xdr:row>16</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73677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87630</xdr:rowOff>
    </xdr:from>
    <xdr:to>
      <xdr:col>69</xdr:col>
      <xdr:colOff>142875</xdr:colOff>
      <xdr:row>16</xdr:row>
      <xdr:rowOff>17780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59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27957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87630</xdr:rowOff>
    </xdr:from>
    <xdr:to>
      <xdr:col>65</xdr:col>
      <xdr:colOff>53975</xdr:colOff>
      <xdr:row>16</xdr:row>
      <xdr:rowOff>17780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659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27957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新型コロナウイルスの</a:t>
          </a:r>
          <a:r>
            <a:rPr kumimoji="1" lang="en-US" altLang="ja-JP" sz="1300">
              <a:latin typeface="ＭＳ Ｐゴシック" panose="020B0600070205080204" pitchFamily="50" charset="-128"/>
              <a:ea typeface="ＭＳ Ｐゴシック" panose="020B0600070205080204" pitchFamily="50" charset="-128"/>
            </a:rPr>
            <a:t>PCR</a:t>
          </a:r>
          <a:r>
            <a:rPr kumimoji="1" lang="ja-JP" altLang="en-US" sz="1300">
              <a:latin typeface="ＭＳ Ｐゴシック" panose="020B0600070205080204" pitchFamily="50" charset="-128"/>
              <a:ea typeface="ＭＳ Ｐゴシック" panose="020B0600070205080204" pitchFamily="50" charset="-128"/>
            </a:rPr>
            <a:t>検査費用公費負担等により、歳出額は</a:t>
          </a:r>
          <a:r>
            <a:rPr kumimoji="1" lang="en-US" altLang="ja-JP" sz="1300">
              <a:latin typeface="ＭＳ Ｐゴシック" panose="020B0600070205080204" pitchFamily="50" charset="-128"/>
              <a:ea typeface="ＭＳ Ｐゴシック" panose="020B0600070205080204" pitchFamily="50" charset="-128"/>
            </a:rPr>
            <a:t>408</a:t>
          </a:r>
          <a:r>
            <a:rPr kumimoji="1" lang="ja-JP" altLang="en-US" sz="1300">
              <a:latin typeface="ＭＳ Ｐゴシック" panose="020B0600070205080204" pitchFamily="50" charset="-128"/>
              <a:ea typeface="ＭＳ Ｐゴシック" panose="020B0600070205080204" pitchFamily="50" charset="-128"/>
            </a:rPr>
            <a:t>百万円増加したものの、歳入側で県税収入や地方交付税の増などにより、前年度と比較して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12700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5681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58420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58420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7620</xdr:rowOff>
    </xdr:from>
    <xdr:to>
      <xdr:col>15</xdr:col>
      <xdr:colOff>149225</xdr:colOff>
      <xdr:row>56</xdr:row>
      <xdr:rowOff>109220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医療費の増に伴う国民健康保険事業特別会計繰出金の増などにより、歳出側では増となった一方、歳入側で県税収入や地方交付税の増などにより、前年度と比較して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88900</xdr:rowOff>
    </xdr:from>
    <xdr:to>
      <xdr:col>82</xdr:col>
      <xdr:colOff>107950</xdr:colOff>
      <xdr:row>56</xdr:row>
      <xdr:rowOff>127000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6901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127000</xdr:rowOff>
    </xdr:from>
    <xdr:to>
      <xdr:col>78</xdr:col>
      <xdr:colOff>69850</xdr:colOff>
      <xdr:row>57</xdr:row>
      <xdr:rowOff>69850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728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165100</xdr:rowOff>
    </xdr:from>
    <xdr:to>
      <xdr:col>73</xdr:col>
      <xdr:colOff>180975</xdr:colOff>
      <xdr:row>57</xdr:row>
      <xdr:rowOff>69850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9766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127000</xdr:rowOff>
    </xdr:from>
    <xdr:to>
      <xdr:col>69</xdr:col>
      <xdr:colOff>92075</xdr:colOff>
      <xdr:row>56</xdr:row>
      <xdr:rowOff>165100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42400"/>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38100</xdr:rowOff>
    </xdr:from>
    <xdr:to>
      <xdr:col>82</xdr:col>
      <xdr:colOff>158750</xdr:colOff>
      <xdr:row>56</xdr:row>
      <xdr:rowOff>139700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63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118127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54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76200</xdr:rowOff>
    </xdr:from>
    <xdr:to>
      <xdr:col>78</xdr:col>
      <xdr:colOff>120650</xdr:colOff>
      <xdr:row>57</xdr:row>
      <xdr:rowOff>6350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16527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44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19050</xdr:rowOff>
    </xdr:from>
    <xdr:to>
      <xdr:col>74</xdr:col>
      <xdr:colOff>31750</xdr:colOff>
      <xdr:row>57</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130827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114300</xdr:rowOff>
    </xdr:from>
    <xdr:to>
      <xdr:col>69</xdr:col>
      <xdr:colOff>142875</xdr:colOff>
      <xdr:row>57</xdr:row>
      <xdr:rowOff>44450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54627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48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899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介護保険サービス受給者の増に伴う介護保険給付費や利用者数の増に伴う障がい者自立支援給付費の増等により歳出が増加したものの、歳入側で県税収入や地方交付税の増などにより、前年度と比較して</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146050</xdr:rowOff>
    </xdr:from>
    <xdr:to>
      <xdr:col>82</xdr:col>
      <xdr:colOff>107950</xdr:colOff>
      <xdr:row>39</xdr:row>
      <xdr:rowOff>146050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48970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69850</xdr:rowOff>
    </xdr:from>
    <xdr:to>
      <xdr:col>78</xdr:col>
      <xdr:colOff>69850</xdr:colOff>
      <xdr:row>39</xdr:row>
      <xdr:rowOff>146050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756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165100</xdr:rowOff>
    </xdr:from>
    <xdr:to>
      <xdr:col>73</xdr:col>
      <xdr:colOff>180975</xdr:colOff>
      <xdr:row>39</xdr:row>
      <xdr:rowOff>69850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508750"/>
          <a:ext cx="889000" cy="247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165100</xdr:rowOff>
    </xdr:from>
    <xdr:to>
      <xdr:col>69</xdr:col>
      <xdr:colOff>92075</xdr:colOff>
      <xdr:row>39</xdr:row>
      <xdr:rowOff>165100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50875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95250</xdr:rowOff>
    </xdr:from>
    <xdr:to>
      <xdr:col>82</xdr:col>
      <xdr:colOff>158750</xdr:colOff>
      <xdr:row>38</xdr:row>
      <xdr:rowOff>25400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67327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41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95250</xdr:rowOff>
    </xdr:from>
    <xdr:to>
      <xdr:col>78</xdr:col>
      <xdr:colOff>120650</xdr:colOff>
      <xdr:row>40</xdr:row>
      <xdr:rowOff>25400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10177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86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19050</xdr:rowOff>
    </xdr:from>
    <xdr:to>
      <xdr:col>74</xdr:col>
      <xdr:colOff>31750</xdr:colOff>
      <xdr:row>39</xdr:row>
      <xdr:rowOff>120650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105427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114300</xdr:rowOff>
    </xdr:from>
    <xdr:to>
      <xdr:col>69</xdr:col>
      <xdr:colOff>142875</xdr:colOff>
      <xdr:row>38</xdr:row>
      <xdr:rowOff>44450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29227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5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114300</xdr:rowOff>
    </xdr:from>
    <xdr:to>
      <xdr:col>65</xdr:col>
      <xdr:colOff>53975</xdr:colOff>
      <xdr:row>40</xdr:row>
      <xdr:rowOff>44450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800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29227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これまでの県債の発行抑制による元利償還金の減や低金利による利払いの減などにより、</a:t>
          </a:r>
          <a:r>
            <a:rPr kumimoji="1" lang="en-US" altLang="ja-JP" sz="1300">
              <a:latin typeface="ＭＳ Ｐゴシック" panose="020B0600070205080204" pitchFamily="50" charset="-128"/>
              <a:ea typeface="ＭＳ Ｐゴシック" panose="020B0600070205080204" pitchFamily="50" charset="-128"/>
            </a:rPr>
            <a:t>312</a:t>
          </a:r>
          <a:r>
            <a:rPr kumimoji="1" lang="ja-JP" altLang="en-US" sz="1300">
              <a:latin typeface="ＭＳ Ｐゴシック" panose="020B0600070205080204" pitchFamily="50" charset="-128"/>
              <a:ea typeface="ＭＳ Ｐゴシック" panose="020B0600070205080204" pitchFamily="50" charset="-128"/>
            </a:rPr>
            <a:t>百万円の減となったほか、歳入側で県税収入や地方交付税の増などにより、前年度と比較して</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今後とも発行抑制や調達方法の多様化などにより、公債費の抑制に努めていく。</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99786</xdr:rowOff>
    </xdr:from>
    <xdr:to>
      <xdr:col>24</xdr:col>
      <xdr:colOff>25400</xdr:colOff>
      <xdr:row>77</xdr:row>
      <xdr:rowOff>146050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987800" y="13129986"/>
          <a:ext cx="8382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9" name="公債費平均値テキスト">
          <a:extLst>
            <a:ext uri="{FF2B5EF4-FFF2-40B4-BE49-F238E27FC236}">
              <a16:creationId xmlns:a16="http://schemas.microsoft.com/office/drawing/2014/main" id="{00000000-0008-0000-0400-000067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146050</xdr:rowOff>
    </xdr:from>
    <xdr:to>
      <xdr:col>19</xdr:col>
      <xdr:colOff>187325</xdr:colOff>
      <xdr:row>78</xdr:row>
      <xdr:rowOff>61686</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098800" y="13347700"/>
          <a:ext cx="88900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97263</xdr:rowOff>
    </xdr:from>
    <xdr:ext cx="7366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3606800" y="13470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61686</xdr:rowOff>
    </xdr:from>
    <xdr:to>
      <xdr:col>15</xdr:col>
      <xdr:colOff>98425</xdr:colOff>
      <xdr:row>78</xdr:row>
      <xdr:rowOff>105229</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2209800" y="13434786"/>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23784</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2717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105229</xdr:rowOff>
    </xdr:from>
    <xdr:to>
      <xdr:col>11</xdr:col>
      <xdr:colOff>9525</xdr:colOff>
      <xdr:row>78</xdr:row>
      <xdr:rowOff>148771</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1320800" y="13478329"/>
          <a:ext cx="889000" cy="43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78213</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828800" y="13622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132641</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939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48986</xdr:rowOff>
    </xdr:from>
    <xdr:to>
      <xdr:col>24</xdr:col>
      <xdr:colOff>76200</xdr:colOff>
      <xdr:row>76</xdr:row>
      <xdr:rowOff>150586</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4775200" y="13079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65512</xdr:rowOff>
    </xdr:from>
    <xdr:ext cx="762000" cy="259045"/>
    <xdr:sp macro="" textlink="">
      <xdr:nvSpPr>
        <xdr:cNvPr id="378" name="公債費該当値テキスト">
          <a:extLst>
            <a:ext uri="{FF2B5EF4-FFF2-40B4-BE49-F238E27FC236}">
              <a16:creationId xmlns:a16="http://schemas.microsoft.com/office/drawing/2014/main" id="{00000000-0008-0000-0400-00007A010000}"/>
            </a:ext>
          </a:extLst>
        </xdr:cNvPr>
        <xdr:cNvSpPr txBox="1"/>
      </xdr:nvSpPr>
      <xdr:spPr>
        <a:xfrm>
          <a:off x="4914900" y="12924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95250</xdr:rowOff>
    </xdr:from>
    <xdr:to>
      <xdr:col>20</xdr:col>
      <xdr:colOff>38100</xdr:colOff>
      <xdr:row>78</xdr:row>
      <xdr:rowOff>25400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9370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35577</xdr:rowOff>
    </xdr:from>
    <xdr:ext cx="7366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3606800" y="13065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10886</xdr:rowOff>
    </xdr:from>
    <xdr:to>
      <xdr:col>15</xdr:col>
      <xdr:colOff>149225</xdr:colOff>
      <xdr:row>78</xdr:row>
      <xdr:rowOff>112486</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048000" y="13383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122663</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2717800" y="13152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54429</xdr:rowOff>
    </xdr:from>
    <xdr:to>
      <xdr:col>11</xdr:col>
      <xdr:colOff>60325</xdr:colOff>
      <xdr:row>78</xdr:row>
      <xdr:rowOff>156029</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2159000" y="13427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166206</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1828800" y="131964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97971</xdr:rowOff>
    </xdr:from>
    <xdr:to>
      <xdr:col>6</xdr:col>
      <xdr:colOff>171450</xdr:colOff>
      <xdr:row>79</xdr:row>
      <xdr:rowOff>28121</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1270000" y="13471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38298</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939800" y="13239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全体としては、補助費等の増などにより歳出額は増加した一方、歳入側で県税収入や地方交付税の増などにより、</a:t>
          </a:r>
          <a:r>
            <a:rPr kumimoji="1" lang="en-US" altLang="ja-JP" sz="1300">
              <a:latin typeface="ＭＳ Ｐゴシック" panose="020B0600070205080204" pitchFamily="50" charset="-128"/>
              <a:ea typeface="ＭＳ Ｐゴシック" panose="020B0600070205080204" pitchFamily="50" charset="-128"/>
            </a:rPr>
            <a:t>5.4</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今後も社会保障関係経費の増加をはじめ歳出側の増要因に加え、県税収入等の歳入の動向にも注視していく。</a:t>
          </a: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138430</xdr:rowOff>
    </xdr:from>
    <xdr:to>
      <xdr:col>82</xdr:col>
      <xdr:colOff>107950</xdr:colOff>
      <xdr:row>80</xdr:row>
      <xdr:rowOff>35561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3340080"/>
          <a:ext cx="838200" cy="411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27939</xdr:rowOff>
    </xdr:from>
    <xdr:to>
      <xdr:col>78</xdr:col>
      <xdr:colOff>69850</xdr:colOff>
      <xdr:row>80</xdr:row>
      <xdr:rowOff>35561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3743939"/>
          <a:ext cx="889000" cy="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81297</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54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138430</xdr:rowOff>
    </xdr:from>
    <xdr:to>
      <xdr:col>73</xdr:col>
      <xdr:colOff>180975</xdr:colOff>
      <xdr:row>80</xdr:row>
      <xdr:rowOff>27939</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893800" y="13682980"/>
          <a:ext cx="8890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66057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43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39370</xdr:rowOff>
    </xdr:from>
    <xdr:to>
      <xdr:col>69</xdr:col>
      <xdr:colOff>92075</xdr:colOff>
      <xdr:row>79</xdr:row>
      <xdr:rowOff>138430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358392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161307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36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87630</xdr:rowOff>
    </xdr:from>
    <xdr:to>
      <xdr:col>82</xdr:col>
      <xdr:colOff>158750</xdr:colOff>
      <xdr:row>78</xdr:row>
      <xdr:rowOff>17780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3289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59707</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156211</xdr:rowOff>
    </xdr:from>
    <xdr:to>
      <xdr:col>78</xdr:col>
      <xdr:colOff>120650</xdr:colOff>
      <xdr:row>80</xdr:row>
      <xdr:rowOff>86361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700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71138</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37871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148589</xdr:rowOff>
    </xdr:from>
    <xdr:to>
      <xdr:col>74</xdr:col>
      <xdr:colOff>31750</xdr:colOff>
      <xdr:row>80</xdr:row>
      <xdr:rowOff>78739</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3693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63516</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3779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87630</xdr:rowOff>
    </xdr:from>
    <xdr:to>
      <xdr:col>69</xdr:col>
      <xdr:colOff>142875</xdr:colOff>
      <xdr:row>80</xdr:row>
      <xdr:rowOff>17780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3632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2557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3718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160020</xdr:rowOff>
    </xdr:from>
    <xdr:to>
      <xdr:col>65</xdr:col>
      <xdr:colOff>53975</xdr:colOff>
      <xdr:row>79</xdr:row>
      <xdr:rowOff>90170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3533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100347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3301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135687</xdr:rowOff>
    </xdr:from>
    <xdr:to>
      <xdr:col>29</xdr:col>
      <xdr:colOff>127000</xdr:colOff>
      <xdr:row>17</xdr:row>
      <xdr:rowOff>149060</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3097962"/>
          <a:ext cx="647700" cy="1337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138066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5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149060</xdr:rowOff>
    </xdr:from>
    <xdr:to>
      <xdr:col>26</xdr:col>
      <xdr:colOff>50800</xdr:colOff>
      <xdr:row>17</xdr:row>
      <xdr:rowOff>152451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111335"/>
          <a:ext cx="698500" cy="33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60456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08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151689</xdr:rowOff>
    </xdr:from>
    <xdr:to>
      <xdr:col>22</xdr:col>
      <xdr:colOff>114300</xdr:colOff>
      <xdr:row>17</xdr:row>
      <xdr:rowOff>152451</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3113964"/>
          <a:ext cx="698500" cy="7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83392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150089</xdr:rowOff>
    </xdr:from>
    <xdr:to>
      <xdr:col>18</xdr:col>
      <xdr:colOff>177800</xdr:colOff>
      <xdr:row>17</xdr:row>
      <xdr:rowOff>151689</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3112364"/>
          <a:ext cx="698500" cy="1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104652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125341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84887</xdr:rowOff>
    </xdr:from>
    <xdr:to>
      <xdr:col>29</xdr:col>
      <xdr:colOff>177800</xdr:colOff>
      <xdr:row>18</xdr:row>
      <xdr:rowOff>15037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0471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17</xdr:row>
      <xdr:rowOff>56964</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019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98260</xdr:rowOff>
    </xdr:from>
    <xdr:to>
      <xdr:col>26</xdr:col>
      <xdr:colOff>101600</xdr:colOff>
      <xdr:row>18</xdr:row>
      <xdr:rowOff>28410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0605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13187</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1469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101651</xdr:rowOff>
    </xdr:from>
    <xdr:to>
      <xdr:col>22</xdr:col>
      <xdr:colOff>165100</xdr:colOff>
      <xdr:row>18</xdr:row>
      <xdr:rowOff>31801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0639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16578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1503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100889</xdr:rowOff>
    </xdr:from>
    <xdr:to>
      <xdr:col>19</xdr:col>
      <xdr:colOff>38100</xdr:colOff>
      <xdr:row>18</xdr:row>
      <xdr:rowOff>31039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0631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15816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149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99289</xdr:rowOff>
    </xdr:from>
    <xdr:to>
      <xdr:col>15</xdr:col>
      <xdr:colOff>101600</xdr:colOff>
      <xdr:row>18</xdr:row>
      <xdr:rowOff>29439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0615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14216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147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121780</xdr:rowOff>
    </xdr:from>
    <xdr:to>
      <xdr:col>29</xdr:col>
      <xdr:colOff>127000</xdr:colOff>
      <xdr:row>37</xdr:row>
      <xdr:rowOff>32855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075030"/>
          <a:ext cx="647700" cy="825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32855</xdr:rowOff>
    </xdr:from>
    <xdr:to>
      <xdr:col>26</xdr:col>
      <xdr:colOff>50800</xdr:colOff>
      <xdr:row>37</xdr:row>
      <xdr:rowOff>72403</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157555"/>
          <a:ext cx="698500" cy="395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93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43447</xdr:rowOff>
    </xdr:from>
    <xdr:to>
      <xdr:col>22</xdr:col>
      <xdr:colOff>114300</xdr:colOff>
      <xdr:row>37</xdr:row>
      <xdr:rowOff>72403</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168147"/>
          <a:ext cx="698500" cy="289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165595</xdr:rowOff>
    </xdr:from>
    <xdr:to>
      <xdr:col>18</xdr:col>
      <xdr:colOff>177800</xdr:colOff>
      <xdr:row>37</xdr:row>
      <xdr:rowOff>43447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18845"/>
          <a:ext cx="698500" cy="4930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613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70980</xdr:rowOff>
    </xdr:from>
    <xdr:to>
      <xdr:col>29</xdr:col>
      <xdr:colOff>177800</xdr:colOff>
      <xdr:row>37</xdr:row>
      <xdr:rowOff>1130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0242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43057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996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153505</xdr:rowOff>
    </xdr:from>
    <xdr:to>
      <xdr:col>26</xdr:col>
      <xdr:colOff>101600</xdr:colOff>
      <xdr:row>37</xdr:row>
      <xdr:rowOff>83655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1067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68432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931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21603</xdr:rowOff>
    </xdr:from>
    <xdr:to>
      <xdr:col>22</xdr:col>
      <xdr:colOff>165100</xdr:colOff>
      <xdr:row>37</xdr:row>
      <xdr:rowOff>123203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463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107980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232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164097</xdr:rowOff>
    </xdr:from>
    <xdr:to>
      <xdr:col>19</xdr:col>
      <xdr:colOff>38100</xdr:colOff>
      <xdr:row>37</xdr:row>
      <xdr:rowOff>94247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173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79024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03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114795</xdr:rowOff>
    </xdr:from>
    <xdr:to>
      <xdr:col>15</xdr:col>
      <xdr:colOff>101600</xdr:colOff>
      <xdr:row>37</xdr:row>
      <xdr:rowOff>44945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0680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29722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1544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9360</xdr:rowOff>
    </xdr:from>
    <xdr:to>
      <xdr:col>24</xdr:col>
      <xdr:colOff>63500</xdr:colOff>
      <xdr:row>36</xdr:row>
      <xdr:rowOff>93942</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181560"/>
          <a:ext cx="8382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145152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03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93942</xdr:rowOff>
    </xdr:from>
    <xdr:to>
      <xdr:col>19</xdr:col>
      <xdr:colOff>177800</xdr:colOff>
      <xdr:row>36</xdr:row>
      <xdr:rowOff>102324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266142"/>
          <a:ext cx="8890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73406</xdr:rowOff>
    </xdr:from>
    <xdr:to>
      <xdr:col>15</xdr:col>
      <xdr:colOff>50800</xdr:colOff>
      <xdr:row>36</xdr:row>
      <xdr:rowOff>102324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6245606"/>
          <a:ext cx="889000" cy="28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73406</xdr:rowOff>
    </xdr:from>
    <xdr:to>
      <xdr:col>10</xdr:col>
      <xdr:colOff>114300</xdr:colOff>
      <xdr:row>36</xdr:row>
      <xdr:rowOff>162332</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245606"/>
          <a:ext cx="889000" cy="88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130010</xdr:rowOff>
    </xdr:from>
    <xdr:to>
      <xdr:col>24</xdr:col>
      <xdr:colOff>114300</xdr:colOff>
      <xdr:row>36</xdr:row>
      <xdr:rowOff>60160</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130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108437</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1091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43142</xdr:rowOff>
    </xdr:from>
    <xdr:to>
      <xdr:col>20</xdr:col>
      <xdr:colOff>38100</xdr:colOff>
      <xdr:row>36</xdr:row>
      <xdr:rowOff>144742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215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135869</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3080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51524</xdr:rowOff>
    </xdr:from>
    <xdr:to>
      <xdr:col>15</xdr:col>
      <xdr:colOff>101600</xdr:colOff>
      <xdr:row>36</xdr:row>
      <xdr:rowOff>153124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22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144251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316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22606</xdr:rowOff>
    </xdr:from>
    <xdr:to>
      <xdr:col>10</xdr:col>
      <xdr:colOff>165100</xdr:colOff>
      <xdr:row>36</xdr:row>
      <xdr:rowOff>124206</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194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115333</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287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111532</xdr:rowOff>
    </xdr:from>
    <xdr:to>
      <xdr:col>6</xdr:col>
      <xdr:colOff>38100</xdr:colOff>
      <xdr:row>37</xdr:row>
      <xdr:rowOff>41682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283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32809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376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130670</xdr:rowOff>
    </xdr:from>
    <xdr:to>
      <xdr:col>24</xdr:col>
      <xdr:colOff>63500</xdr:colOff>
      <xdr:row>56</xdr:row>
      <xdr:rowOff>143663</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60420"/>
          <a:ext cx="838200" cy="184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161917</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248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143663</xdr:rowOff>
    </xdr:from>
    <xdr:to>
      <xdr:col>19</xdr:col>
      <xdr:colOff>177800</xdr:colOff>
      <xdr:row>57</xdr:row>
      <xdr:rowOff>130366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44863"/>
          <a:ext cx="889000" cy="158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18186</xdr:rowOff>
    </xdr:from>
    <xdr:to>
      <xdr:col>20</xdr:col>
      <xdr:colOff>38100</xdr:colOff>
      <xdr:row>56</xdr:row>
      <xdr:rowOff>119786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19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136313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394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130366</xdr:rowOff>
    </xdr:from>
    <xdr:to>
      <xdr:col>15</xdr:col>
      <xdr:colOff>50800</xdr:colOff>
      <xdr:row>58</xdr:row>
      <xdr:rowOff>18504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03016"/>
          <a:ext cx="889000" cy="59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148107</xdr:rowOff>
    </xdr:from>
    <xdr:to>
      <xdr:col>15</xdr:col>
      <xdr:colOff>101600</xdr:colOff>
      <xdr:row>57</xdr:row>
      <xdr:rowOff>78257</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49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94784</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2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18504</xdr:rowOff>
    </xdr:from>
    <xdr:to>
      <xdr:col>10</xdr:col>
      <xdr:colOff>114300</xdr:colOff>
      <xdr:row>58</xdr:row>
      <xdr:rowOff>33058</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62604"/>
          <a:ext cx="889000" cy="14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8661</xdr:rowOff>
    </xdr:from>
    <xdr:to>
      <xdr:col>10</xdr:col>
      <xdr:colOff>165100</xdr:colOff>
      <xdr:row>57</xdr:row>
      <xdr:rowOff>110261</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81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126788</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56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2375</xdr:rowOff>
    </xdr:from>
    <xdr:to>
      <xdr:col>6</xdr:col>
      <xdr:colOff>38100</xdr:colOff>
      <xdr:row>57</xdr:row>
      <xdr:rowOff>103975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7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120502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50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79870</xdr:rowOff>
    </xdr:from>
    <xdr:to>
      <xdr:col>24</xdr:col>
      <xdr:colOff>114300</xdr:colOff>
      <xdr:row>56</xdr:row>
      <xdr:rowOff>10020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09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58297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8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92863</xdr:rowOff>
    </xdr:from>
    <xdr:to>
      <xdr:col>20</xdr:col>
      <xdr:colOff>38100</xdr:colOff>
      <xdr:row>57</xdr:row>
      <xdr:rowOff>23013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94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14140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786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79566</xdr:rowOff>
    </xdr:from>
    <xdr:to>
      <xdr:col>15</xdr:col>
      <xdr:colOff>101600</xdr:colOff>
      <xdr:row>58</xdr:row>
      <xdr:rowOff>9716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52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843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4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139154</xdr:rowOff>
    </xdr:from>
    <xdr:to>
      <xdr:col>10</xdr:col>
      <xdr:colOff>165100</xdr:colOff>
      <xdr:row>58</xdr:row>
      <xdr:rowOff>69304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11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60431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004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153708</xdr:rowOff>
    </xdr:from>
    <xdr:to>
      <xdr:col>6</xdr:col>
      <xdr:colOff>38100</xdr:colOff>
      <xdr:row>58</xdr:row>
      <xdr:rowOff>83858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26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74985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19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21589</xdr:rowOff>
    </xdr:from>
    <xdr:to>
      <xdr:col>24</xdr:col>
      <xdr:colOff>63500</xdr:colOff>
      <xdr:row>77</xdr:row>
      <xdr:rowOff>58493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223239"/>
          <a:ext cx="838200" cy="36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58493</xdr:rowOff>
    </xdr:from>
    <xdr:to>
      <xdr:col>19</xdr:col>
      <xdr:colOff>177800</xdr:colOff>
      <xdr:row>77</xdr:row>
      <xdr:rowOff>139700</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260143"/>
          <a:ext cx="889000" cy="81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139700</xdr:rowOff>
    </xdr:from>
    <xdr:to>
      <xdr:col>15</xdr:col>
      <xdr:colOff>50800</xdr:colOff>
      <xdr:row>77</xdr:row>
      <xdr:rowOff>163974</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2019300" y="13341350"/>
          <a:ext cx="889000" cy="24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127944</xdr:rowOff>
    </xdr:from>
    <xdr:to>
      <xdr:col>10</xdr:col>
      <xdr:colOff>114300</xdr:colOff>
      <xdr:row>77</xdr:row>
      <xdr:rowOff>163974</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329594"/>
          <a:ext cx="889000" cy="36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142239</xdr:rowOff>
    </xdr:from>
    <xdr:to>
      <xdr:col>24</xdr:col>
      <xdr:colOff>114300</xdr:colOff>
      <xdr:row>77</xdr:row>
      <xdr:rowOff>72389</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172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120666</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15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7693</xdr:rowOff>
    </xdr:from>
    <xdr:to>
      <xdr:col>20</xdr:col>
      <xdr:colOff>38100</xdr:colOff>
      <xdr:row>77</xdr:row>
      <xdr:rowOff>109293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209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100420</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302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88900</xdr:rowOff>
    </xdr:from>
    <xdr:to>
      <xdr:col>15</xdr:col>
      <xdr:colOff>101600</xdr:colOff>
      <xdr:row>78</xdr:row>
      <xdr:rowOff>19050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29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10177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383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113174</xdr:rowOff>
    </xdr:from>
    <xdr:to>
      <xdr:col>10</xdr:col>
      <xdr:colOff>165100</xdr:colOff>
      <xdr:row>78</xdr:row>
      <xdr:rowOff>43324</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314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34451</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407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77144</xdr:rowOff>
    </xdr:from>
    <xdr:to>
      <xdr:col>6</xdr:col>
      <xdr:colOff>38100</xdr:colOff>
      <xdr:row>78</xdr:row>
      <xdr:rowOff>7294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278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169871</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371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8" name="扶助費グラフ枠">
          <a:extLst>
            <a:ext uri="{FF2B5EF4-FFF2-40B4-BE49-F238E27FC236}">
              <a16:creationId xmlns:a16="http://schemas.microsoft.com/office/drawing/2014/main" id="{00000000-0008-0000-0600-0000E4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0" name="扶助費最小値テキスト">
          <a:extLst>
            <a:ext uri="{FF2B5EF4-FFF2-40B4-BE49-F238E27FC236}">
              <a16:creationId xmlns:a16="http://schemas.microsoft.com/office/drawing/2014/main" id="{00000000-0008-0000-0600-0000E6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2" name="扶助費最大値テキスト">
          <a:extLst>
            <a:ext uri="{FF2B5EF4-FFF2-40B4-BE49-F238E27FC236}">
              <a16:creationId xmlns:a16="http://schemas.microsoft.com/office/drawing/2014/main" id="{00000000-0008-0000-0600-0000E8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86455</xdr:rowOff>
    </xdr:from>
    <xdr:to>
      <xdr:col>24</xdr:col>
      <xdr:colOff>63500</xdr:colOff>
      <xdr:row>96</xdr:row>
      <xdr:rowOff>157987</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3797300" y="16545655"/>
          <a:ext cx="838200" cy="71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5" name="扶助費平均値テキスト">
          <a:extLst>
            <a:ext uri="{FF2B5EF4-FFF2-40B4-BE49-F238E27FC236}">
              <a16:creationId xmlns:a16="http://schemas.microsoft.com/office/drawing/2014/main" id="{00000000-0008-0000-0600-0000EB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157987</xdr:rowOff>
    </xdr:from>
    <xdr:to>
      <xdr:col>19</xdr:col>
      <xdr:colOff>177800</xdr:colOff>
      <xdr:row>96</xdr:row>
      <xdr:rowOff>170275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908300" y="16617187"/>
          <a:ext cx="889000" cy="12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128540</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35174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170275</xdr:rowOff>
    </xdr:from>
    <xdr:to>
      <xdr:col>15</xdr:col>
      <xdr:colOff>50800</xdr:colOff>
      <xdr:row>97</xdr:row>
      <xdr:rowOff>30257</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2019300" y="16629475"/>
          <a:ext cx="889000" cy="31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149592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641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30257</xdr:rowOff>
    </xdr:from>
    <xdr:to>
      <xdr:col>10</xdr:col>
      <xdr:colOff>114300</xdr:colOff>
      <xdr:row>97</xdr:row>
      <xdr:rowOff>44641</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flipV="1">
          <a:off x="1130300" y="16660907"/>
          <a:ext cx="889000" cy="1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30720</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52111" y="1614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35655</xdr:rowOff>
    </xdr:from>
    <xdr:to>
      <xdr:col>24</xdr:col>
      <xdr:colOff>114300</xdr:colOff>
      <xdr:row>96</xdr:row>
      <xdr:rowOff>137255</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4584700" y="16494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14082</xdr:rowOff>
    </xdr:from>
    <xdr:ext cx="534377" cy="259045"/>
    <xdr:sp macro="" textlink="">
      <xdr:nvSpPr>
        <xdr:cNvPr id="254" name="扶助費該当値テキスト">
          <a:extLst>
            <a:ext uri="{FF2B5EF4-FFF2-40B4-BE49-F238E27FC236}">
              <a16:creationId xmlns:a16="http://schemas.microsoft.com/office/drawing/2014/main" id="{00000000-0008-0000-0600-0000FE000000}"/>
            </a:ext>
          </a:extLst>
        </xdr:cNvPr>
        <xdr:cNvSpPr txBox="1"/>
      </xdr:nvSpPr>
      <xdr:spPr>
        <a:xfrm>
          <a:off x="4686300" y="16473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107187</xdr:rowOff>
    </xdr:from>
    <xdr:to>
      <xdr:col>20</xdr:col>
      <xdr:colOff>38100</xdr:colOff>
      <xdr:row>97</xdr:row>
      <xdr:rowOff>37337</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3746500" y="16566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28464</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3517411" y="16659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119475</xdr:rowOff>
    </xdr:from>
    <xdr:to>
      <xdr:col>15</xdr:col>
      <xdr:colOff>101600</xdr:colOff>
      <xdr:row>97</xdr:row>
      <xdr:rowOff>49625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2857500" y="16578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40752</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2641111" y="1667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150907</xdr:rowOff>
    </xdr:from>
    <xdr:to>
      <xdr:col>10</xdr:col>
      <xdr:colOff>165100</xdr:colOff>
      <xdr:row>97</xdr:row>
      <xdr:rowOff>81057</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968500" y="16610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72184</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1752111" y="16702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165291</xdr:rowOff>
    </xdr:from>
    <xdr:to>
      <xdr:col>6</xdr:col>
      <xdr:colOff>38100</xdr:colOff>
      <xdr:row>97</xdr:row>
      <xdr:rowOff>95441</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079500" y="16624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86568</xdr:rowOff>
    </xdr:from>
    <xdr:ext cx="534377"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863111" y="16717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補助費等グラフ枠">
          <a:extLst>
            <a:ext uri="{FF2B5EF4-FFF2-40B4-BE49-F238E27FC236}">
              <a16:creationId xmlns:a16="http://schemas.microsoft.com/office/drawing/2014/main" id="{00000000-0008-0000-06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6" name="補助費等最小値テキスト">
          <a:extLst>
            <a:ext uri="{FF2B5EF4-FFF2-40B4-BE49-F238E27FC236}">
              <a16:creationId xmlns:a16="http://schemas.microsoft.com/office/drawing/2014/main" id="{00000000-0008-0000-0600-00001E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8" name="補助費等最大値テキスト">
          <a:extLst>
            <a:ext uri="{FF2B5EF4-FFF2-40B4-BE49-F238E27FC236}">
              <a16:creationId xmlns:a16="http://schemas.microsoft.com/office/drawing/2014/main" id="{00000000-0008-0000-0600-000020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67790</xdr:rowOff>
    </xdr:from>
    <xdr:to>
      <xdr:col>55</xdr:col>
      <xdr:colOff>0</xdr:colOff>
      <xdr:row>37</xdr:row>
      <xdr:rowOff>12035</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9639300" y="6239990"/>
          <a:ext cx="838200" cy="115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1" name="補助費等平均値テキスト">
          <a:extLst>
            <a:ext uri="{FF2B5EF4-FFF2-40B4-BE49-F238E27FC236}">
              <a16:creationId xmlns:a16="http://schemas.microsoft.com/office/drawing/2014/main" id="{00000000-0008-0000-0600-000023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12035</xdr:rowOff>
    </xdr:from>
    <xdr:to>
      <xdr:col>50</xdr:col>
      <xdr:colOff>114300</xdr:colOff>
      <xdr:row>39</xdr:row>
      <xdr:rowOff>32220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8750300" y="6355685"/>
          <a:ext cx="889000" cy="363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32220</xdr:rowOff>
    </xdr:from>
    <xdr:to>
      <xdr:col>45</xdr:col>
      <xdr:colOff>177800</xdr:colOff>
      <xdr:row>39</xdr:row>
      <xdr:rowOff>52893</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7861300" y="6718770"/>
          <a:ext cx="889000" cy="2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14435</xdr:rowOff>
    </xdr:from>
    <xdr:to>
      <xdr:col>41</xdr:col>
      <xdr:colOff>50800</xdr:colOff>
      <xdr:row>39</xdr:row>
      <xdr:rowOff>52893</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6972300" y="6700985"/>
          <a:ext cx="889000" cy="38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16990</xdr:rowOff>
    </xdr:from>
    <xdr:to>
      <xdr:col>55</xdr:col>
      <xdr:colOff>50800</xdr:colOff>
      <xdr:row>36</xdr:row>
      <xdr:rowOff>118590</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10426700" y="618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103367</xdr:rowOff>
    </xdr:from>
    <xdr:ext cx="599010" cy="259045"/>
    <xdr:sp macro="" textlink="">
      <xdr:nvSpPr>
        <xdr:cNvPr id="310" name="補助費等該当値テキスト">
          <a:extLst>
            <a:ext uri="{FF2B5EF4-FFF2-40B4-BE49-F238E27FC236}">
              <a16:creationId xmlns:a16="http://schemas.microsoft.com/office/drawing/2014/main" id="{00000000-0008-0000-0600-000036010000}"/>
            </a:ext>
          </a:extLst>
        </xdr:cNvPr>
        <xdr:cNvSpPr txBox="1"/>
      </xdr:nvSpPr>
      <xdr:spPr>
        <a:xfrm>
          <a:off x="10528300" y="6104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132685</xdr:rowOff>
    </xdr:from>
    <xdr:to>
      <xdr:col>50</xdr:col>
      <xdr:colOff>165100</xdr:colOff>
      <xdr:row>37</xdr:row>
      <xdr:rowOff>62835</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9588500" y="6304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53962</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9327095" y="63976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152870</xdr:rowOff>
    </xdr:from>
    <xdr:to>
      <xdr:col>46</xdr:col>
      <xdr:colOff>38100</xdr:colOff>
      <xdr:row>39</xdr:row>
      <xdr:rowOff>83020</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8699500" y="6667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74147</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8450795" y="6760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2093</xdr:rowOff>
    </xdr:from>
    <xdr:to>
      <xdr:col>41</xdr:col>
      <xdr:colOff>101600</xdr:colOff>
      <xdr:row>39</xdr:row>
      <xdr:rowOff>103693</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7810500" y="6688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94820</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7594111" y="6781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135085</xdr:rowOff>
    </xdr:from>
    <xdr:to>
      <xdr:col>36</xdr:col>
      <xdr:colOff>165100</xdr:colOff>
      <xdr:row>39</xdr:row>
      <xdr:rowOff>65235</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6921500" y="665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56362</xdr:rowOff>
    </xdr:from>
    <xdr:ext cx="599010"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672795" y="6742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91332</xdr:rowOff>
    </xdr:from>
    <xdr:to>
      <xdr:col>55</xdr:col>
      <xdr:colOff>0</xdr:colOff>
      <xdr:row>53</xdr:row>
      <xdr:rowOff>163037</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9178182"/>
          <a:ext cx="838200" cy="71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163037</xdr:rowOff>
    </xdr:from>
    <xdr:to>
      <xdr:col>50</xdr:col>
      <xdr:colOff>114300</xdr:colOff>
      <xdr:row>55</xdr:row>
      <xdr:rowOff>67653</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9249887"/>
          <a:ext cx="889000" cy="247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67653</xdr:rowOff>
    </xdr:from>
    <xdr:to>
      <xdr:col>45</xdr:col>
      <xdr:colOff>177800</xdr:colOff>
      <xdr:row>55</xdr:row>
      <xdr:rowOff>157226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9497403"/>
          <a:ext cx="889000" cy="89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170635</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157226</xdr:rowOff>
    </xdr:from>
    <xdr:to>
      <xdr:col>41</xdr:col>
      <xdr:colOff>50800</xdr:colOff>
      <xdr:row>57</xdr:row>
      <xdr:rowOff>15684</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V="1">
          <a:off x="6972300" y="9586976"/>
          <a:ext cx="889000" cy="201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113333</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40532</xdr:rowOff>
    </xdr:from>
    <xdr:to>
      <xdr:col>55</xdr:col>
      <xdr:colOff>50800</xdr:colOff>
      <xdr:row>53</xdr:row>
      <xdr:rowOff>142132</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127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63409</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8978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112237</xdr:rowOff>
    </xdr:from>
    <xdr:to>
      <xdr:col>50</xdr:col>
      <xdr:colOff>165100</xdr:colOff>
      <xdr:row>54</xdr:row>
      <xdr:rowOff>42387</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199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58914</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8974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16853</xdr:rowOff>
    </xdr:from>
    <xdr:to>
      <xdr:col>46</xdr:col>
      <xdr:colOff>38100</xdr:colOff>
      <xdr:row>55</xdr:row>
      <xdr:rowOff>118453</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446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134980</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92218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106426</xdr:rowOff>
    </xdr:from>
    <xdr:to>
      <xdr:col>41</xdr:col>
      <xdr:colOff>101600</xdr:colOff>
      <xdr:row>56</xdr:row>
      <xdr:rowOff>36576</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53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53103</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93114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136334</xdr:rowOff>
    </xdr:from>
    <xdr:to>
      <xdr:col>36</xdr:col>
      <xdr:colOff>165100</xdr:colOff>
      <xdr:row>57</xdr:row>
      <xdr:rowOff>66484</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737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57611</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9830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119011</xdr:rowOff>
    </xdr:from>
    <xdr:to>
      <xdr:col>55</xdr:col>
      <xdr:colOff>0</xdr:colOff>
      <xdr:row>74</xdr:row>
      <xdr:rowOff>79407</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2634861"/>
          <a:ext cx="838200" cy="131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79407</xdr:rowOff>
    </xdr:from>
    <xdr:to>
      <xdr:col>50</xdr:col>
      <xdr:colOff>114300</xdr:colOff>
      <xdr:row>74</xdr:row>
      <xdr:rowOff>115697</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2766707"/>
          <a:ext cx="889000" cy="36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80511</xdr:rowOff>
    </xdr:from>
    <xdr:to>
      <xdr:col>45</xdr:col>
      <xdr:colOff>177800</xdr:colOff>
      <xdr:row>74</xdr:row>
      <xdr:rowOff>115697</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2767811"/>
          <a:ext cx="889000" cy="35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80511</xdr:rowOff>
    </xdr:from>
    <xdr:to>
      <xdr:col>41</xdr:col>
      <xdr:colOff>50800</xdr:colOff>
      <xdr:row>75</xdr:row>
      <xdr:rowOff>46831</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2767811"/>
          <a:ext cx="889000" cy="137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68211</xdr:rowOff>
    </xdr:from>
    <xdr:to>
      <xdr:col>55</xdr:col>
      <xdr:colOff>50800</xdr:colOff>
      <xdr:row>73</xdr:row>
      <xdr:rowOff>169811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2584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91088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2435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28607</xdr:rowOff>
    </xdr:from>
    <xdr:to>
      <xdr:col>50</xdr:col>
      <xdr:colOff>165100</xdr:colOff>
      <xdr:row>74</xdr:row>
      <xdr:rowOff>130207</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71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146734</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2491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64897</xdr:rowOff>
    </xdr:from>
    <xdr:to>
      <xdr:col>46</xdr:col>
      <xdr:colOff>38100</xdr:colOff>
      <xdr:row>74</xdr:row>
      <xdr:rowOff>166497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752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11574</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2527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29711</xdr:rowOff>
    </xdr:from>
    <xdr:to>
      <xdr:col>41</xdr:col>
      <xdr:colOff>101600</xdr:colOff>
      <xdr:row>74</xdr:row>
      <xdr:rowOff>131311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2717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147838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2492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167481</xdr:rowOff>
    </xdr:from>
    <xdr:to>
      <xdr:col>36</xdr:col>
      <xdr:colOff>165100</xdr:colOff>
      <xdr:row>75</xdr:row>
      <xdr:rowOff>97631</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854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114158</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630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105487</xdr:rowOff>
    </xdr:from>
    <xdr:to>
      <xdr:col>55</xdr:col>
      <xdr:colOff>0</xdr:colOff>
      <xdr:row>95</xdr:row>
      <xdr:rowOff>147434</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393237"/>
          <a:ext cx="838200" cy="41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147434</xdr:rowOff>
    </xdr:from>
    <xdr:to>
      <xdr:col>50</xdr:col>
      <xdr:colOff>114300</xdr:colOff>
      <xdr:row>96</xdr:row>
      <xdr:rowOff>71996</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435184"/>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71996</xdr:rowOff>
    </xdr:from>
    <xdr:to>
      <xdr:col>45</xdr:col>
      <xdr:colOff>177800</xdr:colOff>
      <xdr:row>97</xdr:row>
      <xdr:rowOff>8370</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531196"/>
          <a:ext cx="889000" cy="10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8370</xdr:rowOff>
    </xdr:from>
    <xdr:to>
      <xdr:col>41</xdr:col>
      <xdr:colOff>50800</xdr:colOff>
      <xdr:row>97</xdr:row>
      <xdr:rowOff>67977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639020"/>
          <a:ext cx="889000" cy="59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54687</xdr:rowOff>
    </xdr:from>
    <xdr:to>
      <xdr:col>55</xdr:col>
      <xdr:colOff>50800</xdr:colOff>
      <xdr:row>95</xdr:row>
      <xdr:rowOff>156287</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34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33114</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320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96634</xdr:rowOff>
    </xdr:from>
    <xdr:to>
      <xdr:col>50</xdr:col>
      <xdr:colOff>165100</xdr:colOff>
      <xdr:row>96</xdr:row>
      <xdr:rowOff>26784</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384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43311</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1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21196</xdr:rowOff>
    </xdr:from>
    <xdr:to>
      <xdr:col>46</xdr:col>
      <xdr:colOff>38100</xdr:colOff>
      <xdr:row>96</xdr:row>
      <xdr:rowOff>122796</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480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139323</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255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129020</xdr:rowOff>
    </xdr:from>
    <xdr:to>
      <xdr:col>41</xdr:col>
      <xdr:colOff>101600</xdr:colOff>
      <xdr:row>97</xdr:row>
      <xdr:rowOff>59170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588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50297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68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17177</xdr:rowOff>
    </xdr:from>
    <xdr:to>
      <xdr:col>36</xdr:col>
      <xdr:colOff>165100</xdr:colOff>
      <xdr:row>97</xdr:row>
      <xdr:rowOff>118777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647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109904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740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54570</xdr:rowOff>
    </xdr:from>
    <xdr:to>
      <xdr:col>85</xdr:col>
      <xdr:colOff>127000</xdr:colOff>
      <xdr:row>36</xdr:row>
      <xdr:rowOff>99787</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481300" y="6055320"/>
          <a:ext cx="838200" cy="216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70116</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242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99787</xdr:rowOff>
    </xdr:from>
    <xdr:to>
      <xdr:col>81</xdr:col>
      <xdr:colOff>50800</xdr:colOff>
      <xdr:row>36</xdr:row>
      <xdr:rowOff>149118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6271987"/>
          <a:ext cx="889000" cy="49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91282</xdr:rowOff>
    </xdr:from>
    <xdr:to>
      <xdr:col>76</xdr:col>
      <xdr:colOff>114300</xdr:colOff>
      <xdr:row>36</xdr:row>
      <xdr:rowOff>149118</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3703300" y="6092032"/>
          <a:ext cx="889000" cy="229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91282</xdr:rowOff>
    </xdr:from>
    <xdr:to>
      <xdr:col>71</xdr:col>
      <xdr:colOff>177800</xdr:colOff>
      <xdr:row>37</xdr:row>
      <xdr:rowOff>18908</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092032"/>
          <a:ext cx="889000" cy="270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72448</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244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3770</xdr:rowOff>
    </xdr:from>
    <xdr:to>
      <xdr:col>85</xdr:col>
      <xdr:colOff>177800</xdr:colOff>
      <xdr:row>35</xdr:row>
      <xdr:rowOff>105370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004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26647</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855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48987</xdr:rowOff>
    </xdr:from>
    <xdr:to>
      <xdr:col>81</xdr:col>
      <xdr:colOff>101600</xdr:colOff>
      <xdr:row>36</xdr:row>
      <xdr:rowOff>150587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221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141714</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313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98318</xdr:rowOff>
    </xdr:from>
    <xdr:to>
      <xdr:col>76</xdr:col>
      <xdr:colOff>165100</xdr:colOff>
      <xdr:row>37</xdr:row>
      <xdr:rowOff>28468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270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19595</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363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40482</xdr:rowOff>
    </xdr:from>
    <xdr:to>
      <xdr:col>72</xdr:col>
      <xdr:colOff>38100</xdr:colOff>
      <xdr:row>35</xdr:row>
      <xdr:rowOff>142082</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041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158609</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36111" y="5816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139558</xdr:rowOff>
    </xdr:from>
    <xdr:to>
      <xdr:col>67</xdr:col>
      <xdr:colOff>101600</xdr:colOff>
      <xdr:row>37</xdr:row>
      <xdr:rowOff>69708</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311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60835</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40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19895</xdr:rowOff>
    </xdr:from>
    <xdr:to>
      <xdr:col>85</xdr:col>
      <xdr:colOff>127000</xdr:colOff>
      <xdr:row>76</xdr:row>
      <xdr:rowOff>26809</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3050095"/>
          <a:ext cx="838200" cy="6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11664</xdr:rowOff>
    </xdr:from>
    <xdr:to>
      <xdr:col>81</xdr:col>
      <xdr:colOff>50800</xdr:colOff>
      <xdr:row>76</xdr:row>
      <xdr:rowOff>26809</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4592300" y="13041864"/>
          <a:ext cx="889000" cy="15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159569</xdr:rowOff>
    </xdr:from>
    <xdr:to>
      <xdr:col>76</xdr:col>
      <xdr:colOff>114300</xdr:colOff>
      <xdr:row>76</xdr:row>
      <xdr:rowOff>11664</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3018319"/>
          <a:ext cx="889000" cy="23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27915</xdr:rowOff>
    </xdr:from>
    <xdr:to>
      <xdr:col>71</xdr:col>
      <xdr:colOff>177800</xdr:colOff>
      <xdr:row>75</xdr:row>
      <xdr:rowOff>159569</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814300" y="12886665"/>
          <a:ext cx="889000" cy="131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140545</xdr:rowOff>
    </xdr:from>
    <xdr:to>
      <xdr:col>85</xdr:col>
      <xdr:colOff>177800</xdr:colOff>
      <xdr:row>76</xdr:row>
      <xdr:rowOff>70695</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999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118972</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977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147459</xdr:rowOff>
    </xdr:from>
    <xdr:to>
      <xdr:col>81</xdr:col>
      <xdr:colOff>101600</xdr:colOff>
      <xdr:row>76</xdr:row>
      <xdr:rowOff>77609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3006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68736</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3098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132315</xdr:rowOff>
    </xdr:from>
    <xdr:to>
      <xdr:col>76</xdr:col>
      <xdr:colOff>165100</xdr:colOff>
      <xdr:row>76</xdr:row>
      <xdr:rowOff>62464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99106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53591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3083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108769</xdr:rowOff>
    </xdr:from>
    <xdr:to>
      <xdr:col>72</xdr:col>
      <xdr:colOff>38100</xdr:colOff>
      <xdr:row>76</xdr:row>
      <xdr:rowOff>38919</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967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30046</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3060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148565</xdr:rowOff>
    </xdr:from>
    <xdr:to>
      <xdr:col>67</xdr:col>
      <xdr:colOff>101600</xdr:colOff>
      <xdr:row>75</xdr:row>
      <xdr:rowOff>78715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835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69842</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928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積立金グラフ枠">
          <a:extLst>
            <a:ext uri="{FF2B5EF4-FFF2-40B4-BE49-F238E27FC236}">
              <a16:creationId xmlns:a16="http://schemas.microsoft.com/office/drawing/2014/main" id="{00000000-0008-0000-06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6" name="積立金最小値テキスト">
          <a:extLst>
            <a:ext uri="{FF2B5EF4-FFF2-40B4-BE49-F238E27FC236}">
              <a16:creationId xmlns:a16="http://schemas.microsoft.com/office/drawing/2014/main" id="{00000000-0008-0000-0600-00009A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68" name="積立金最大値テキスト">
          <a:extLst>
            <a:ext uri="{FF2B5EF4-FFF2-40B4-BE49-F238E27FC236}">
              <a16:creationId xmlns:a16="http://schemas.microsoft.com/office/drawing/2014/main" id="{00000000-0008-0000-0600-00009C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59004</xdr:rowOff>
    </xdr:from>
    <xdr:to>
      <xdr:col>85</xdr:col>
      <xdr:colOff>127000</xdr:colOff>
      <xdr:row>96</xdr:row>
      <xdr:rowOff>149726</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5481300" y="16346754"/>
          <a:ext cx="838200" cy="262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1" name="積立金平均値テキスト">
          <a:extLst>
            <a:ext uri="{FF2B5EF4-FFF2-40B4-BE49-F238E27FC236}">
              <a16:creationId xmlns:a16="http://schemas.microsoft.com/office/drawing/2014/main" id="{00000000-0008-0000-0600-00009F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149726</xdr:rowOff>
    </xdr:from>
    <xdr:to>
      <xdr:col>81</xdr:col>
      <xdr:colOff>50800</xdr:colOff>
      <xdr:row>97</xdr:row>
      <xdr:rowOff>168080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flipV="1">
          <a:off x="14592300" y="16608926"/>
          <a:ext cx="889000" cy="189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98076</xdr:rowOff>
    </xdr:from>
    <xdr:to>
      <xdr:col>81</xdr:col>
      <xdr:colOff>101600</xdr:colOff>
      <xdr:row>97</xdr:row>
      <xdr:rowOff>28226</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5430500" y="16557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44753</xdr:rowOff>
    </xdr:from>
    <xdr:ext cx="534377"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01411" y="163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149334</xdr:rowOff>
    </xdr:from>
    <xdr:to>
      <xdr:col>76</xdr:col>
      <xdr:colOff>114300</xdr:colOff>
      <xdr:row>97</xdr:row>
      <xdr:rowOff>168080</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a:off x="13703300" y="16779984"/>
          <a:ext cx="889000" cy="18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67901</xdr:rowOff>
    </xdr:from>
    <xdr:to>
      <xdr:col>76</xdr:col>
      <xdr:colOff>165100</xdr:colOff>
      <xdr:row>97</xdr:row>
      <xdr:rowOff>169501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4541500" y="16698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14578</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357428" y="16473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149334</xdr:rowOff>
    </xdr:from>
    <xdr:to>
      <xdr:col>71</xdr:col>
      <xdr:colOff>177800</xdr:colOff>
      <xdr:row>98</xdr:row>
      <xdr:rowOff>51918</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flipV="1">
          <a:off x="12814300" y="16779984"/>
          <a:ext cx="889000" cy="74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44617</xdr:rowOff>
    </xdr:from>
    <xdr:to>
      <xdr:col>72</xdr:col>
      <xdr:colOff>38100</xdr:colOff>
      <xdr:row>97</xdr:row>
      <xdr:rowOff>146217</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3652500" y="16675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162744</xdr:rowOff>
    </xdr:from>
    <xdr:ext cx="534377"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436111" y="164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166004</xdr:rowOff>
    </xdr:from>
    <xdr:to>
      <xdr:col>67</xdr:col>
      <xdr:colOff>101600</xdr:colOff>
      <xdr:row>97</xdr:row>
      <xdr:rowOff>96154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2763500" y="16625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112681</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547111" y="16400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8204</xdr:rowOff>
    </xdr:from>
    <xdr:to>
      <xdr:col>85</xdr:col>
      <xdr:colOff>177800</xdr:colOff>
      <xdr:row>95</xdr:row>
      <xdr:rowOff>109804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6268700" y="16295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158081</xdr:rowOff>
    </xdr:from>
    <xdr:ext cx="534377" cy="259045"/>
    <xdr:sp macro="" textlink="">
      <xdr:nvSpPr>
        <xdr:cNvPr id="690" name="積立金該当値テキスト">
          <a:extLst>
            <a:ext uri="{FF2B5EF4-FFF2-40B4-BE49-F238E27FC236}">
              <a16:creationId xmlns:a16="http://schemas.microsoft.com/office/drawing/2014/main" id="{00000000-0008-0000-0600-0000B2020000}"/>
            </a:ext>
          </a:extLst>
        </xdr:cNvPr>
        <xdr:cNvSpPr txBox="1"/>
      </xdr:nvSpPr>
      <xdr:spPr>
        <a:xfrm>
          <a:off x="16370300" y="16274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98926</xdr:rowOff>
    </xdr:from>
    <xdr:to>
      <xdr:col>81</xdr:col>
      <xdr:colOff>101600</xdr:colOff>
      <xdr:row>97</xdr:row>
      <xdr:rowOff>29076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5430500" y="16558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20203</xdr:rowOff>
    </xdr:from>
    <xdr:ext cx="534377"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5201411" y="16650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117280</xdr:rowOff>
    </xdr:from>
    <xdr:to>
      <xdr:col>76</xdr:col>
      <xdr:colOff>165100</xdr:colOff>
      <xdr:row>98</xdr:row>
      <xdr:rowOff>47430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4541500" y="16747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38557</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4357428" y="16840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98534</xdr:rowOff>
    </xdr:from>
    <xdr:to>
      <xdr:col>72</xdr:col>
      <xdr:colOff>38100</xdr:colOff>
      <xdr:row>98</xdr:row>
      <xdr:rowOff>28684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3652500" y="16729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19811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3468428" y="16821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1118</xdr:rowOff>
    </xdr:from>
    <xdr:to>
      <xdr:col>67</xdr:col>
      <xdr:colOff>101600</xdr:colOff>
      <xdr:row>98</xdr:row>
      <xdr:rowOff>102718</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2763500" y="16803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93845</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2579428" y="16895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147320</xdr:rowOff>
    </xdr:from>
    <xdr:to>
      <xdr:col>116</xdr:col>
      <xdr:colOff>63500</xdr:colOff>
      <xdr:row>39</xdr:row>
      <xdr:rowOff>44450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21323300" y="666242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124477</xdr:rowOff>
    </xdr:from>
    <xdr:ext cx="249299"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6639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59690</xdr:rowOff>
    </xdr:from>
    <xdr:to>
      <xdr:col>111</xdr:col>
      <xdr:colOff>177800</xdr:colOff>
      <xdr:row>39</xdr:row>
      <xdr:rowOff>44450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0434300" y="5203190"/>
          <a:ext cx="889000" cy="152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59690</xdr:rowOff>
    </xdr:from>
    <xdr:to>
      <xdr:col>107</xdr:col>
      <xdr:colOff>50800</xdr:colOff>
      <xdr:row>39</xdr:row>
      <xdr:rowOff>17780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19545300" y="5203190"/>
          <a:ext cx="889000" cy="1501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17780</xdr:rowOff>
    </xdr:from>
    <xdr:to>
      <xdr:col>102</xdr:col>
      <xdr:colOff>114300</xdr:colOff>
      <xdr:row>39</xdr:row>
      <xdr:rowOff>17780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67043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96520</xdr:rowOff>
    </xdr:from>
    <xdr:to>
      <xdr:col>116</xdr:col>
      <xdr:colOff>114300</xdr:colOff>
      <xdr:row>39</xdr:row>
      <xdr:rowOff>26670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661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148607</xdr:rowOff>
    </xdr:from>
    <xdr:ext cx="313932"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6492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8890</xdr:rowOff>
    </xdr:from>
    <xdr:to>
      <xdr:col>107</xdr:col>
      <xdr:colOff>101600</xdr:colOff>
      <xdr:row>30</xdr:row>
      <xdr:rowOff>110490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515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127017</xdr:rowOff>
    </xdr:from>
    <xdr:ext cx="378565"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45017" y="49276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59707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420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138430</xdr:rowOff>
    </xdr:from>
    <xdr:to>
      <xdr:col>98</xdr:col>
      <xdr:colOff>38100</xdr:colOff>
      <xdr:row>39</xdr:row>
      <xdr:rowOff>68580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59707</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531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78207</xdr:rowOff>
    </xdr:from>
    <xdr:to>
      <xdr:col>116</xdr:col>
      <xdr:colOff>63500</xdr:colOff>
      <xdr:row>54</xdr:row>
      <xdr:rowOff>164935</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1323300" y="9336507"/>
          <a:ext cx="838200" cy="86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164935</xdr:rowOff>
    </xdr:from>
    <xdr:to>
      <xdr:col>111</xdr:col>
      <xdr:colOff>177800</xdr:colOff>
      <xdr:row>57</xdr:row>
      <xdr:rowOff>60668</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0434300" y="9423235"/>
          <a:ext cx="889000" cy="410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44336</xdr:rowOff>
    </xdr:from>
    <xdr:to>
      <xdr:col>107</xdr:col>
      <xdr:colOff>50800</xdr:colOff>
      <xdr:row>57</xdr:row>
      <xdr:rowOff>60668</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9545300" y="9816986"/>
          <a:ext cx="889000" cy="16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32893</xdr:rowOff>
    </xdr:from>
    <xdr:to>
      <xdr:col>102</xdr:col>
      <xdr:colOff>114300</xdr:colOff>
      <xdr:row>57</xdr:row>
      <xdr:rowOff>44336</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805543"/>
          <a:ext cx="889000" cy="11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27407</xdr:rowOff>
    </xdr:from>
    <xdr:to>
      <xdr:col>116</xdr:col>
      <xdr:colOff>114300</xdr:colOff>
      <xdr:row>54</xdr:row>
      <xdr:rowOff>129007</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285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50284</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137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114135</xdr:rowOff>
    </xdr:from>
    <xdr:to>
      <xdr:col>112</xdr:col>
      <xdr:colOff>38100</xdr:colOff>
      <xdr:row>55</xdr:row>
      <xdr:rowOff>44285</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372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35412</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43411" y="9465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9868</xdr:rowOff>
    </xdr:from>
    <xdr:to>
      <xdr:col>107</xdr:col>
      <xdr:colOff>101600</xdr:colOff>
      <xdr:row>57</xdr:row>
      <xdr:rowOff>111468</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782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102595</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9875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164986</xdr:rowOff>
    </xdr:from>
    <xdr:to>
      <xdr:col>102</xdr:col>
      <xdr:colOff>165100</xdr:colOff>
      <xdr:row>57</xdr:row>
      <xdr:rowOff>95136</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766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86263</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9858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153543</xdr:rowOff>
    </xdr:from>
    <xdr:to>
      <xdr:col>98</xdr:col>
      <xdr:colOff>38100</xdr:colOff>
      <xdr:row>57</xdr:row>
      <xdr:rowOff>83693</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754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74820</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9847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123208</xdr:rowOff>
    </xdr:from>
    <xdr:to>
      <xdr:col>116</xdr:col>
      <xdr:colOff>63500</xdr:colOff>
      <xdr:row>73</xdr:row>
      <xdr:rowOff>138720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flipV="1">
          <a:off x="21323300" y="12639058"/>
          <a:ext cx="838200" cy="15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86795</xdr:rowOff>
    </xdr:from>
    <xdr:to>
      <xdr:col>111</xdr:col>
      <xdr:colOff>177800</xdr:colOff>
      <xdr:row>73</xdr:row>
      <xdr:rowOff>138720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602645"/>
          <a:ext cx="889000" cy="5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86795</xdr:rowOff>
    </xdr:from>
    <xdr:to>
      <xdr:col>107</xdr:col>
      <xdr:colOff>50800</xdr:colOff>
      <xdr:row>73</xdr:row>
      <xdr:rowOff>107043</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9545300" y="12602645"/>
          <a:ext cx="889000" cy="20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107043</xdr:rowOff>
    </xdr:from>
    <xdr:to>
      <xdr:col>102</xdr:col>
      <xdr:colOff>114300</xdr:colOff>
      <xdr:row>79</xdr:row>
      <xdr:rowOff>71937</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18656300" y="12622893"/>
          <a:ext cx="889000" cy="993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1288</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72408</xdr:rowOff>
    </xdr:from>
    <xdr:to>
      <xdr:col>116</xdr:col>
      <xdr:colOff>114300</xdr:colOff>
      <xdr:row>74</xdr:row>
      <xdr:rowOff>2558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588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158785</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503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87920</xdr:rowOff>
    </xdr:from>
    <xdr:to>
      <xdr:col>112</xdr:col>
      <xdr:colOff>38100</xdr:colOff>
      <xdr:row>74</xdr:row>
      <xdr:rowOff>18070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60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9197</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696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35995</xdr:rowOff>
    </xdr:from>
    <xdr:to>
      <xdr:col>107</xdr:col>
      <xdr:colOff>101600</xdr:colOff>
      <xdr:row>73</xdr:row>
      <xdr:rowOff>137595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551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128722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644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56243</xdr:rowOff>
    </xdr:from>
    <xdr:to>
      <xdr:col>102</xdr:col>
      <xdr:colOff>165100</xdr:colOff>
      <xdr:row>73</xdr:row>
      <xdr:rowOff>157843</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2572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148970</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10428" y="12664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21137</xdr:rowOff>
    </xdr:from>
    <xdr:to>
      <xdr:col>98</xdr:col>
      <xdr:colOff>38100</xdr:colOff>
      <xdr:row>79</xdr:row>
      <xdr:rowOff>122737</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565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113864</xdr:rowOff>
    </xdr:from>
    <xdr:ext cx="378565"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67017" y="136584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646,585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47,170</a:t>
          </a:r>
          <a:r>
            <a:rPr kumimoji="1" lang="ja-JP" altLang="en-US" sz="1300">
              <a:latin typeface="ＭＳ Ｐゴシック" panose="020B0600070205080204" pitchFamily="50" charset="-128"/>
              <a:ea typeface="ＭＳ Ｐゴシック" panose="020B0600070205080204" pitchFamily="50" charset="-128"/>
            </a:rPr>
            <a:t>円の増となった。これは感染症指定医療機関等の病床確保に要する経費の増加などにより補助費等が住民一人当たり</a:t>
          </a:r>
          <a:r>
            <a:rPr kumimoji="1" lang="en-US" altLang="ja-JP" sz="1300">
              <a:latin typeface="ＭＳ Ｐゴシック" panose="020B0600070205080204" pitchFamily="50" charset="-128"/>
              <a:ea typeface="ＭＳ Ｐゴシック" panose="020B0600070205080204" pitchFamily="50" charset="-128"/>
            </a:rPr>
            <a:t>164,437</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15,183</a:t>
          </a:r>
          <a:r>
            <a:rPr kumimoji="1" lang="ja-JP" altLang="en-US" sz="1300">
              <a:latin typeface="ＭＳ Ｐゴシック" panose="020B0600070205080204" pitchFamily="50" charset="-128"/>
              <a:ea typeface="ＭＳ Ｐゴシック" panose="020B0600070205080204" pitchFamily="50" charset="-128"/>
            </a:rPr>
            <a:t>円の増加となったことに加え、県有施設の計画的保全や新型コロナウイルス感染症等に対する今後の財政需要に備える積立金が住民一人当たり</a:t>
          </a:r>
          <a:r>
            <a:rPr kumimoji="1" lang="en-US" altLang="ja-JP" sz="1300">
              <a:latin typeface="ＭＳ Ｐゴシック" panose="020B0600070205080204" pitchFamily="50" charset="-128"/>
              <a:ea typeface="ＭＳ Ｐゴシック" panose="020B0600070205080204" pitchFamily="50" charset="-128"/>
            </a:rPr>
            <a:t>22,221</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8,028</a:t>
          </a:r>
          <a:r>
            <a:rPr kumimoji="1" lang="ja-JP" altLang="en-US" sz="1300">
              <a:latin typeface="ＭＳ Ｐゴシック" panose="020B0600070205080204" pitchFamily="50" charset="-128"/>
              <a:ea typeface="ＭＳ Ｐゴシック" panose="020B0600070205080204" pitchFamily="50" charset="-128"/>
            </a:rPr>
            <a:t>円の増加となったことなどによるものである。</a:t>
          </a:r>
        </a:p>
        <a:p>
          <a:r>
            <a:rPr kumimoji="1" lang="ja-JP" altLang="en-US" sz="1300">
              <a:latin typeface="ＭＳ Ｐゴシック" panose="020B0600070205080204" pitchFamily="50" charset="-128"/>
              <a:ea typeface="ＭＳ Ｐゴシック" panose="020B0600070205080204" pitchFamily="50" charset="-128"/>
            </a:rPr>
            <a:t>　普通建設事業費は、強靭な県土づくり等を進めるため、防災・減災、国土強靭化のための５か年加速化事業を積極的に受け入れたこと等により住民一人当たり</a:t>
          </a:r>
          <a:r>
            <a:rPr kumimoji="1" lang="en-US" altLang="ja-JP" sz="1300">
              <a:latin typeface="ＭＳ Ｐゴシック" panose="020B0600070205080204" pitchFamily="50" charset="-128"/>
              <a:ea typeface="ＭＳ Ｐゴシック" panose="020B0600070205080204" pitchFamily="50" charset="-128"/>
            </a:rPr>
            <a:t>131,539</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3,764</a:t>
          </a:r>
          <a:r>
            <a:rPr kumimoji="1" lang="ja-JP" altLang="en-US" sz="1300">
              <a:latin typeface="ＭＳ Ｐゴシック" panose="020B0600070205080204" pitchFamily="50" charset="-128"/>
              <a:ea typeface="ＭＳ Ｐゴシック" panose="020B0600070205080204" pitchFamily="50" charset="-128"/>
            </a:rPr>
            <a:t>円の増加となった。</a:t>
          </a:r>
        </a:p>
        <a:p>
          <a:r>
            <a:rPr kumimoji="1" lang="ja-JP" altLang="en-US" sz="1300">
              <a:latin typeface="ＭＳ Ｐゴシック" panose="020B0600070205080204" pitchFamily="50" charset="-128"/>
              <a:ea typeface="ＭＳ Ｐゴシック" panose="020B0600070205080204" pitchFamily="50" charset="-128"/>
            </a:rPr>
            <a:t>　災害復旧事業費については、令和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月豪雨災害からの復旧事業の進捗により、住民一人当たり</a:t>
          </a:r>
          <a:r>
            <a:rPr kumimoji="1" lang="en-US" altLang="ja-JP" sz="1300">
              <a:latin typeface="ＭＳ Ｐゴシック" panose="020B0600070205080204" pitchFamily="50" charset="-128"/>
              <a:ea typeface="ＭＳ Ｐゴシック" panose="020B0600070205080204" pitchFamily="50" charset="-128"/>
            </a:rPr>
            <a:t>13,112</a:t>
          </a:r>
          <a:r>
            <a:rPr kumimoji="1" lang="ja-JP" altLang="en-US" sz="1300">
              <a:latin typeface="ＭＳ Ｐゴシック" panose="020B0600070205080204" pitchFamily="50" charset="-128"/>
              <a:ea typeface="ＭＳ Ｐゴシック" panose="020B0600070205080204" pitchFamily="50" charset="-128"/>
            </a:rPr>
            <a:t>円と</a:t>
          </a:r>
          <a:r>
            <a:rPr kumimoji="1" lang="en-US" altLang="ja-JP" sz="1300">
              <a:latin typeface="ＭＳ Ｐゴシック" panose="020B0600070205080204" pitchFamily="50" charset="-128"/>
              <a:ea typeface="ＭＳ Ｐゴシック" panose="020B0600070205080204" pitchFamily="50" charset="-128"/>
            </a:rPr>
            <a:t>4,739</a:t>
          </a:r>
          <a:r>
            <a:rPr kumimoji="1" lang="ja-JP" altLang="en-US" sz="1300">
              <a:latin typeface="ＭＳ Ｐゴシック" panose="020B0600070205080204" pitchFamily="50" charset="-128"/>
              <a:ea typeface="ＭＳ Ｐゴシック" panose="020B0600070205080204" pitchFamily="50" charset="-128"/>
            </a:rPr>
            <a:t>円の増加となった。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1,131,140
1,119,439
6,340.70
763,247,147
731,378,299
5,046,454
341,916,514
1,073,513,461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159.9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71120</xdr:rowOff>
    </xdr:from>
    <xdr:to>
      <xdr:col>24</xdr:col>
      <xdr:colOff>63500</xdr:colOff>
      <xdr:row>36</xdr:row>
      <xdr:rowOff>149497</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6243320"/>
          <a:ext cx="8382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154231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12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100511</xdr:rowOff>
    </xdr:from>
    <xdr:to>
      <xdr:col>19</xdr:col>
      <xdr:colOff>177800</xdr:colOff>
      <xdr:row>36</xdr:row>
      <xdr:rowOff>149497</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272711"/>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149877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100511</xdr:rowOff>
    </xdr:from>
    <xdr:to>
      <xdr:col>15</xdr:col>
      <xdr:colOff>50800</xdr:colOff>
      <xdr:row>36</xdr:row>
      <xdr:rowOff>162560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272711"/>
          <a:ext cx="8890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74766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159294</xdr:rowOff>
    </xdr:from>
    <xdr:to>
      <xdr:col>10</xdr:col>
      <xdr:colOff>114300</xdr:colOff>
      <xdr:row>36</xdr:row>
      <xdr:rowOff>162560</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331494"/>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153143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17616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20320</xdr:rowOff>
    </xdr:from>
    <xdr:to>
      <xdr:col>24</xdr:col>
      <xdr:colOff>114300</xdr:colOff>
      <xdr:row>36</xdr:row>
      <xdr:rowOff>121920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170197</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1709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98697</xdr:rowOff>
    </xdr:from>
    <xdr:to>
      <xdr:col>20</xdr:col>
      <xdr:colOff>38100</xdr:colOff>
      <xdr:row>37</xdr:row>
      <xdr:rowOff>28847</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270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19974</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363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49711</xdr:rowOff>
    </xdr:from>
    <xdr:to>
      <xdr:col>15</xdr:col>
      <xdr:colOff>101600</xdr:colOff>
      <xdr:row>36</xdr:row>
      <xdr:rowOff>151311</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22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142438</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3146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111760</xdr:rowOff>
    </xdr:from>
    <xdr:to>
      <xdr:col>10</xdr:col>
      <xdr:colOff>165100</xdr:colOff>
      <xdr:row>37</xdr:row>
      <xdr:rowOff>41910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33037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108494</xdr:rowOff>
    </xdr:from>
    <xdr:to>
      <xdr:col>6</xdr:col>
      <xdr:colOff>38100</xdr:colOff>
      <xdr:row>37</xdr:row>
      <xdr:rowOff>38644</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280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29771</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373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26</xdr:rowOff>
    </xdr:from>
    <xdr:to>
      <xdr:col>24</xdr:col>
      <xdr:colOff>62865</xdr:colOff>
      <xdr:row>56</xdr:row>
      <xdr:rowOff>109617</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43976"/>
          <a:ext cx="1270" cy="9668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113444</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71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109617</xdr:rowOff>
    </xdr:from>
    <xdr:to>
      <xdr:col>24</xdr:col>
      <xdr:colOff>152400</xdr:colOff>
      <xdr:row>56</xdr:row>
      <xdr:rowOff>109617</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710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118153</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51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26</xdr:rowOff>
    </xdr:from>
    <xdr:to>
      <xdr:col>24</xdr:col>
      <xdr:colOff>152400</xdr:colOff>
      <xdr:row>51</xdr:row>
      <xdr:rowOff>26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43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57541</xdr:rowOff>
    </xdr:from>
    <xdr:to>
      <xdr:col>24</xdr:col>
      <xdr:colOff>63500</xdr:colOff>
      <xdr:row>57</xdr:row>
      <xdr:rowOff>131973</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658741"/>
          <a:ext cx="838200" cy="245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8816</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0956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157389</xdr:rowOff>
    </xdr:from>
    <xdr:to>
      <xdr:col>24</xdr:col>
      <xdr:colOff>114300</xdr:colOff>
      <xdr:row>54</xdr:row>
      <xdr:rowOff>87539</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244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131973</xdr:rowOff>
    </xdr:from>
    <xdr:to>
      <xdr:col>19</xdr:col>
      <xdr:colOff>177800</xdr:colOff>
      <xdr:row>58</xdr:row>
      <xdr:rowOff>4918</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904623"/>
          <a:ext cx="889000" cy="44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15611</xdr:rowOff>
    </xdr:from>
    <xdr:to>
      <xdr:col>20</xdr:col>
      <xdr:colOff>38100</xdr:colOff>
      <xdr:row>56</xdr:row>
      <xdr:rowOff>117211</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616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133738</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392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4918</xdr:rowOff>
    </xdr:from>
    <xdr:to>
      <xdr:col>15</xdr:col>
      <xdr:colOff>50800</xdr:colOff>
      <xdr:row>58</xdr:row>
      <xdr:rowOff>13832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949018"/>
          <a:ext cx="889000" cy="8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83093</xdr:rowOff>
    </xdr:from>
    <xdr:to>
      <xdr:col>15</xdr:col>
      <xdr:colOff>101600</xdr:colOff>
      <xdr:row>57</xdr:row>
      <xdr:rowOff>13243</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684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29770</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459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13832</xdr:rowOff>
    </xdr:from>
    <xdr:to>
      <xdr:col>10</xdr:col>
      <xdr:colOff>114300</xdr:colOff>
      <xdr:row>58</xdr:row>
      <xdr:rowOff>87145</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957932"/>
          <a:ext cx="889000" cy="73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86865</xdr:rowOff>
    </xdr:from>
    <xdr:to>
      <xdr:col>10</xdr:col>
      <xdr:colOff>165100</xdr:colOff>
      <xdr:row>57</xdr:row>
      <xdr:rowOff>17015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688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33542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463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75436</xdr:rowOff>
    </xdr:from>
    <xdr:to>
      <xdr:col>6</xdr:col>
      <xdr:colOff>38100</xdr:colOff>
      <xdr:row>57</xdr:row>
      <xdr:rowOff>5586</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7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22113</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5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6741</xdr:rowOff>
    </xdr:from>
    <xdr:to>
      <xdr:col>24</xdr:col>
      <xdr:colOff>114300</xdr:colOff>
      <xdr:row>56</xdr:row>
      <xdr:rowOff>108341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07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93118</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228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81173</xdr:rowOff>
    </xdr:from>
    <xdr:to>
      <xdr:col>20</xdr:col>
      <xdr:colOff>38100</xdr:colOff>
      <xdr:row>58</xdr:row>
      <xdr:rowOff>11323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853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2450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94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125568</xdr:rowOff>
    </xdr:from>
    <xdr:to>
      <xdr:col>15</xdr:col>
      <xdr:colOff>101600</xdr:colOff>
      <xdr:row>58</xdr:row>
      <xdr:rowOff>55718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898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46845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990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134482</xdr:rowOff>
    </xdr:from>
    <xdr:to>
      <xdr:col>10</xdr:col>
      <xdr:colOff>165100</xdr:colOff>
      <xdr:row>58</xdr:row>
      <xdr:rowOff>64632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07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55759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999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36345</xdr:rowOff>
    </xdr:from>
    <xdr:to>
      <xdr:col>6</xdr:col>
      <xdr:colOff>38100</xdr:colOff>
      <xdr:row>58</xdr:row>
      <xdr:rowOff>137945</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80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129072</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73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45288</xdr:rowOff>
    </xdr:from>
    <xdr:to>
      <xdr:col>24</xdr:col>
      <xdr:colOff>63500</xdr:colOff>
      <xdr:row>75</xdr:row>
      <xdr:rowOff>84379</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a:off x="3797300" y="12732588"/>
          <a:ext cx="838200" cy="2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45288</xdr:rowOff>
    </xdr:from>
    <xdr:to>
      <xdr:col>19</xdr:col>
      <xdr:colOff>177800</xdr:colOff>
      <xdr:row>78</xdr:row>
      <xdr:rowOff>20789</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908300" y="12732588"/>
          <a:ext cx="889000" cy="661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20789</xdr:rowOff>
    </xdr:from>
    <xdr:to>
      <xdr:col>15</xdr:col>
      <xdr:colOff>50800</xdr:colOff>
      <xdr:row>78</xdr:row>
      <xdr:rowOff>166142</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flipV="1">
          <a:off x="2019300" y="13393889"/>
          <a:ext cx="889000" cy="145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86974</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2945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126785</xdr:rowOff>
    </xdr:from>
    <xdr:to>
      <xdr:col>10</xdr:col>
      <xdr:colOff>114300</xdr:colOff>
      <xdr:row>78</xdr:row>
      <xdr:rowOff>166142</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a:off x="1130300" y="13499885"/>
          <a:ext cx="889000" cy="39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146487</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33579</xdr:rowOff>
    </xdr:from>
    <xdr:to>
      <xdr:col>24</xdr:col>
      <xdr:colOff>114300</xdr:colOff>
      <xdr:row>75</xdr:row>
      <xdr:rowOff>135179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2892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12006</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2870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165938</xdr:rowOff>
    </xdr:from>
    <xdr:to>
      <xdr:col>20</xdr:col>
      <xdr:colOff>38100</xdr:colOff>
      <xdr:row>74</xdr:row>
      <xdr:rowOff>96088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2681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87215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2774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141439</xdr:rowOff>
    </xdr:from>
    <xdr:to>
      <xdr:col>15</xdr:col>
      <xdr:colOff>101600</xdr:colOff>
      <xdr:row>78</xdr:row>
      <xdr:rowOff>71589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343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62716</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34358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115342</xdr:rowOff>
    </xdr:from>
    <xdr:to>
      <xdr:col>10</xdr:col>
      <xdr:colOff>165100</xdr:colOff>
      <xdr:row>79</xdr:row>
      <xdr:rowOff>45492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3488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36619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3581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75985</xdr:rowOff>
    </xdr:from>
    <xdr:to>
      <xdr:col>6</xdr:col>
      <xdr:colOff>38100</xdr:colOff>
      <xdr:row>79</xdr:row>
      <xdr:rowOff>6135</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449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168712</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541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73677</xdr:rowOff>
    </xdr:from>
    <xdr:ext cx="248786"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513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59367</xdr:rowOff>
    </xdr:from>
    <xdr:to>
      <xdr:col>24</xdr:col>
      <xdr:colOff>62865</xdr:colOff>
      <xdr:row>95</xdr:row>
      <xdr:rowOff>81331</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661317"/>
          <a:ext cx="1270" cy="707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85158</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72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81331</xdr:rowOff>
    </xdr:from>
    <xdr:to>
      <xdr:col>24</xdr:col>
      <xdr:colOff>152400</xdr:colOff>
      <xdr:row>95</xdr:row>
      <xdr:rowOff>81331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69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6044</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436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59367</xdr:rowOff>
    </xdr:from>
    <xdr:to>
      <xdr:col>24</xdr:col>
      <xdr:colOff>152400</xdr:colOff>
      <xdr:row>91</xdr:row>
      <xdr:rowOff>59367</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661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129699</xdr:rowOff>
    </xdr:from>
    <xdr:to>
      <xdr:col>24</xdr:col>
      <xdr:colOff>63500</xdr:colOff>
      <xdr:row>95</xdr:row>
      <xdr:rowOff>128746</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6245999"/>
          <a:ext cx="838200" cy="170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123169</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8965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100292</xdr:rowOff>
    </xdr:from>
    <xdr:to>
      <xdr:col>24</xdr:col>
      <xdr:colOff>114300</xdr:colOff>
      <xdr:row>94</xdr:row>
      <xdr:rowOff>30442</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045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128746</xdr:rowOff>
    </xdr:from>
    <xdr:to>
      <xdr:col>19</xdr:col>
      <xdr:colOff>177800</xdr:colOff>
      <xdr:row>97</xdr:row>
      <xdr:rowOff>143605</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908300" y="16416496"/>
          <a:ext cx="889000" cy="35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105493</xdr:rowOff>
    </xdr:from>
    <xdr:to>
      <xdr:col>20</xdr:col>
      <xdr:colOff>38100</xdr:colOff>
      <xdr:row>95</xdr:row>
      <xdr:rowOff>35643</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22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52170</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17411" y="1599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143605</xdr:rowOff>
    </xdr:from>
    <xdr:to>
      <xdr:col>15</xdr:col>
      <xdr:colOff>50800</xdr:colOff>
      <xdr:row>97</xdr:row>
      <xdr:rowOff>162961</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019300" y="16774255"/>
          <a:ext cx="889000" cy="19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112388</xdr:rowOff>
    </xdr:from>
    <xdr:to>
      <xdr:col>15</xdr:col>
      <xdr:colOff>101600</xdr:colOff>
      <xdr:row>97</xdr:row>
      <xdr:rowOff>42538</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571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59065</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41111" y="16346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162103</xdr:rowOff>
    </xdr:from>
    <xdr:to>
      <xdr:col>10</xdr:col>
      <xdr:colOff>114300</xdr:colOff>
      <xdr:row>97</xdr:row>
      <xdr:rowOff>162961</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1130300" y="16792753"/>
          <a:ext cx="889000" cy="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108846</xdr:rowOff>
    </xdr:from>
    <xdr:to>
      <xdr:col>10</xdr:col>
      <xdr:colOff>165100</xdr:colOff>
      <xdr:row>97</xdr:row>
      <xdr:rowOff>38996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56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55523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52111" y="16343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114960</xdr:rowOff>
    </xdr:from>
    <xdr:to>
      <xdr:col>6</xdr:col>
      <xdr:colOff>38100</xdr:colOff>
      <xdr:row>97</xdr:row>
      <xdr:rowOff>45110</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57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61637</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349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78899</xdr:rowOff>
    </xdr:from>
    <xdr:to>
      <xdr:col>24</xdr:col>
      <xdr:colOff>114300</xdr:colOff>
      <xdr:row>95</xdr:row>
      <xdr:rowOff>9049</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6195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165276</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6110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77946</xdr:rowOff>
    </xdr:from>
    <xdr:to>
      <xdr:col>20</xdr:col>
      <xdr:colOff>38100</xdr:colOff>
      <xdr:row>96</xdr:row>
      <xdr:rowOff>8096</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6365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170673</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17411" y="1645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92805</xdr:rowOff>
    </xdr:from>
    <xdr:to>
      <xdr:col>15</xdr:col>
      <xdr:colOff>101600</xdr:colOff>
      <xdr:row>98</xdr:row>
      <xdr:rowOff>22955</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723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14082</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41111" y="16816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112161</xdr:rowOff>
    </xdr:from>
    <xdr:to>
      <xdr:col>10</xdr:col>
      <xdr:colOff>165100</xdr:colOff>
      <xdr:row>98</xdr:row>
      <xdr:rowOff>42311</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742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33438</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52111" y="16835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111303</xdr:rowOff>
    </xdr:from>
    <xdr:to>
      <xdr:col>6</xdr:col>
      <xdr:colOff>38100</xdr:colOff>
      <xdr:row>98</xdr:row>
      <xdr:rowOff>41453</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741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32580</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63111" y="168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75692</xdr:rowOff>
    </xdr:from>
    <xdr:to>
      <xdr:col>55</xdr:col>
      <xdr:colOff>0</xdr:colOff>
      <xdr:row>36</xdr:row>
      <xdr:rowOff>86208</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6247892"/>
          <a:ext cx="838200" cy="10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86208</xdr:rowOff>
    </xdr:from>
    <xdr:to>
      <xdr:col>50</xdr:col>
      <xdr:colOff>114300</xdr:colOff>
      <xdr:row>36</xdr:row>
      <xdr:rowOff>100381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8750300" y="6258408"/>
          <a:ext cx="8890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100381</xdr:rowOff>
    </xdr:from>
    <xdr:to>
      <xdr:col>45</xdr:col>
      <xdr:colOff>177800</xdr:colOff>
      <xdr:row>37</xdr:row>
      <xdr:rowOff>2997</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7861300" y="6272581"/>
          <a:ext cx="889000" cy="74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2997</xdr:rowOff>
    </xdr:from>
    <xdr:to>
      <xdr:col>41</xdr:col>
      <xdr:colOff>50800</xdr:colOff>
      <xdr:row>37</xdr:row>
      <xdr:rowOff>40031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6972300" y="6346647"/>
          <a:ext cx="889000" cy="37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24892</xdr:rowOff>
    </xdr:from>
    <xdr:to>
      <xdr:col>55</xdr:col>
      <xdr:colOff>50800</xdr:colOff>
      <xdr:row>36</xdr:row>
      <xdr:rowOff>126492</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197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47769</xdr:rowOff>
    </xdr:from>
    <xdr:ext cx="469744"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048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35408</xdr:rowOff>
    </xdr:from>
    <xdr:to>
      <xdr:col>50</xdr:col>
      <xdr:colOff>165100</xdr:colOff>
      <xdr:row>36</xdr:row>
      <xdr:rowOff>137008</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207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128135</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391728" y="6300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49581</xdr:rowOff>
    </xdr:from>
    <xdr:to>
      <xdr:col>46</xdr:col>
      <xdr:colOff>38100</xdr:colOff>
      <xdr:row>36</xdr:row>
      <xdr:rowOff>151181</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221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167708</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15428" y="5997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123647</xdr:rowOff>
    </xdr:from>
    <xdr:to>
      <xdr:col>41</xdr:col>
      <xdr:colOff>101600</xdr:colOff>
      <xdr:row>37</xdr:row>
      <xdr:rowOff>53797</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295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44924</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26428" y="638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160681</xdr:rowOff>
    </xdr:from>
    <xdr:to>
      <xdr:col>36</xdr:col>
      <xdr:colOff>165100</xdr:colOff>
      <xdr:row>37</xdr:row>
      <xdr:rowOff>90831</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332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81958</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37428" y="6425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4" name="農林水産業費グラフ枠">
          <a:extLst>
            <a:ext uri="{FF2B5EF4-FFF2-40B4-BE49-F238E27FC236}">
              <a16:creationId xmlns:a16="http://schemas.microsoft.com/office/drawing/2014/main" id="{00000000-0008-0000-0700-00004E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6" name="農林水産業費最小値テキスト">
          <a:extLst>
            <a:ext uri="{FF2B5EF4-FFF2-40B4-BE49-F238E27FC236}">
              <a16:creationId xmlns:a16="http://schemas.microsoft.com/office/drawing/2014/main" id="{00000000-0008-0000-0700-000050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38" name="農林水産業費最大値テキスト">
          <a:extLst>
            <a:ext uri="{FF2B5EF4-FFF2-40B4-BE49-F238E27FC236}">
              <a16:creationId xmlns:a16="http://schemas.microsoft.com/office/drawing/2014/main" id="{00000000-0008-0000-0700-000052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70696</xdr:rowOff>
    </xdr:from>
    <xdr:to>
      <xdr:col>55</xdr:col>
      <xdr:colOff>0</xdr:colOff>
      <xdr:row>56</xdr:row>
      <xdr:rowOff>14656</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9639300" y="9500446"/>
          <a:ext cx="838200" cy="115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41" name="農林水産業費平均値テキスト">
          <a:extLst>
            <a:ext uri="{FF2B5EF4-FFF2-40B4-BE49-F238E27FC236}">
              <a16:creationId xmlns:a16="http://schemas.microsoft.com/office/drawing/2014/main" id="{00000000-0008-0000-0700-000055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70696</xdr:rowOff>
    </xdr:from>
    <xdr:to>
      <xdr:col>50</xdr:col>
      <xdr:colOff>114300</xdr:colOff>
      <xdr:row>56</xdr:row>
      <xdr:rowOff>84085</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8750300" y="9500446"/>
          <a:ext cx="889000" cy="184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84085</xdr:rowOff>
    </xdr:from>
    <xdr:to>
      <xdr:col>45</xdr:col>
      <xdr:colOff>177800</xdr:colOff>
      <xdr:row>56</xdr:row>
      <xdr:rowOff>137643</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7861300" y="9685285"/>
          <a:ext cx="889000" cy="53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137643</xdr:rowOff>
    </xdr:from>
    <xdr:to>
      <xdr:col>41</xdr:col>
      <xdr:colOff>50800</xdr:colOff>
      <xdr:row>57</xdr:row>
      <xdr:rowOff>104822</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6972300" y="9738843"/>
          <a:ext cx="889000" cy="138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24807</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7594111" y="9797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135306</xdr:rowOff>
    </xdr:from>
    <xdr:to>
      <xdr:col>55</xdr:col>
      <xdr:colOff>50800</xdr:colOff>
      <xdr:row>56</xdr:row>
      <xdr:rowOff>65456</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10426700" y="9565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158183</xdr:rowOff>
    </xdr:from>
    <xdr:ext cx="534377" cy="259045"/>
    <xdr:sp macro="" textlink="">
      <xdr:nvSpPr>
        <xdr:cNvPr id="360" name="農林水産業費該当値テキスト">
          <a:extLst>
            <a:ext uri="{FF2B5EF4-FFF2-40B4-BE49-F238E27FC236}">
              <a16:creationId xmlns:a16="http://schemas.microsoft.com/office/drawing/2014/main" id="{00000000-0008-0000-0700-000068010000}"/>
            </a:ext>
          </a:extLst>
        </xdr:cNvPr>
        <xdr:cNvSpPr txBox="1"/>
      </xdr:nvSpPr>
      <xdr:spPr>
        <a:xfrm>
          <a:off x="10528300" y="9416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19896</xdr:rowOff>
    </xdr:from>
    <xdr:to>
      <xdr:col>50</xdr:col>
      <xdr:colOff>165100</xdr:colOff>
      <xdr:row>55</xdr:row>
      <xdr:rowOff>121496</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9588500" y="9449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138023</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9359411" y="9224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33285</xdr:rowOff>
    </xdr:from>
    <xdr:to>
      <xdr:col>46</xdr:col>
      <xdr:colOff>38100</xdr:colOff>
      <xdr:row>56</xdr:row>
      <xdr:rowOff>134885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8699500" y="9634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126012</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8483111" y="9727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86843</xdr:rowOff>
    </xdr:from>
    <xdr:to>
      <xdr:col>41</xdr:col>
      <xdr:colOff>101600</xdr:colOff>
      <xdr:row>57</xdr:row>
      <xdr:rowOff>16993</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7810500" y="9688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33520</xdr:rowOff>
    </xdr:from>
    <xdr:ext cx="534377"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7594111" y="9463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54022</xdr:rowOff>
    </xdr:from>
    <xdr:to>
      <xdr:col>36</xdr:col>
      <xdr:colOff>165100</xdr:colOff>
      <xdr:row>57</xdr:row>
      <xdr:rowOff>155622</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6921500" y="9826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146749</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705111" y="9919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106896</xdr:rowOff>
    </xdr:from>
    <xdr:to>
      <xdr:col>55</xdr:col>
      <xdr:colOff>0</xdr:colOff>
      <xdr:row>76</xdr:row>
      <xdr:rowOff>27966</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794196"/>
          <a:ext cx="838200" cy="26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27966</xdr:rowOff>
    </xdr:from>
    <xdr:to>
      <xdr:col>50</xdr:col>
      <xdr:colOff>114300</xdr:colOff>
      <xdr:row>79</xdr:row>
      <xdr:rowOff>62268</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3058166"/>
          <a:ext cx="889000" cy="548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156824</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267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41503</xdr:rowOff>
    </xdr:from>
    <xdr:to>
      <xdr:col>45</xdr:col>
      <xdr:colOff>177800</xdr:colOff>
      <xdr:row>79</xdr:row>
      <xdr:rowOff>62268</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7861300" y="13586053"/>
          <a:ext cx="889000" cy="20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13428</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215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23864</xdr:rowOff>
    </xdr:from>
    <xdr:to>
      <xdr:col>41</xdr:col>
      <xdr:colOff>50800</xdr:colOff>
      <xdr:row>79</xdr:row>
      <xdr:rowOff>41503</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568414"/>
          <a:ext cx="889000" cy="17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56096</xdr:rowOff>
    </xdr:from>
    <xdr:to>
      <xdr:col>55</xdr:col>
      <xdr:colOff>50800</xdr:colOff>
      <xdr:row>74</xdr:row>
      <xdr:rowOff>157696</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743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78973</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5948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148616</xdr:rowOff>
    </xdr:from>
    <xdr:to>
      <xdr:col>50</xdr:col>
      <xdr:colOff>165100</xdr:colOff>
      <xdr:row>76</xdr:row>
      <xdr:rowOff>78766</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007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69893</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3100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11468</xdr:rowOff>
    </xdr:from>
    <xdr:to>
      <xdr:col>46</xdr:col>
      <xdr:colOff>38100</xdr:colOff>
      <xdr:row>79</xdr:row>
      <xdr:rowOff>113068</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556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104195</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648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162153</xdr:rowOff>
    </xdr:from>
    <xdr:to>
      <xdr:col>41</xdr:col>
      <xdr:colOff>101600</xdr:colOff>
      <xdr:row>79</xdr:row>
      <xdr:rowOff>92303</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535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83430</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627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144514</xdr:rowOff>
    </xdr:from>
    <xdr:to>
      <xdr:col>36</xdr:col>
      <xdr:colOff>165100</xdr:colOff>
      <xdr:row>79</xdr:row>
      <xdr:rowOff>74664</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517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65791</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3610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35818</xdr:rowOff>
    </xdr:from>
    <xdr:to>
      <xdr:col>55</xdr:col>
      <xdr:colOff>0</xdr:colOff>
      <xdr:row>94</xdr:row>
      <xdr:rowOff>117329</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6152118"/>
          <a:ext cx="838200" cy="81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117329</xdr:rowOff>
    </xdr:from>
    <xdr:to>
      <xdr:col>50</xdr:col>
      <xdr:colOff>114300</xdr:colOff>
      <xdr:row>95</xdr:row>
      <xdr:rowOff>111305</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8750300" y="16233629"/>
          <a:ext cx="889000" cy="165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111305</xdr:rowOff>
    </xdr:from>
    <xdr:to>
      <xdr:col>45</xdr:col>
      <xdr:colOff>177800</xdr:colOff>
      <xdr:row>96</xdr:row>
      <xdr:rowOff>63853</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399055"/>
          <a:ext cx="889000" cy="123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63853</xdr:rowOff>
    </xdr:from>
    <xdr:to>
      <xdr:col>41</xdr:col>
      <xdr:colOff>50800</xdr:colOff>
      <xdr:row>96</xdr:row>
      <xdr:rowOff>145219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6972300" y="16523053"/>
          <a:ext cx="889000" cy="81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156468</xdr:rowOff>
    </xdr:from>
    <xdr:to>
      <xdr:col>55</xdr:col>
      <xdr:colOff>50800</xdr:colOff>
      <xdr:row>94</xdr:row>
      <xdr:rowOff>86618</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6101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7895</xdr:rowOff>
    </xdr:from>
    <xdr:ext cx="534377"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5952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66529</xdr:rowOff>
    </xdr:from>
    <xdr:to>
      <xdr:col>50</xdr:col>
      <xdr:colOff>165100</xdr:colOff>
      <xdr:row>94</xdr:row>
      <xdr:rowOff>168129</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18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13206</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5958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60505</xdr:rowOff>
    </xdr:from>
    <xdr:to>
      <xdr:col>46</xdr:col>
      <xdr:colOff>38100</xdr:colOff>
      <xdr:row>95</xdr:row>
      <xdr:rowOff>162105</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34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7182</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123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13053</xdr:rowOff>
    </xdr:from>
    <xdr:to>
      <xdr:col>41</xdr:col>
      <xdr:colOff>101600</xdr:colOff>
      <xdr:row>96</xdr:row>
      <xdr:rowOff>114653</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472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131180</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624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94419</xdr:rowOff>
    </xdr:from>
    <xdr:to>
      <xdr:col>36</xdr:col>
      <xdr:colOff>165100</xdr:colOff>
      <xdr:row>97</xdr:row>
      <xdr:rowOff>24569</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55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15696</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64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132652</xdr:rowOff>
    </xdr:from>
    <xdr:to>
      <xdr:col>85</xdr:col>
      <xdr:colOff>127000</xdr:colOff>
      <xdr:row>38</xdr:row>
      <xdr:rowOff>78931</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5481300" y="6476302"/>
          <a:ext cx="838200" cy="117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78931</xdr:rowOff>
    </xdr:from>
    <xdr:to>
      <xdr:col>81</xdr:col>
      <xdr:colOff>50800</xdr:colOff>
      <xdr:row>38</xdr:row>
      <xdr:rowOff>122936</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6594031"/>
          <a:ext cx="889000" cy="4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3683</xdr:rowOff>
    </xdr:from>
    <xdr:to>
      <xdr:col>76</xdr:col>
      <xdr:colOff>114300</xdr:colOff>
      <xdr:row>38</xdr:row>
      <xdr:rowOff>122936</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3703300" y="6518783"/>
          <a:ext cx="889000" cy="11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3683</xdr:rowOff>
    </xdr:from>
    <xdr:to>
      <xdr:col>71</xdr:col>
      <xdr:colOff>177800</xdr:colOff>
      <xdr:row>38</xdr:row>
      <xdr:rowOff>101219</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6518783"/>
          <a:ext cx="889000" cy="97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81852</xdr:rowOff>
    </xdr:from>
    <xdr:to>
      <xdr:col>85</xdr:col>
      <xdr:colOff>177800</xdr:colOff>
      <xdr:row>38</xdr:row>
      <xdr:rowOff>12002</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6425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168229</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6340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28131</xdr:rowOff>
    </xdr:from>
    <xdr:to>
      <xdr:col>81</xdr:col>
      <xdr:colOff>101600</xdr:colOff>
      <xdr:row>38</xdr:row>
      <xdr:rowOff>129731</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6543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120858</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6635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72136</xdr:rowOff>
    </xdr:from>
    <xdr:to>
      <xdr:col>76</xdr:col>
      <xdr:colOff>165100</xdr:colOff>
      <xdr:row>39</xdr:row>
      <xdr:rowOff>2286</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6587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164863</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6679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124333</xdr:rowOff>
    </xdr:from>
    <xdr:to>
      <xdr:col>72</xdr:col>
      <xdr:colOff>38100</xdr:colOff>
      <xdr:row>38</xdr:row>
      <xdr:rowOff>54483</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6467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45610</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6560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50419</xdr:rowOff>
    </xdr:from>
    <xdr:to>
      <xdr:col>67</xdr:col>
      <xdr:colOff>101600</xdr:colOff>
      <xdr:row>38</xdr:row>
      <xdr:rowOff>152019</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6565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143146</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658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教育費グラフ枠">
          <a:extLst>
            <a:ext uri="{FF2B5EF4-FFF2-40B4-BE49-F238E27FC236}">
              <a16:creationId xmlns:a16="http://schemas.microsoft.com/office/drawing/2014/main" id="{00000000-0008-0000-07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4" name="教育費最小値テキスト">
          <a:extLst>
            <a:ext uri="{FF2B5EF4-FFF2-40B4-BE49-F238E27FC236}">
              <a16:creationId xmlns:a16="http://schemas.microsoft.com/office/drawing/2014/main" id="{00000000-0008-0000-0700-000034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6" name="教育費最大値テキスト">
          <a:extLst>
            <a:ext uri="{FF2B5EF4-FFF2-40B4-BE49-F238E27FC236}">
              <a16:creationId xmlns:a16="http://schemas.microsoft.com/office/drawing/2014/main" id="{00000000-0008-0000-0700-000036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7961</xdr:rowOff>
    </xdr:from>
    <xdr:to>
      <xdr:col>85</xdr:col>
      <xdr:colOff>127000</xdr:colOff>
      <xdr:row>58</xdr:row>
      <xdr:rowOff>62956</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5481300" y="9952061"/>
          <a:ext cx="838200" cy="54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69" name="教育費平均値テキスト">
          <a:extLst>
            <a:ext uri="{FF2B5EF4-FFF2-40B4-BE49-F238E27FC236}">
              <a16:creationId xmlns:a16="http://schemas.microsoft.com/office/drawing/2014/main" id="{00000000-0008-0000-0700-000039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62956</xdr:rowOff>
    </xdr:from>
    <xdr:to>
      <xdr:col>81</xdr:col>
      <xdr:colOff>50800</xdr:colOff>
      <xdr:row>58</xdr:row>
      <xdr:rowOff>100642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4592300" y="10007056"/>
          <a:ext cx="889000" cy="37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153514</xdr:rowOff>
    </xdr:from>
    <xdr:to>
      <xdr:col>76</xdr:col>
      <xdr:colOff>114300</xdr:colOff>
      <xdr:row>58</xdr:row>
      <xdr:rowOff>100642</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a:off x="13703300" y="9926164"/>
          <a:ext cx="889000" cy="118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153514</xdr:rowOff>
    </xdr:from>
    <xdr:to>
      <xdr:col>71</xdr:col>
      <xdr:colOff>177800</xdr:colOff>
      <xdr:row>58</xdr:row>
      <xdr:rowOff>132320</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2814300" y="9926164"/>
          <a:ext cx="889000" cy="150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128611</xdr:rowOff>
    </xdr:from>
    <xdr:to>
      <xdr:col>85</xdr:col>
      <xdr:colOff>177800</xdr:colOff>
      <xdr:row>58</xdr:row>
      <xdr:rowOff>58761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6268700" y="9901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43538</xdr:rowOff>
    </xdr:from>
    <xdr:ext cx="599010" cy="259045"/>
    <xdr:sp macro="" textlink="">
      <xdr:nvSpPr>
        <xdr:cNvPr id="588" name="教育費該当値テキスト">
          <a:extLst>
            <a:ext uri="{FF2B5EF4-FFF2-40B4-BE49-F238E27FC236}">
              <a16:creationId xmlns:a16="http://schemas.microsoft.com/office/drawing/2014/main" id="{00000000-0008-0000-0700-00004C020000}"/>
            </a:ext>
          </a:extLst>
        </xdr:cNvPr>
        <xdr:cNvSpPr txBox="1"/>
      </xdr:nvSpPr>
      <xdr:spPr>
        <a:xfrm>
          <a:off x="16370300" y="98161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12156</xdr:rowOff>
    </xdr:from>
    <xdr:to>
      <xdr:col>81</xdr:col>
      <xdr:colOff>101600</xdr:colOff>
      <xdr:row>58</xdr:row>
      <xdr:rowOff>113756</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5430500" y="9956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58</xdr:row>
      <xdr:rowOff>104883</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5169095" y="10048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49842</xdr:rowOff>
    </xdr:from>
    <xdr:to>
      <xdr:col>76</xdr:col>
      <xdr:colOff>165100</xdr:colOff>
      <xdr:row>58</xdr:row>
      <xdr:rowOff>151442</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4541500" y="9993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142569</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4292795" y="100866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102714</xdr:rowOff>
    </xdr:from>
    <xdr:to>
      <xdr:col>72</xdr:col>
      <xdr:colOff>38100</xdr:colOff>
      <xdr:row>58</xdr:row>
      <xdr:rowOff>32864</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3652500" y="9875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23991</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03795" y="99680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81520</xdr:rowOff>
    </xdr:from>
    <xdr:to>
      <xdr:col>67</xdr:col>
      <xdr:colOff>101600</xdr:colOff>
      <xdr:row>59</xdr:row>
      <xdr:rowOff>11670</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2763500" y="1002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59</xdr:row>
      <xdr:rowOff>2797</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14795" y="101183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54570</xdr:rowOff>
    </xdr:from>
    <xdr:to>
      <xdr:col>85</xdr:col>
      <xdr:colOff>127000</xdr:colOff>
      <xdr:row>76</xdr:row>
      <xdr:rowOff>99786</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5481300" y="12913320"/>
          <a:ext cx="838200" cy="216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70069</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100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99786</xdr:rowOff>
    </xdr:from>
    <xdr:to>
      <xdr:col>81</xdr:col>
      <xdr:colOff>50800</xdr:colOff>
      <xdr:row>76</xdr:row>
      <xdr:rowOff>149118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4592300" y="13129986"/>
          <a:ext cx="889000" cy="49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91283</xdr:rowOff>
    </xdr:from>
    <xdr:to>
      <xdr:col>76</xdr:col>
      <xdr:colOff>114300</xdr:colOff>
      <xdr:row>76</xdr:row>
      <xdr:rowOff>149118</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3703300" y="12950033"/>
          <a:ext cx="889000" cy="229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91283</xdr:rowOff>
    </xdr:from>
    <xdr:to>
      <xdr:col>71</xdr:col>
      <xdr:colOff>177800</xdr:colOff>
      <xdr:row>77</xdr:row>
      <xdr:rowOff>18907</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2950033"/>
          <a:ext cx="889000" cy="270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72448</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68428" y="13102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3770</xdr:rowOff>
    </xdr:from>
    <xdr:to>
      <xdr:col>85</xdr:col>
      <xdr:colOff>177800</xdr:colOff>
      <xdr:row>75</xdr:row>
      <xdr:rowOff>105370</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286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26647</xdr:rowOff>
    </xdr:from>
    <xdr:ext cx="534377"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271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48986</xdr:rowOff>
    </xdr:from>
    <xdr:to>
      <xdr:col>81</xdr:col>
      <xdr:colOff>101600</xdr:colOff>
      <xdr:row>76</xdr:row>
      <xdr:rowOff>150586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079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141713</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33728" y="13171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98318</xdr:rowOff>
    </xdr:from>
    <xdr:to>
      <xdr:col>76</xdr:col>
      <xdr:colOff>165100</xdr:colOff>
      <xdr:row>77</xdr:row>
      <xdr:rowOff>28468</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128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19595</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357428" y="13221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40483</xdr:rowOff>
    </xdr:from>
    <xdr:to>
      <xdr:col>72</xdr:col>
      <xdr:colOff>38100</xdr:colOff>
      <xdr:row>75</xdr:row>
      <xdr:rowOff>142083</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2899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158610</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436111" y="12674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139557</xdr:rowOff>
    </xdr:from>
    <xdr:to>
      <xdr:col>67</xdr:col>
      <xdr:colOff>101600</xdr:colOff>
      <xdr:row>77</xdr:row>
      <xdr:rowOff>69707</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169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60834</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579428" y="13262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17608</xdr:rowOff>
    </xdr:from>
    <xdr:to>
      <xdr:col>85</xdr:col>
      <xdr:colOff>127000</xdr:colOff>
      <xdr:row>96</xdr:row>
      <xdr:rowOff>24161</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5481300" y="16476808"/>
          <a:ext cx="838200" cy="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8465</xdr:rowOff>
    </xdr:from>
    <xdr:to>
      <xdr:col>81</xdr:col>
      <xdr:colOff>50800</xdr:colOff>
      <xdr:row>96</xdr:row>
      <xdr:rowOff>24161</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6467665"/>
          <a:ext cx="889000" cy="15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156502</xdr:rowOff>
    </xdr:from>
    <xdr:to>
      <xdr:col>76</xdr:col>
      <xdr:colOff>114300</xdr:colOff>
      <xdr:row>96</xdr:row>
      <xdr:rowOff>8465</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3703300" y="16444252"/>
          <a:ext cx="889000" cy="2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24885</xdr:rowOff>
    </xdr:from>
    <xdr:to>
      <xdr:col>71</xdr:col>
      <xdr:colOff>177800</xdr:colOff>
      <xdr:row>95</xdr:row>
      <xdr:rowOff>156502</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2814300" y="16312635"/>
          <a:ext cx="889000" cy="131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138258</xdr:rowOff>
    </xdr:from>
    <xdr:to>
      <xdr:col>85</xdr:col>
      <xdr:colOff>177800</xdr:colOff>
      <xdr:row>96</xdr:row>
      <xdr:rowOff>68408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426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116685</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404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144811</xdr:rowOff>
    </xdr:from>
    <xdr:to>
      <xdr:col>81</xdr:col>
      <xdr:colOff>101600</xdr:colOff>
      <xdr:row>96</xdr:row>
      <xdr:rowOff>74961</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432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66088</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525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129115</xdr:rowOff>
    </xdr:from>
    <xdr:to>
      <xdr:col>76</xdr:col>
      <xdr:colOff>165100</xdr:colOff>
      <xdr:row>96</xdr:row>
      <xdr:rowOff>59265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416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50392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509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105702</xdr:rowOff>
    </xdr:from>
    <xdr:to>
      <xdr:col>72</xdr:col>
      <xdr:colOff>38100</xdr:colOff>
      <xdr:row>96</xdr:row>
      <xdr:rowOff>35852</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393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26979</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486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145535</xdr:rowOff>
    </xdr:from>
    <xdr:to>
      <xdr:col>67</xdr:col>
      <xdr:colOff>101600</xdr:colOff>
      <xdr:row>95</xdr:row>
      <xdr:rowOff>75685</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261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66812</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354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増加した主な費目は、商工費、総務費、衛生費、災害復旧費である。商工費は、新型コロナウイルス感染症の影響に伴う営業時間短縮要請協力金給付事業の創設や中小企業制度資金の融資額の増加等により住民一人当たり</a:t>
          </a:r>
          <a:r>
            <a:rPr kumimoji="1" lang="en-US" altLang="ja-JP" sz="1300">
              <a:latin typeface="ＭＳ Ｐゴシック" panose="020B0600070205080204" pitchFamily="50" charset="-128"/>
              <a:ea typeface="ＭＳ Ｐゴシック" panose="020B0600070205080204" pitchFamily="50" charset="-128"/>
            </a:rPr>
            <a:t>92,583</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20,785</a:t>
          </a:r>
          <a:r>
            <a:rPr kumimoji="1" lang="ja-JP" altLang="en-US" sz="1300">
              <a:latin typeface="ＭＳ Ｐゴシック" panose="020B0600070205080204" pitchFamily="50" charset="-128"/>
              <a:ea typeface="ＭＳ Ｐゴシック" panose="020B0600070205080204" pitchFamily="50" charset="-128"/>
            </a:rPr>
            <a:t>円の増加となった。総務費は、県有施設の計画的保全や新型コロナウイルス感染症等に対する今後の財政需要に備え、基金に積み立てたことなどにより、住民一人当たり</a:t>
          </a:r>
          <a:r>
            <a:rPr kumimoji="1" lang="en-US" altLang="ja-JP" sz="1300">
              <a:latin typeface="ＭＳ Ｐゴシック" panose="020B0600070205080204" pitchFamily="50" charset="-128"/>
              <a:ea typeface="ＭＳ Ｐゴシック" panose="020B0600070205080204" pitchFamily="50" charset="-128"/>
            </a:rPr>
            <a:t>38,594</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10,756</a:t>
          </a:r>
          <a:r>
            <a:rPr kumimoji="1" lang="ja-JP" altLang="en-US" sz="1300">
              <a:latin typeface="ＭＳ Ｐゴシック" panose="020B0600070205080204" pitchFamily="50" charset="-128"/>
              <a:ea typeface="ＭＳ Ｐゴシック" panose="020B0600070205080204" pitchFamily="50" charset="-128"/>
            </a:rPr>
            <a:t>円の増加となった。衛生費は、感染症指定医療機関等の病床確保に要する経費の増加等により、住民一人当たり</a:t>
          </a:r>
          <a:r>
            <a:rPr kumimoji="1" lang="en-US" altLang="ja-JP" sz="1300">
              <a:latin typeface="ＭＳ Ｐゴシック" panose="020B0600070205080204" pitchFamily="50" charset="-128"/>
              <a:ea typeface="ＭＳ Ｐゴシック" panose="020B0600070205080204" pitchFamily="50" charset="-128"/>
            </a:rPr>
            <a:t>40,525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8,950</a:t>
          </a:r>
          <a:r>
            <a:rPr kumimoji="1" lang="ja-JP" altLang="en-US" sz="1300">
              <a:latin typeface="ＭＳ Ｐゴシック" panose="020B0600070205080204" pitchFamily="50" charset="-128"/>
              <a:ea typeface="ＭＳ Ｐゴシック" panose="020B0600070205080204" pitchFamily="50" charset="-128"/>
            </a:rPr>
            <a:t>円の増加となった。災害復旧費は令和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月豪雨災害の復旧事業が進捗したことなどにより、住民一人当たり</a:t>
          </a:r>
          <a:r>
            <a:rPr kumimoji="1" lang="en-US" altLang="ja-JP" sz="1300">
              <a:latin typeface="ＭＳ Ｐゴシック" panose="020B0600070205080204" pitchFamily="50" charset="-128"/>
              <a:ea typeface="ＭＳ Ｐゴシック" panose="020B0600070205080204" pitchFamily="50" charset="-128"/>
            </a:rPr>
            <a:t>13,112</a:t>
          </a:r>
          <a:r>
            <a:rPr kumimoji="1" lang="ja-JP" altLang="en-US" sz="1300">
              <a:latin typeface="ＭＳ Ｐゴシック" panose="020B0600070205080204" pitchFamily="50" charset="-128"/>
              <a:ea typeface="ＭＳ Ｐゴシック" panose="020B0600070205080204" pitchFamily="50" charset="-128"/>
            </a:rPr>
            <a:t>円と</a:t>
          </a:r>
          <a:r>
            <a:rPr kumimoji="1" lang="en-US" altLang="ja-JP" sz="1300">
              <a:latin typeface="ＭＳ Ｐゴシック" panose="020B0600070205080204" pitchFamily="50" charset="-128"/>
              <a:ea typeface="ＭＳ Ｐゴシック" panose="020B0600070205080204" pitchFamily="50" charset="-128"/>
            </a:rPr>
            <a:t>4,739</a:t>
          </a:r>
          <a:r>
            <a:rPr kumimoji="1" lang="ja-JP" altLang="en-US" sz="1300">
              <a:latin typeface="ＭＳ Ｐゴシック" panose="020B0600070205080204" pitchFamily="50" charset="-128"/>
              <a:ea typeface="ＭＳ Ｐゴシック" panose="020B0600070205080204" pitchFamily="50" charset="-128"/>
            </a:rPr>
            <a:t>円の増加となった。</a:t>
          </a:r>
        </a:p>
        <a:p>
          <a:r>
            <a:rPr kumimoji="1" lang="ja-JP" altLang="en-US" sz="1300">
              <a:latin typeface="ＭＳ Ｐゴシック" panose="020B0600070205080204" pitchFamily="50" charset="-128"/>
              <a:ea typeface="ＭＳ Ｐゴシック" panose="020B0600070205080204" pitchFamily="50" charset="-128"/>
            </a:rPr>
            <a:t>　一方減少した主な費目は民生費、農林水産業費であり、民生費は生活福祉資金貸付原資補助の減等により、住民一人当たり</a:t>
          </a:r>
          <a:r>
            <a:rPr kumimoji="1" lang="en-US" altLang="ja-JP" sz="1300">
              <a:latin typeface="ＭＳ Ｐゴシック" panose="020B0600070205080204" pitchFamily="50" charset="-128"/>
              <a:ea typeface="ＭＳ Ｐゴシック" panose="020B0600070205080204" pitchFamily="50" charset="-128"/>
            </a:rPr>
            <a:t>86,952</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5,526</a:t>
          </a:r>
          <a:r>
            <a:rPr kumimoji="1" lang="ja-JP" altLang="en-US" sz="1300">
              <a:latin typeface="ＭＳ Ｐゴシック" panose="020B0600070205080204" pitchFamily="50" charset="-128"/>
              <a:ea typeface="ＭＳ Ｐゴシック" panose="020B0600070205080204" pitchFamily="50" charset="-128"/>
            </a:rPr>
            <a:t>円の減少となった。農林水産業費は国直轄事業負担金に係る償還費の減等により、住民一人当たり</a:t>
          </a:r>
          <a:r>
            <a:rPr kumimoji="1" lang="en-US" altLang="ja-JP" sz="1300">
              <a:latin typeface="ＭＳ Ｐゴシック" panose="020B0600070205080204" pitchFamily="50" charset="-128"/>
              <a:ea typeface="ＭＳ Ｐゴシック" panose="020B0600070205080204" pitchFamily="50" charset="-128"/>
            </a:rPr>
            <a:t>48,329</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3,534</a:t>
          </a:r>
          <a:r>
            <a:rPr kumimoji="1" lang="ja-JP" altLang="en-US" sz="1300">
              <a:latin typeface="ＭＳ Ｐゴシック" panose="020B0600070205080204" pitchFamily="50" charset="-128"/>
              <a:ea typeface="ＭＳ Ｐゴシック" panose="020B0600070205080204" pitchFamily="50" charset="-128"/>
            </a:rPr>
            <a:t>円の減少となった。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実質収支比率の分子となる一般会計等の実質収支は、平成</a:t>
          </a:r>
          <a:r>
            <a:rPr kumimoji="1" lang="en-US" altLang="ja-JP" sz="1200">
              <a:latin typeface="ＭＳ ゴシック" pitchFamily="49" charset="-128"/>
              <a:ea typeface="ＭＳ ゴシック" pitchFamily="49" charset="-128"/>
            </a:rPr>
            <a:t>18</a:t>
          </a:r>
          <a:r>
            <a:rPr kumimoji="1" lang="ja-JP" altLang="en-US" sz="1200">
              <a:latin typeface="ＭＳ ゴシック" pitchFamily="49" charset="-128"/>
              <a:ea typeface="ＭＳ ゴシック" pitchFamily="49" charset="-128"/>
            </a:rPr>
            <a:t>年度以降</a:t>
          </a:r>
          <a:r>
            <a:rPr kumimoji="1" lang="en-US" altLang="ja-JP" sz="1200">
              <a:latin typeface="ＭＳ ゴシック" pitchFamily="49" charset="-128"/>
              <a:ea typeface="ＭＳ ゴシック" pitchFamily="49" charset="-128"/>
            </a:rPr>
            <a:t>2,500</a:t>
          </a:r>
          <a:r>
            <a:rPr kumimoji="1" lang="ja-JP" altLang="en-US" sz="1200">
              <a:latin typeface="ＭＳ ゴシック" pitchFamily="49" charset="-128"/>
              <a:ea typeface="ＭＳ ゴシック" pitchFamily="49" charset="-128"/>
            </a:rPr>
            <a:t>百万円超で推移してきており、令和３年度決算においては、</a:t>
          </a:r>
          <a:r>
            <a:rPr kumimoji="1" lang="en-US" altLang="ja-JP" sz="1200">
              <a:latin typeface="ＭＳ ゴシック" pitchFamily="49" charset="-128"/>
              <a:ea typeface="ＭＳ ゴシック" pitchFamily="49" charset="-128"/>
            </a:rPr>
            <a:t>5,046</a:t>
          </a:r>
          <a:r>
            <a:rPr kumimoji="1" lang="ja-JP" altLang="en-US" sz="1200">
              <a:latin typeface="ＭＳ ゴシック" pitchFamily="49" charset="-128"/>
              <a:ea typeface="ＭＳ ゴシック" pitchFamily="49" charset="-128"/>
            </a:rPr>
            <a:t>百万円であった。</a:t>
          </a:r>
        </a:p>
        <a:p>
          <a:r>
            <a:rPr kumimoji="1" lang="ja-JP" altLang="en-US" sz="1200">
              <a:latin typeface="ＭＳ ゴシック" pitchFamily="49" charset="-128"/>
              <a:ea typeface="ＭＳ ゴシック" pitchFamily="49" charset="-128"/>
            </a:rPr>
            <a:t>　比率については、企業業績の回復に伴う税収増や個人消費の持ち直し等により、</a:t>
          </a:r>
          <a:r>
            <a:rPr kumimoji="1" lang="en-US" altLang="ja-JP" sz="1200">
              <a:latin typeface="ＭＳ ゴシック" pitchFamily="49" charset="-128"/>
              <a:ea typeface="ＭＳ ゴシック" pitchFamily="49" charset="-128"/>
            </a:rPr>
            <a:t>0.1</a:t>
          </a:r>
          <a:r>
            <a:rPr kumimoji="1" lang="ja-JP" altLang="en-US" sz="1200">
              <a:latin typeface="ＭＳ ゴシック" pitchFamily="49" charset="-128"/>
              <a:ea typeface="ＭＳ ゴシック" pitchFamily="49" charset="-128"/>
            </a:rPr>
            <a:t>ポイント上昇し</a:t>
          </a:r>
          <a:r>
            <a:rPr kumimoji="1" lang="en-US" altLang="ja-JP" sz="1200">
              <a:latin typeface="ＭＳ ゴシック" pitchFamily="49" charset="-128"/>
              <a:ea typeface="ＭＳ ゴシック" pitchFamily="49" charset="-128"/>
            </a:rPr>
            <a:t>1.5</a:t>
          </a:r>
          <a:r>
            <a:rPr kumimoji="1" lang="ja-JP" altLang="en-US" sz="1200">
              <a:latin typeface="ＭＳ ゴシック" pitchFamily="49" charset="-128"/>
              <a:ea typeface="ＭＳ ゴシック" pitchFamily="49" charset="-128"/>
            </a:rPr>
            <a:t>ポイントとなった。</a:t>
          </a:r>
        </a:p>
        <a:p>
          <a:r>
            <a:rPr kumimoji="1" lang="ja-JP" altLang="en-US" sz="1200">
              <a:latin typeface="ＭＳ ゴシック" pitchFamily="49" charset="-128"/>
              <a:ea typeface="ＭＳ ゴシック" pitchFamily="49" charset="-128"/>
            </a:rPr>
            <a:t>　財政調整基金残高については、県税収入や地方交付税の増等により基金へ積み戻したことに加え、行財政改革推進計画に基づき、持続可能な行財政基盤の確立に向け、安定的な財政運営に必要な残高の確保に取り組んだことにより、令和</a:t>
          </a:r>
          <a:r>
            <a:rPr kumimoji="1" lang="en-US" altLang="ja-JP" sz="1200">
              <a:latin typeface="ＭＳ ゴシック" pitchFamily="49" charset="-128"/>
              <a:ea typeface="ＭＳ ゴシック" pitchFamily="49" charset="-128"/>
            </a:rPr>
            <a:t>2</a:t>
          </a:r>
          <a:r>
            <a:rPr kumimoji="1" lang="ja-JP" altLang="en-US" sz="1200">
              <a:latin typeface="ＭＳ ゴシック" pitchFamily="49" charset="-128"/>
              <a:ea typeface="ＭＳ ゴシック" pitchFamily="49" charset="-128"/>
            </a:rPr>
            <a:t>年度から</a:t>
          </a:r>
          <a:r>
            <a:rPr kumimoji="1" lang="en-US" altLang="ja-JP" sz="1200">
              <a:latin typeface="ＭＳ ゴシック" pitchFamily="49" charset="-128"/>
              <a:ea typeface="ＭＳ ゴシック" pitchFamily="49" charset="-128"/>
            </a:rPr>
            <a:t>21</a:t>
          </a:r>
          <a:r>
            <a:rPr kumimoji="1" lang="ja-JP" altLang="en-US" sz="1200">
              <a:latin typeface="ＭＳ ゴシック" pitchFamily="49" charset="-128"/>
              <a:ea typeface="ＭＳ ゴシック" pitchFamily="49" charset="-128"/>
            </a:rPr>
            <a:t>億円増加し、</a:t>
          </a:r>
          <a:r>
            <a:rPr kumimoji="1" lang="en-US" altLang="ja-JP" sz="1200">
              <a:latin typeface="ＭＳ ゴシック" pitchFamily="49" charset="-128"/>
              <a:ea typeface="ＭＳ ゴシック" pitchFamily="49" charset="-128"/>
            </a:rPr>
            <a:t>320</a:t>
          </a:r>
          <a:r>
            <a:rPr kumimoji="1" lang="ja-JP" altLang="en-US" sz="1200">
              <a:latin typeface="ＭＳ ゴシック" pitchFamily="49" charset="-128"/>
              <a:ea typeface="ＭＳ ゴシック" pitchFamily="49" charset="-128"/>
            </a:rPr>
            <a:t>億円となった。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大分県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一般会計等と公営企業会計の実質収支を連結した連結実質赤字比率は、財政健全化法施行からこれまで黒字である。 </a:t>
          </a:r>
        </a:p>
        <a:p>
          <a:r>
            <a:rPr kumimoji="1" lang="ja-JP" altLang="en-US" sz="1400">
              <a:latin typeface="ＭＳ ゴシック" pitchFamily="49" charset="-128"/>
              <a:ea typeface="ＭＳ ゴシック" pitchFamily="49" charset="-128"/>
            </a:rPr>
            <a:t>　各事業会計も毎年常に一定程度の黒字を確保しており、資金不足等が発生する状況に至っていない。</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病院事業会計については、現在地への病院本体の移転・建て替えの際に発行した病院事業債の償還を終えたことから流動負債が減少したため、黒字比率が上昇した。</a:t>
          </a: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工業用水道事業会計については、給水収益の増加や修繕費の減少等により、現金預金が増加し未払金が減少したため、黒字比率が上昇した。</a:t>
          </a: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電気事業会計については、発電所リニューアル工事の支払い等により、有価証券や現金預金が減少したため、黒字比率が低下した。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763247147</v>
      </c>
      <c r="BO4" s="387"/>
      <c r="BP4" s="387"/>
      <c r="BQ4" s="387"/>
      <c r="BR4" s="387"/>
      <c r="BS4" s="387"/>
      <c r="BT4" s="387"/>
      <c r="BU4" s="388"/>
      <c r="BV4" s="386">
        <v>708870862</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1.5</v>
      </c>
      <c r="CU4" s="430"/>
      <c r="CV4" s="430"/>
      <c r="CW4" s="430"/>
      <c r="CX4" s="430"/>
      <c r="CY4" s="430"/>
      <c r="CZ4" s="430"/>
      <c r="DA4" s="431"/>
      <c r="DB4" s="429">
        <v>1.4</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731378299</v>
      </c>
      <c r="BO5" s="397"/>
      <c r="BP5" s="397"/>
      <c r="BQ5" s="397"/>
      <c r="BR5" s="397"/>
      <c r="BS5" s="397"/>
      <c r="BT5" s="397"/>
      <c r="BU5" s="398"/>
      <c r="BV5" s="396">
        <v>684401988</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87.1</v>
      </c>
      <c r="CU5" s="433"/>
      <c r="CV5" s="433"/>
      <c r="CW5" s="433"/>
      <c r="CX5" s="433"/>
      <c r="CY5" s="433"/>
      <c r="CZ5" s="433"/>
      <c r="DA5" s="434"/>
      <c r="DB5" s="432">
        <v>94.5</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12013</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31868848</v>
      </c>
      <c r="BO6" s="397"/>
      <c r="BP6" s="397"/>
      <c r="BQ6" s="397"/>
      <c r="BR6" s="397"/>
      <c r="BS6" s="397"/>
      <c r="BT6" s="397"/>
      <c r="BU6" s="398"/>
      <c r="BV6" s="396">
        <v>24468874</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92.9</v>
      </c>
      <c r="CU6" s="403"/>
      <c r="CV6" s="403"/>
      <c r="CW6" s="403"/>
      <c r="CX6" s="403"/>
      <c r="CY6" s="403"/>
      <c r="CZ6" s="403"/>
      <c r="DA6" s="404"/>
      <c r="DB6" s="402">
        <v>101.8</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2</v>
      </c>
      <c r="AJ7" s="390"/>
      <c r="AK7" s="390"/>
      <c r="AL7" s="390"/>
      <c r="AM7" s="390"/>
      <c r="AN7" s="390"/>
      <c r="AO7" s="390"/>
      <c r="AP7" s="391"/>
      <c r="AQ7" s="389">
        <v>9593</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26822394</v>
      </c>
      <c r="BO7" s="397"/>
      <c r="BP7" s="397"/>
      <c r="BQ7" s="397"/>
      <c r="BR7" s="397"/>
      <c r="BS7" s="397"/>
      <c r="BT7" s="397"/>
      <c r="BU7" s="398"/>
      <c r="BV7" s="396">
        <v>20060531</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341916514</v>
      </c>
      <c r="CU7" s="397"/>
      <c r="CV7" s="397"/>
      <c r="CW7" s="397"/>
      <c r="CX7" s="397"/>
      <c r="CY7" s="397"/>
      <c r="CZ7" s="397"/>
      <c r="DA7" s="398"/>
      <c r="DB7" s="396">
        <v>326528150</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7415</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5046454</v>
      </c>
      <c r="BO8" s="397"/>
      <c r="BP8" s="397"/>
      <c r="BQ8" s="397"/>
      <c r="BR8" s="397"/>
      <c r="BS8" s="397"/>
      <c r="BT8" s="397"/>
      <c r="BU8" s="398"/>
      <c r="BV8" s="396">
        <v>4408343</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0.37501000000000001</v>
      </c>
      <c r="CU8" s="479"/>
      <c r="CV8" s="479"/>
      <c r="CW8" s="479"/>
      <c r="CX8" s="479"/>
      <c r="CY8" s="479"/>
      <c r="CZ8" s="479"/>
      <c r="DA8" s="480"/>
      <c r="DB8" s="478">
        <v>0.39539999999999997</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1123852</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9710</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638111</v>
      </c>
      <c r="BO9" s="397"/>
      <c r="BP9" s="397"/>
      <c r="BQ9" s="397"/>
      <c r="BR9" s="397"/>
      <c r="BS9" s="397"/>
      <c r="BT9" s="397"/>
      <c r="BU9" s="398"/>
      <c r="BV9" s="396">
        <v>1162861</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17.899999999999999</v>
      </c>
      <c r="CU9" s="433"/>
      <c r="CV9" s="433"/>
      <c r="CW9" s="433"/>
      <c r="CX9" s="433"/>
      <c r="CY9" s="433"/>
      <c r="CZ9" s="433"/>
      <c r="DA9" s="434"/>
      <c r="DB9" s="432">
        <v>19.2</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1166338</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8610</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1464249</v>
      </c>
      <c r="BO10" s="397"/>
      <c r="BP10" s="397"/>
      <c r="BQ10" s="397"/>
      <c r="BR10" s="397"/>
      <c r="BS10" s="397"/>
      <c r="BT10" s="397"/>
      <c r="BU10" s="398"/>
      <c r="BV10" s="396">
        <v>1086334</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41</v>
      </c>
      <c r="AJ11" s="390"/>
      <c r="AK11" s="390"/>
      <c r="AL11" s="390"/>
      <c r="AM11" s="390"/>
      <c r="AN11" s="390"/>
      <c r="AO11" s="390"/>
      <c r="AP11" s="391"/>
      <c r="AQ11" s="389">
        <v>7780</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1131140</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2820659</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129</v>
      </c>
      <c r="CU12" s="482"/>
      <c r="CV12" s="482"/>
      <c r="CW12" s="482"/>
      <c r="CX12" s="482"/>
      <c r="CY12" s="482"/>
      <c r="CZ12" s="482"/>
      <c r="DA12" s="483"/>
      <c r="DB12" s="481" t="s">
        <v>130</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131</v>
      </c>
      <c r="N13" s="503"/>
      <c r="O13" s="503"/>
      <c r="P13" s="503"/>
      <c r="Q13" s="504"/>
      <c r="R13" s="505">
        <v>1119439</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132</v>
      </c>
      <c r="BA13" s="509"/>
      <c r="BB13" s="509"/>
      <c r="BC13" s="509"/>
      <c r="BD13" s="509"/>
      <c r="BE13" s="509"/>
      <c r="BF13" s="509"/>
      <c r="BG13" s="509"/>
      <c r="BH13" s="509"/>
      <c r="BI13" s="509"/>
      <c r="BJ13" s="509"/>
      <c r="BK13" s="509"/>
      <c r="BL13" s="509"/>
      <c r="BM13" s="510"/>
      <c r="BN13" s="396">
        <v>2102360</v>
      </c>
      <c r="BO13" s="397"/>
      <c r="BP13" s="397"/>
      <c r="BQ13" s="397"/>
      <c r="BR13" s="397"/>
      <c r="BS13" s="397"/>
      <c r="BT13" s="397"/>
      <c r="BU13" s="398"/>
      <c r="BV13" s="396">
        <v>-571464</v>
      </c>
      <c r="BW13" s="397"/>
      <c r="BX13" s="397"/>
      <c r="BY13" s="397"/>
      <c r="BZ13" s="397"/>
      <c r="CA13" s="397"/>
      <c r="CB13" s="397"/>
      <c r="CC13" s="398"/>
      <c r="CD13" s="399" t="s">
        <v>133</v>
      </c>
      <c r="CE13" s="400"/>
      <c r="CF13" s="400"/>
      <c r="CG13" s="400"/>
      <c r="CH13" s="400"/>
      <c r="CI13" s="400"/>
      <c r="CJ13" s="400"/>
      <c r="CK13" s="400"/>
      <c r="CL13" s="400"/>
      <c r="CM13" s="400"/>
      <c r="CN13" s="400"/>
      <c r="CO13" s="400"/>
      <c r="CP13" s="400"/>
      <c r="CQ13" s="400"/>
      <c r="CR13" s="400"/>
      <c r="CS13" s="401"/>
      <c r="CT13" s="432">
        <v>8.6</v>
      </c>
      <c r="CU13" s="433"/>
      <c r="CV13" s="433"/>
      <c r="CW13" s="433"/>
      <c r="CX13" s="433"/>
      <c r="CY13" s="433"/>
      <c r="CZ13" s="433"/>
      <c r="DA13" s="434"/>
      <c r="DB13" s="432">
        <v>8.6</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134</v>
      </c>
      <c r="M14" s="522"/>
      <c r="N14" s="522"/>
      <c r="O14" s="522"/>
      <c r="P14" s="522"/>
      <c r="Q14" s="523"/>
      <c r="R14" s="524">
        <v>1141784</v>
      </c>
      <c r="S14" s="525"/>
      <c r="T14" s="525"/>
      <c r="U14" s="525"/>
      <c r="V14" s="526"/>
      <c r="W14" s="441"/>
      <c r="X14" s="442"/>
      <c r="Y14" s="443"/>
      <c r="Z14" s="475" t="s">
        <v>135</v>
      </c>
      <c r="AA14" s="476"/>
      <c r="AB14" s="476"/>
      <c r="AC14" s="476"/>
      <c r="AD14" s="476"/>
      <c r="AE14" s="476"/>
      <c r="AF14" s="476"/>
      <c r="AG14" s="476"/>
      <c r="AH14" s="477"/>
      <c r="AI14" s="389">
        <v>5059</v>
      </c>
      <c r="AJ14" s="390"/>
      <c r="AK14" s="390"/>
      <c r="AL14" s="390"/>
      <c r="AM14" s="391"/>
      <c r="AN14" s="389">
        <v>16284921</v>
      </c>
      <c r="AO14" s="390"/>
      <c r="AP14" s="390"/>
      <c r="AQ14" s="390"/>
      <c r="AR14" s="390"/>
      <c r="AS14" s="391"/>
      <c r="AT14" s="389">
        <v>3219</v>
      </c>
      <c r="AU14" s="390"/>
      <c r="AV14" s="390"/>
      <c r="AW14" s="390"/>
      <c r="AX14" s="390"/>
      <c r="AY14" s="392"/>
      <c r="AZ14" s="383" t="s">
        <v>136</v>
      </c>
      <c r="BA14" s="384"/>
      <c r="BB14" s="384"/>
      <c r="BC14" s="384"/>
      <c r="BD14" s="384"/>
      <c r="BE14" s="384"/>
      <c r="BF14" s="384"/>
      <c r="BG14" s="384"/>
      <c r="BH14" s="384"/>
      <c r="BI14" s="384"/>
      <c r="BJ14" s="384"/>
      <c r="BK14" s="384"/>
      <c r="BL14" s="384"/>
      <c r="BM14" s="385"/>
      <c r="BN14" s="386">
        <v>97082948</v>
      </c>
      <c r="BO14" s="387"/>
      <c r="BP14" s="387"/>
      <c r="BQ14" s="387"/>
      <c r="BR14" s="387"/>
      <c r="BS14" s="387"/>
      <c r="BT14" s="387"/>
      <c r="BU14" s="388"/>
      <c r="BV14" s="386">
        <v>111149156</v>
      </c>
      <c r="BW14" s="387"/>
      <c r="BX14" s="387"/>
      <c r="BY14" s="387"/>
      <c r="BZ14" s="387"/>
      <c r="CA14" s="387"/>
      <c r="CB14" s="387"/>
      <c r="CC14" s="388"/>
      <c r="CD14" s="484" t="s">
        <v>137</v>
      </c>
      <c r="CE14" s="485"/>
      <c r="CF14" s="485"/>
      <c r="CG14" s="485"/>
      <c r="CH14" s="485"/>
      <c r="CI14" s="485"/>
      <c r="CJ14" s="485"/>
      <c r="CK14" s="485"/>
      <c r="CL14" s="485"/>
      <c r="CM14" s="485"/>
      <c r="CN14" s="485"/>
      <c r="CO14" s="485"/>
      <c r="CP14" s="485"/>
      <c r="CQ14" s="485"/>
      <c r="CR14" s="485"/>
      <c r="CS14" s="486"/>
      <c r="CT14" s="527">
        <v>159.9</v>
      </c>
      <c r="CU14" s="528"/>
      <c r="CV14" s="528"/>
      <c r="CW14" s="528"/>
      <c r="CX14" s="528"/>
      <c r="CY14" s="528"/>
      <c r="CZ14" s="528"/>
      <c r="DA14" s="529"/>
      <c r="DB14" s="527">
        <v>174.1</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138</v>
      </c>
      <c r="N15" s="503"/>
      <c r="O15" s="503"/>
      <c r="P15" s="503"/>
      <c r="Q15" s="504"/>
      <c r="R15" s="524">
        <v>1128743</v>
      </c>
      <c r="S15" s="525"/>
      <c r="T15" s="525"/>
      <c r="U15" s="525"/>
      <c r="V15" s="526"/>
      <c r="W15" s="441"/>
      <c r="X15" s="442"/>
      <c r="Y15" s="443"/>
      <c r="Z15" s="475" t="s">
        <v>139</v>
      </c>
      <c r="AA15" s="476"/>
      <c r="AB15" s="476"/>
      <c r="AC15" s="476"/>
      <c r="AD15" s="476"/>
      <c r="AE15" s="476"/>
      <c r="AF15" s="476"/>
      <c r="AG15" s="476"/>
      <c r="AH15" s="477"/>
      <c r="AI15" s="389" t="s">
        <v>140</v>
      </c>
      <c r="AJ15" s="390"/>
      <c r="AK15" s="390"/>
      <c r="AL15" s="390"/>
      <c r="AM15" s="391"/>
      <c r="AN15" s="389" t="s">
        <v>129</v>
      </c>
      <c r="AO15" s="390"/>
      <c r="AP15" s="390"/>
      <c r="AQ15" s="390"/>
      <c r="AR15" s="390"/>
      <c r="AS15" s="391"/>
      <c r="AT15" s="389" t="s">
        <v>140</v>
      </c>
      <c r="AU15" s="390"/>
      <c r="AV15" s="390"/>
      <c r="AW15" s="390"/>
      <c r="AX15" s="390"/>
      <c r="AY15" s="392"/>
      <c r="AZ15" s="393" t="s">
        <v>141</v>
      </c>
      <c r="BA15" s="394"/>
      <c r="BB15" s="394"/>
      <c r="BC15" s="394"/>
      <c r="BD15" s="394"/>
      <c r="BE15" s="394"/>
      <c r="BF15" s="394"/>
      <c r="BG15" s="394"/>
      <c r="BH15" s="394"/>
      <c r="BI15" s="394"/>
      <c r="BJ15" s="394"/>
      <c r="BK15" s="394"/>
      <c r="BL15" s="394"/>
      <c r="BM15" s="395"/>
      <c r="BN15" s="396">
        <v>289756624</v>
      </c>
      <c r="BO15" s="397"/>
      <c r="BP15" s="397"/>
      <c r="BQ15" s="397"/>
      <c r="BR15" s="397"/>
      <c r="BS15" s="397"/>
      <c r="BT15" s="397"/>
      <c r="BU15" s="398"/>
      <c r="BV15" s="396">
        <v>282899509</v>
      </c>
      <c r="BW15" s="397"/>
      <c r="BX15" s="397"/>
      <c r="BY15" s="397"/>
      <c r="BZ15" s="397"/>
      <c r="CA15" s="397"/>
      <c r="CB15" s="397"/>
      <c r="CC15" s="398"/>
      <c r="CD15" s="530" t="s">
        <v>142</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143</v>
      </c>
      <c r="M16" s="533"/>
      <c r="N16" s="533"/>
      <c r="O16" s="533"/>
      <c r="P16" s="533"/>
      <c r="Q16" s="534"/>
      <c r="R16" s="535" t="s">
        <v>144</v>
      </c>
      <c r="S16" s="536"/>
      <c r="T16" s="536"/>
      <c r="U16" s="536"/>
      <c r="V16" s="537"/>
      <c r="W16" s="441"/>
      <c r="X16" s="442"/>
      <c r="Y16" s="443"/>
      <c r="Z16" s="475" t="s">
        <v>145</v>
      </c>
      <c r="AA16" s="476"/>
      <c r="AB16" s="476"/>
      <c r="AC16" s="476"/>
      <c r="AD16" s="476"/>
      <c r="AE16" s="476"/>
      <c r="AF16" s="476"/>
      <c r="AG16" s="476"/>
      <c r="AH16" s="477"/>
      <c r="AI16" s="389">
        <v>178</v>
      </c>
      <c r="AJ16" s="390"/>
      <c r="AK16" s="390"/>
      <c r="AL16" s="390"/>
      <c r="AM16" s="391"/>
      <c r="AN16" s="389">
        <v>582060</v>
      </c>
      <c r="AO16" s="390"/>
      <c r="AP16" s="390"/>
      <c r="AQ16" s="390"/>
      <c r="AR16" s="390"/>
      <c r="AS16" s="391"/>
      <c r="AT16" s="389">
        <v>3270</v>
      </c>
      <c r="AU16" s="390"/>
      <c r="AV16" s="390"/>
      <c r="AW16" s="390"/>
      <c r="AX16" s="390"/>
      <c r="AY16" s="392"/>
      <c r="AZ16" s="393" t="s">
        <v>146</v>
      </c>
      <c r="BA16" s="394"/>
      <c r="BB16" s="394"/>
      <c r="BC16" s="394"/>
      <c r="BD16" s="394"/>
      <c r="BE16" s="394"/>
      <c r="BF16" s="394"/>
      <c r="BG16" s="394"/>
      <c r="BH16" s="394"/>
      <c r="BI16" s="394"/>
      <c r="BJ16" s="394"/>
      <c r="BK16" s="394"/>
      <c r="BL16" s="394"/>
      <c r="BM16" s="395"/>
      <c r="BN16" s="396">
        <v>118773793</v>
      </c>
      <c r="BO16" s="397"/>
      <c r="BP16" s="397"/>
      <c r="BQ16" s="397"/>
      <c r="BR16" s="397"/>
      <c r="BS16" s="397"/>
      <c r="BT16" s="397"/>
      <c r="BU16" s="398"/>
      <c r="BV16" s="396">
        <v>137048843</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147</v>
      </c>
      <c r="N17" s="541"/>
      <c r="O17" s="541"/>
      <c r="P17" s="541"/>
      <c r="Q17" s="542"/>
      <c r="R17" s="535" t="s">
        <v>148</v>
      </c>
      <c r="S17" s="536"/>
      <c r="T17" s="536"/>
      <c r="U17" s="536"/>
      <c r="V17" s="537"/>
      <c r="W17" s="441"/>
      <c r="X17" s="442"/>
      <c r="Y17" s="443"/>
      <c r="Z17" s="475" t="s">
        <v>149</v>
      </c>
      <c r="AA17" s="476"/>
      <c r="AB17" s="476"/>
      <c r="AC17" s="476"/>
      <c r="AD17" s="476"/>
      <c r="AE17" s="476"/>
      <c r="AF17" s="476"/>
      <c r="AG17" s="476"/>
      <c r="AH17" s="477"/>
      <c r="AI17" s="389">
        <v>2077</v>
      </c>
      <c r="AJ17" s="390"/>
      <c r="AK17" s="390"/>
      <c r="AL17" s="390"/>
      <c r="AM17" s="391"/>
      <c r="AN17" s="389">
        <v>6719095</v>
      </c>
      <c r="AO17" s="390"/>
      <c r="AP17" s="390"/>
      <c r="AQ17" s="390"/>
      <c r="AR17" s="390"/>
      <c r="AS17" s="391"/>
      <c r="AT17" s="389">
        <v>3235</v>
      </c>
      <c r="AU17" s="390"/>
      <c r="AV17" s="390"/>
      <c r="AW17" s="390"/>
      <c r="AX17" s="390"/>
      <c r="AY17" s="392"/>
      <c r="AZ17" s="393" t="s">
        <v>150</v>
      </c>
      <c r="BA17" s="394"/>
      <c r="BB17" s="394"/>
      <c r="BC17" s="394"/>
      <c r="BD17" s="394"/>
      <c r="BE17" s="394"/>
      <c r="BF17" s="394"/>
      <c r="BG17" s="394"/>
      <c r="BH17" s="394"/>
      <c r="BI17" s="394"/>
      <c r="BJ17" s="394"/>
      <c r="BK17" s="394"/>
      <c r="BL17" s="394"/>
      <c r="BM17" s="395"/>
      <c r="BN17" s="396">
        <v>310356667</v>
      </c>
      <c r="BO17" s="397"/>
      <c r="BP17" s="397"/>
      <c r="BQ17" s="397"/>
      <c r="BR17" s="397"/>
      <c r="BS17" s="397"/>
      <c r="BT17" s="397"/>
      <c r="BU17" s="398"/>
      <c r="BV17" s="396">
        <v>308614566</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151</v>
      </c>
      <c r="C18" s="424"/>
      <c r="D18" s="424"/>
      <c r="E18" s="424"/>
      <c r="F18" s="424"/>
      <c r="G18" s="424"/>
      <c r="H18" s="424"/>
      <c r="I18" s="424"/>
      <c r="J18" s="424"/>
      <c r="K18" s="543"/>
      <c r="L18" s="544">
        <v>6341</v>
      </c>
      <c r="M18" s="545"/>
      <c r="N18" s="545"/>
      <c r="O18" s="545"/>
      <c r="P18" s="545"/>
      <c r="Q18" s="545"/>
      <c r="R18" s="545"/>
      <c r="S18" s="545"/>
      <c r="T18" s="545"/>
      <c r="U18" s="545"/>
      <c r="V18" s="545"/>
      <c r="W18" s="441"/>
      <c r="X18" s="442"/>
      <c r="Y18" s="443"/>
      <c r="Z18" s="475" t="s">
        <v>152</v>
      </c>
      <c r="AA18" s="476"/>
      <c r="AB18" s="476"/>
      <c r="AC18" s="476"/>
      <c r="AD18" s="476"/>
      <c r="AE18" s="476"/>
      <c r="AF18" s="476"/>
      <c r="AG18" s="476"/>
      <c r="AH18" s="477"/>
      <c r="AI18" s="389">
        <v>9020</v>
      </c>
      <c r="AJ18" s="390"/>
      <c r="AK18" s="390"/>
      <c r="AL18" s="390"/>
      <c r="AM18" s="391"/>
      <c r="AN18" s="389">
        <v>33303826</v>
      </c>
      <c r="AO18" s="390"/>
      <c r="AP18" s="390"/>
      <c r="AQ18" s="390"/>
      <c r="AR18" s="390"/>
      <c r="AS18" s="391"/>
      <c r="AT18" s="389">
        <v>3692</v>
      </c>
      <c r="AU18" s="390"/>
      <c r="AV18" s="390"/>
      <c r="AW18" s="390"/>
      <c r="AX18" s="390"/>
      <c r="AY18" s="392"/>
      <c r="AZ18" s="508" t="s">
        <v>153</v>
      </c>
      <c r="BA18" s="509"/>
      <c r="BB18" s="509"/>
      <c r="BC18" s="509"/>
      <c r="BD18" s="509"/>
      <c r="BE18" s="509"/>
      <c r="BF18" s="509"/>
      <c r="BG18" s="509"/>
      <c r="BH18" s="509"/>
      <c r="BI18" s="509"/>
      <c r="BJ18" s="509"/>
      <c r="BK18" s="509"/>
      <c r="BL18" s="509"/>
      <c r="BM18" s="510"/>
      <c r="BN18" s="546">
        <v>422440726</v>
      </c>
      <c r="BO18" s="547"/>
      <c r="BP18" s="547"/>
      <c r="BQ18" s="547"/>
      <c r="BR18" s="547"/>
      <c r="BS18" s="547"/>
      <c r="BT18" s="547"/>
      <c r="BU18" s="548"/>
      <c r="BV18" s="546">
        <v>395403385</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154</v>
      </c>
      <c r="C19" s="424"/>
      <c r="D19" s="424"/>
      <c r="E19" s="424"/>
      <c r="F19" s="424"/>
      <c r="G19" s="424"/>
      <c r="H19" s="424"/>
      <c r="I19" s="424"/>
      <c r="J19" s="424"/>
      <c r="K19" s="543"/>
      <c r="L19" s="544">
        <v>178</v>
      </c>
      <c r="M19" s="545"/>
      <c r="N19" s="545"/>
      <c r="O19" s="545"/>
      <c r="P19" s="545"/>
      <c r="Q19" s="545"/>
      <c r="R19" s="545"/>
      <c r="S19" s="545"/>
      <c r="T19" s="545"/>
      <c r="U19" s="545"/>
      <c r="V19" s="545"/>
      <c r="W19" s="441"/>
      <c r="X19" s="442"/>
      <c r="Y19" s="443"/>
      <c r="Z19" s="475" t="s">
        <v>155</v>
      </c>
      <c r="AA19" s="476"/>
      <c r="AB19" s="476"/>
      <c r="AC19" s="476"/>
      <c r="AD19" s="476"/>
      <c r="AE19" s="476"/>
      <c r="AF19" s="476"/>
      <c r="AG19" s="476"/>
      <c r="AH19" s="477"/>
      <c r="AI19" s="389">
        <v>770</v>
      </c>
      <c r="AJ19" s="390"/>
      <c r="AK19" s="390"/>
      <c r="AL19" s="390"/>
      <c r="AM19" s="391"/>
      <c r="AN19" s="389">
        <v>2114420</v>
      </c>
      <c r="AO19" s="390"/>
      <c r="AP19" s="390"/>
      <c r="AQ19" s="390"/>
      <c r="AR19" s="390"/>
      <c r="AS19" s="391"/>
      <c r="AT19" s="389">
        <v>2746</v>
      </c>
      <c r="AU19" s="390"/>
      <c r="AV19" s="390"/>
      <c r="AW19" s="390"/>
      <c r="AX19" s="390"/>
      <c r="AY19" s="392"/>
      <c r="AZ19" s="383" t="s">
        <v>156</v>
      </c>
      <c r="BA19" s="384"/>
      <c r="BB19" s="384"/>
      <c r="BC19" s="384"/>
      <c r="BD19" s="384"/>
      <c r="BE19" s="384"/>
      <c r="BF19" s="384"/>
      <c r="BG19" s="384"/>
      <c r="BH19" s="384"/>
      <c r="BI19" s="384"/>
      <c r="BJ19" s="384"/>
      <c r="BK19" s="384"/>
      <c r="BL19" s="384"/>
      <c r="BM19" s="385"/>
      <c r="BN19" s="386">
        <v>1073513461</v>
      </c>
      <c r="BO19" s="387"/>
      <c r="BP19" s="387"/>
      <c r="BQ19" s="387"/>
      <c r="BR19" s="387"/>
      <c r="BS19" s="387"/>
      <c r="BT19" s="387"/>
      <c r="BU19" s="388"/>
      <c r="BV19" s="386">
        <v>1055586611</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157</v>
      </c>
      <c r="C20" s="424"/>
      <c r="D20" s="424"/>
      <c r="E20" s="424"/>
      <c r="F20" s="424"/>
      <c r="G20" s="424"/>
      <c r="H20" s="424"/>
      <c r="I20" s="424"/>
      <c r="J20" s="424"/>
      <c r="K20" s="543"/>
      <c r="L20" s="544">
        <v>489249</v>
      </c>
      <c r="M20" s="545"/>
      <c r="N20" s="545"/>
      <c r="O20" s="545"/>
      <c r="P20" s="545"/>
      <c r="Q20" s="545"/>
      <c r="R20" s="545"/>
      <c r="S20" s="545"/>
      <c r="T20" s="545"/>
      <c r="U20" s="545"/>
      <c r="V20" s="545"/>
      <c r="W20" s="444"/>
      <c r="X20" s="445"/>
      <c r="Y20" s="446"/>
      <c r="Z20" s="475" t="s">
        <v>158</v>
      </c>
      <c r="AA20" s="476"/>
      <c r="AB20" s="476"/>
      <c r="AC20" s="476"/>
      <c r="AD20" s="476"/>
      <c r="AE20" s="476"/>
      <c r="AF20" s="476"/>
      <c r="AG20" s="476"/>
      <c r="AH20" s="477"/>
      <c r="AI20" s="389">
        <v>16926</v>
      </c>
      <c r="AJ20" s="390"/>
      <c r="AK20" s="390"/>
      <c r="AL20" s="390"/>
      <c r="AM20" s="391"/>
      <c r="AN20" s="389">
        <v>58422262</v>
      </c>
      <c r="AO20" s="390"/>
      <c r="AP20" s="390"/>
      <c r="AQ20" s="390"/>
      <c r="AR20" s="390"/>
      <c r="AS20" s="391"/>
      <c r="AT20" s="389">
        <v>3452</v>
      </c>
      <c r="AU20" s="390"/>
      <c r="AV20" s="390"/>
      <c r="AW20" s="390"/>
      <c r="AX20" s="390"/>
      <c r="AY20" s="392"/>
      <c r="AZ20" s="393" t="s">
        <v>159</v>
      </c>
      <c r="BA20" s="394"/>
      <c r="BB20" s="394"/>
      <c r="BC20" s="394"/>
      <c r="BD20" s="394"/>
      <c r="BE20" s="394"/>
      <c r="BF20" s="394"/>
      <c r="BG20" s="394"/>
      <c r="BH20" s="394"/>
      <c r="BI20" s="394"/>
      <c r="BJ20" s="394"/>
      <c r="BK20" s="394"/>
      <c r="BL20" s="394"/>
      <c r="BM20" s="395"/>
      <c r="BN20" s="396">
        <v>335124599</v>
      </c>
      <c r="BO20" s="397"/>
      <c r="BP20" s="397"/>
      <c r="BQ20" s="397"/>
      <c r="BR20" s="397"/>
      <c r="BS20" s="397"/>
      <c r="BT20" s="397"/>
      <c r="BU20" s="398"/>
      <c r="BV20" s="396">
        <v>333129562</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160</v>
      </c>
      <c r="X21" s="550"/>
      <c r="Y21" s="550"/>
      <c r="Z21" s="550"/>
      <c r="AA21" s="550"/>
      <c r="AB21" s="550"/>
      <c r="AC21" s="550"/>
      <c r="AD21" s="550"/>
      <c r="AE21" s="550"/>
      <c r="AF21" s="550"/>
      <c r="AG21" s="550"/>
      <c r="AH21" s="551"/>
      <c r="AI21" s="552">
        <v>99.3</v>
      </c>
      <c r="AJ21" s="553"/>
      <c r="AK21" s="553"/>
      <c r="AL21" s="553"/>
      <c r="AM21" s="553"/>
      <c r="AN21" s="553"/>
      <c r="AO21" s="553"/>
      <c r="AP21" s="553"/>
      <c r="AQ21" s="553"/>
      <c r="AR21" s="553"/>
      <c r="AS21" s="553"/>
      <c r="AT21" s="553"/>
      <c r="AU21" s="553"/>
      <c r="AV21" s="553"/>
      <c r="AW21" s="553"/>
      <c r="AX21" s="553"/>
      <c r="AY21" s="554"/>
      <c r="AZ21" s="508" t="s">
        <v>161</v>
      </c>
      <c r="BA21" s="509"/>
      <c r="BB21" s="509"/>
      <c r="BC21" s="509"/>
      <c r="BD21" s="509"/>
      <c r="BE21" s="509"/>
      <c r="BF21" s="509"/>
      <c r="BG21" s="509"/>
      <c r="BH21" s="509"/>
      <c r="BI21" s="509"/>
      <c r="BJ21" s="509"/>
      <c r="BK21" s="509"/>
      <c r="BL21" s="509"/>
      <c r="BM21" s="510"/>
      <c r="BN21" s="546">
        <v>682108686</v>
      </c>
      <c r="BO21" s="547"/>
      <c r="BP21" s="547"/>
      <c r="BQ21" s="547"/>
      <c r="BR21" s="547"/>
      <c r="BS21" s="547"/>
      <c r="BT21" s="547"/>
      <c r="BU21" s="548"/>
      <c r="BV21" s="546">
        <v>662291928</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162</v>
      </c>
      <c r="BA22" s="394"/>
      <c r="BB22" s="394"/>
      <c r="BC22" s="394"/>
      <c r="BD22" s="394"/>
      <c r="BE22" s="394"/>
      <c r="BF22" s="394"/>
      <c r="BG22" s="394"/>
      <c r="BH22" s="394"/>
      <c r="BI22" s="394"/>
      <c r="BJ22" s="394"/>
      <c r="BK22" s="394"/>
      <c r="BL22" s="394"/>
      <c r="BM22" s="395"/>
      <c r="BN22" s="396">
        <v>85705680</v>
      </c>
      <c r="BO22" s="397"/>
      <c r="BP22" s="397"/>
      <c r="BQ22" s="397"/>
      <c r="BR22" s="397"/>
      <c r="BS22" s="397"/>
      <c r="BT22" s="397"/>
      <c r="BU22" s="398"/>
      <c r="BV22" s="396">
        <v>79963094</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163</v>
      </c>
      <c r="BA23" s="394"/>
      <c r="BB23" s="394"/>
      <c r="BC23" s="394"/>
      <c r="BD23" s="394"/>
      <c r="BE23" s="394"/>
      <c r="BF23" s="394"/>
      <c r="BG23" s="394"/>
      <c r="BH23" s="394"/>
      <c r="BI23" s="394"/>
      <c r="BJ23" s="394"/>
      <c r="BK23" s="394"/>
      <c r="BL23" s="394"/>
      <c r="BM23" s="395"/>
      <c r="BN23" s="396">
        <v>3240986</v>
      </c>
      <c r="BO23" s="397"/>
      <c r="BP23" s="397"/>
      <c r="BQ23" s="397"/>
      <c r="BR23" s="397"/>
      <c r="BS23" s="397"/>
      <c r="BT23" s="397"/>
      <c r="BU23" s="398"/>
      <c r="BV23" s="396">
        <v>2902398</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164</v>
      </c>
      <c r="BA24" s="394"/>
      <c r="BB24" s="394"/>
      <c r="BC24" s="394"/>
      <c r="BD24" s="394"/>
      <c r="BE24" s="394"/>
      <c r="BF24" s="394"/>
      <c r="BG24" s="394"/>
      <c r="BH24" s="394"/>
      <c r="BI24" s="394"/>
      <c r="BJ24" s="394"/>
      <c r="BK24" s="394"/>
      <c r="BL24" s="394"/>
      <c r="BM24" s="395"/>
      <c r="BN24" s="396">
        <v>931372</v>
      </c>
      <c r="BO24" s="397"/>
      <c r="BP24" s="397"/>
      <c r="BQ24" s="397"/>
      <c r="BR24" s="397"/>
      <c r="BS24" s="397"/>
      <c r="BT24" s="397"/>
      <c r="BU24" s="398"/>
      <c r="BV24" s="396">
        <v>931222</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165</v>
      </c>
      <c r="BA25" s="485"/>
      <c r="BB25" s="485"/>
      <c r="BC25" s="485"/>
      <c r="BD25" s="485"/>
      <c r="BE25" s="485"/>
      <c r="BF25" s="485"/>
      <c r="BG25" s="485"/>
      <c r="BH25" s="485"/>
      <c r="BI25" s="485"/>
      <c r="BJ25" s="485"/>
      <c r="BK25" s="485"/>
      <c r="BL25" s="485"/>
      <c r="BM25" s="486"/>
      <c r="BN25" s="546">
        <v>450014</v>
      </c>
      <c r="BO25" s="547"/>
      <c r="BP25" s="547"/>
      <c r="BQ25" s="547"/>
      <c r="BR25" s="547"/>
      <c r="BS25" s="547"/>
      <c r="BT25" s="547"/>
      <c r="BU25" s="548"/>
      <c r="BV25" s="546">
        <v>449879</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166</v>
      </c>
      <c r="BA26" s="557"/>
      <c r="BB26" s="557"/>
      <c r="BC26" s="558"/>
      <c r="BD26" s="383" t="s">
        <v>46</v>
      </c>
      <c r="BE26" s="384"/>
      <c r="BF26" s="384"/>
      <c r="BG26" s="384"/>
      <c r="BH26" s="384"/>
      <c r="BI26" s="384"/>
      <c r="BJ26" s="384"/>
      <c r="BK26" s="384"/>
      <c r="BL26" s="384"/>
      <c r="BM26" s="385"/>
      <c r="BN26" s="386">
        <v>9962148</v>
      </c>
      <c r="BO26" s="387"/>
      <c r="BP26" s="387"/>
      <c r="BQ26" s="387"/>
      <c r="BR26" s="387"/>
      <c r="BS26" s="387"/>
      <c r="BT26" s="387"/>
      <c r="BU26" s="388"/>
      <c r="BV26" s="386">
        <v>8497899</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167</v>
      </c>
      <c r="BE27" s="394"/>
      <c r="BF27" s="394"/>
      <c r="BG27" s="394"/>
      <c r="BH27" s="394"/>
      <c r="BI27" s="394"/>
      <c r="BJ27" s="394"/>
      <c r="BK27" s="394"/>
      <c r="BL27" s="394"/>
      <c r="BM27" s="395"/>
      <c r="BN27" s="396">
        <v>22074221</v>
      </c>
      <c r="BO27" s="397"/>
      <c r="BP27" s="397"/>
      <c r="BQ27" s="397"/>
      <c r="BR27" s="397"/>
      <c r="BS27" s="397"/>
      <c r="BT27" s="397"/>
      <c r="BU27" s="398"/>
      <c r="BV27" s="396">
        <v>21495584</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49702970</v>
      </c>
      <c r="BO28" s="547"/>
      <c r="BP28" s="547"/>
      <c r="BQ28" s="547"/>
      <c r="BR28" s="547"/>
      <c r="BS28" s="547"/>
      <c r="BT28" s="547"/>
      <c r="BU28" s="548"/>
      <c r="BV28" s="546">
        <v>36063437</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168</v>
      </c>
      <c r="D30" s="555"/>
      <c r="E30" s="555"/>
      <c r="F30" s="555"/>
      <c r="G30" s="555"/>
      <c r="H30" s="555"/>
      <c r="I30" s="555"/>
      <c r="J30" s="555"/>
      <c r="K30" s="555"/>
      <c r="L30" s="555"/>
      <c r="M30" s="555"/>
      <c r="N30" s="555"/>
      <c r="O30" s="555"/>
      <c r="P30" s="555"/>
      <c r="Q30" s="555"/>
      <c r="R30" s="555"/>
      <c r="S30" s="555"/>
      <c r="U30" s="400" t="s">
        <v>169</v>
      </c>
      <c r="V30" s="400"/>
      <c r="W30" s="400"/>
      <c r="X30" s="400"/>
      <c r="Y30" s="400"/>
      <c r="Z30" s="400"/>
      <c r="AA30" s="400"/>
      <c r="AB30" s="400"/>
      <c r="AC30" s="400"/>
      <c r="AD30" s="400"/>
      <c r="AE30" s="400"/>
      <c r="AF30" s="400"/>
      <c r="AG30" s="400"/>
      <c r="AH30" s="400"/>
      <c r="AI30" s="400"/>
      <c r="AJ30" s="400"/>
      <c r="AK30" s="400"/>
      <c r="AM30" s="400" t="s">
        <v>170</v>
      </c>
      <c r="AN30" s="400"/>
      <c r="AO30" s="400"/>
      <c r="AP30" s="400"/>
      <c r="AQ30" s="400"/>
      <c r="AR30" s="400"/>
      <c r="AS30" s="400"/>
      <c r="AT30" s="400"/>
      <c r="AU30" s="400"/>
      <c r="AV30" s="400"/>
      <c r="AW30" s="400"/>
      <c r="AX30" s="400"/>
      <c r="AY30" s="400"/>
      <c r="AZ30" s="400"/>
      <c r="BA30" s="400"/>
      <c r="BB30" s="400"/>
      <c r="BC30" s="400"/>
      <c r="BE30" s="400" t="s">
        <v>171</v>
      </c>
      <c r="BF30" s="400"/>
      <c r="BG30" s="400"/>
      <c r="BH30" s="400"/>
      <c r="BI30" s="400"/>
      <c r="BJ30" s="400"/>
      <c r="BK30" s="400"/>
      <c r="BL30" s="400"/>
      <c r="BM30" s="400"/>
      <c r="BN30" s="400"/>
      <c r="BO30" s="400"/>
      <c r="BP30" s="400"/>
      <c r="BQ30" s="400"/>
      <c r="BR30" s="400"/>
      <c r="BS30" s="400"/>
      <c r="BT30" s="400"/>
      <c r="BU30" s="400"/>
      <c r="BW30" s="400" t="s">
        <v>172</v>
      </c>
      <c r="BX30" s="400"/>
      <c r="BY30" s="400"/>
      <c r="BZ30" s="400"/>
      <c r="CA30" s="400"/>
      <c r="CB30" s="400"/>
      <c r="CC30" s="400"/>
      <c r="CD30" s="400"/>
      <c r="CE30" s="400"/>
      <c r="CF30" s="400"/>
      <c r="CG30" s="400"/>
      <c r="CH30" s="400"/>
      <c r="CI30" s="400"/>
      <c r="CJ30" s="400"/>
      <c r="CK30" s="400"/>
      <c r="CL30" s="400"/>
      <c r="CM30" s="400"/>
      <c r="CO30" s="400" t="s">
        <v>173</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174</v>
      </c>
      <c r="D31" s="568"/>
      <c r="E31" s="456" t="s">
        <v>175</v>
      </c>
      <c r="F31" s="456"/>
      <c r="G31" s="456"/>
      <c r="H31" s="456"/>
      <c r="I31" s="456"/>
      <c r="J31" s="456"/>
      <c r="K31" s="456"/>
      <c r="L31" s="456"/>
      <c r="M31" s="456"/>
      <c r="N31" s="456"/>
      <c r="O31" s="456"/>
      <c r="P31" s="456"/>
      <c r="Q31" s="456"/>
      <c r="R31" s="456"/>
      <c r="S31" s="456"/>
      <c r="T31" s="173"/>
      <c r="U31" s="568" t="s">
        <v>174</v>
      </c>
      <c r="V31" s="568"/>
      <c r="W31" s="456" t="s">
        <v>176</v>
      </c>
      <c r="X31" s="456"/>
      <c r="Y31" s="456"/>
      <c r="Z31" s="456"/>
      <c r="AA31" s="456"/>
      <c r="AB31" s="456"/>
      <c r="AC31" s="456"/>
      <c r="AD31" s="456"/>
      <c r="AE31" s="456"/>
      <c r="AF31" s="456"/>
      <c r="AG31" s="456"/>
      <c r="AH31" s="456"/>
      <c r="AI31" s="456"/>
      <c r="AJ31" s="456"/>
      <c r="AK31" s="456"/>
      <c r="AL31" s="173"/>
      <c r="AM31" s="568" t="s">
        <v>174</v>
      </c>
      <c r="AN31" s="568"/>
      <c r="AO31" s="456" t="s">
        <v>176</v>
      </c>
      <c r="AP31" s="456"/>
      <c r="AQ31" s="456"/>
      <c r="AR31" s="456"/>
      <c r="AS31" s="456"/>
      <c r="AT31" s="456"/>
      <c r="AU31" s="456"/>
      <c r="AV31" s="456"/>
      <c r="AW31" s="456"/>
      <c r="AX31" s="456"/>
      <c r="AY31" s="456"/>
      <c r="AZ31" s="456"/>
      <c r="BA31" s="456"/>
      <c r="BB31" s="456"/>
      <c r="BC31" s="456"/>
      <c r="BD31" s="159"/>
      <c r="BE31" s="568" t="s">
        <v>174</v>
      </c>
      <c r="BF31" s="568"/>
      <c r="BG31" s="456" t="s">
        <v>175</v>
      </c>
      <c r="BH31" s="456"/>
      <c r="BI31" s="456"/>
      <c r="BJ31" s="456"/>
      <c r="BK31" s="456"/>
      <c r="BL31" s="456"/>
      <c r="BM31" s="456"/>
      <c r="BN31" s="456"/>
      <c r="BO31" s="456"/>
      <c r="BP31" s="456"/>
      <c r="BQ31" s="456"/>
      <c r="BR31" s="456"/>
      <c r="BS31" s="456"/>
      <c r="BT31" s="456"/>
      <c r="BU31" s="456"/>
      <c r="BV31" s="200"/>
      <c r="BW31" s="568" t="s">
        <v>177</v>
      </c>
      <c r="BX31" s="568"/>
      <c r="BY31" s="456" t="s">
        <v>178</v>
      </c>
      <c r="BZ31" s="456"/>
      <c r="CA31" s="456"/>
      <c r="CB31" s="456"/>
      <c r="CC31" s="456"/>
      <c r="CD31" s="456"/>
      <c r="CE31" s="456"/>
      <c r="CF31" s="456"/>
      <c r="CG31" s="456"/>
      <c r="CH31" s="456"/>
      <c r="CI31" s="456"/>
      <c r="CJ31" s="456"/>
      <c r="CK31" s="456"/>
      <c r="CL31" s="456"/>
      <c r="CM31" s="456"/>
      <c r="CN31" s="173"/>
      <c r="CO31" s="568" t="s">
        <v>177</v>
      </c>
      <c r="CP31" s="568"/>
      <c r="CQ31" s="456" t="s">
        <v>179</v>
      </c>
      <c r="CR31" s="456"/>
      <c r="CS31" s="456"/>
      <c r="CT31" s="456"/>
      <c r="CU31" s="456"/>
      <c r="CV31" s="456"/>
      <c r="CW31" s="456"/>
      <c r="CX31" s="456"/>
      <c r="CY31" s="456"/>
      <c r="CZ31" s="456"/>
      <c r="DA31" s="456"/>
      <c r="DB31" s="456"/>
      <c r="DC31" s="456"/>
      <c r="DD31" s="456"/>
      <c r="DE31" s="456"/>
      <c r="DF31" s="173"/>
      <c r="DG31" s="565" t="s">
        <v>180</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9</v>
      </c>
      <c r="V32" s="566"/>
      <c r="W32" s="567" t="str">
        <f>IF('各会計、関係団体の財政状況及び健全化判断比率'!B28="","",'各会計、関係団体の財政状況及び健全化判断比率'!B28)</f>
        <v>大分県国民健康保険事業特別会計</v>
      </c>
      <c r="X32" s="567"/>
      <c r="Y32" s="567"/>
      <c r="Z32" s="567"/>
      <c r="AA32" s="567"/>
      <c r="AB32" s="567"/>
      <c r="AC32" s="567"/>
      <c r="AD32" s="567"/>
      <c r="AE32" s="567"/>
      <c r="AF32" s="567"/>
      <c r="AG32" s="567"/>
      <c r="AH32" s="567"/>
      <c r="AI32" s="567"/>
      <c r="AJ32" s="567"/>
      <c r="AK32" s="567"/>
      <c r="AL32" s="159"/>
      <c r="AM32" s="566">
        <f>IF(AO32="","",MAX(C32:D41,U32:V41)+1)</f>
        <v>10</v>
      </c>
      <c r="AN32" s="566"/>
      <c r="AO32" s="567" t="str">
        <f>IF('各会計、関係団体の財政状況及び健全化判断比率'!B29="","",'各会計、関係団体の財政状況及び健全化判断比率'!B29)</f>
        <v>大分県病院事業会計</v>
      </c>
      <c r="AP32" s="567"/>
      <c r="AQ32" s="567"/>
      <c r="AR32" s="567"/>
      <c r="AS32" s="567"/>
      <c r="AT32" s="567"/>
      <c r="AU32" s="567"/>
      <c r="AV32" s="567"/>
      <c r="AW32" s="567"/>
      <c r="AX32" s="567"/>
      <c r="AY32" s="567"/>
      <c r="AZ32" s="567"/>
      <c r="BA32" s="567"/>
      <c r="BB32" s="567"/>
      <c r="BC32" s="567"/>
      <c r="BD32" s="159"/>
      <c r="BE32" s="566">
        <f>IF(BG32="","",MAX(C32:D41,U32:V41,AM32:AN41)+1)</f>
        <v>13</v>
      </c>
      <c r="BF32" s="566"/>
      <c r="BG32" s="567" t="str">
        <f>IF('各会計、関係団体の財政状況及び健全化判断比率'!B32="","",'各会計、関係団体の財政状況及び健全化判断比率'!B32)</f>
        <v>大分県港湾施設整備事業特別会計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16</v>
      </c>
      <c r="CP32" s="566"/>
      <c r="CQ32" s="567" t="str">
        <f>IF('各会計、関係団体の財政状況及び健全化判断比率'!BS7="","",'各会計、関係団体の財政状況及び健全化判断比率'!BS7)</f>
        <v>公益財団法人大分県自治人材育成センター</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母子父子寡婦福祉資金特別会計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11</v>
      </c>
      <c r="AN33" s="566"/>
      <c r="AO33" s="567" t="str">
        <f>IF('各会計、関係団体の財政状況及び健全化判断比率'!B30="","",'各会計、関係団体の財政状況及び健全化判断比率'!B30)</f>
        <v>大分県工業用水道事業会計</v>
      </c>
      <c r="AP33" s="567"/>
      <c r="AQ33" s="567"/>
      <c r="AR33" s="567"/>
      <c r="AS33" s="567"/>
      <c r="AT33" s="567"/>
      <c r="AU33" s="567"/>
      <c r="AV33" s="567"/>
      <c r="AW33" s="567"/>
      <c r="AX33" s="567"/>
      <c r="AY33" s="567"/>
      <c r="AZ33" s="567"/>
      <c r="BA33" s="567"/>
      <c r="BB33" s="567"/>
      <c r="BC33" s="567"/>
      <c r="BD33" s="159"/>
      <c r="BE33" s="566">
        <f t="shared" ref="BE33:BE41" si="2">IF(BG33="","",BE32+1)</f>
        <v>14</v>
      </c>
      <c r="BF33" s="566"/>
      <c r="BG33" s="567" t="str">
        <f>IF('各会計、関係団体の財政状況及び健全化判断比率'!B33="","",'各会計、関係団体の財政状況及び健全化判断比率'!B33)</f>
        <v>大分県流通業務団地造成事業特別会計</v>
      </c>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17</v>
      </c>
      <c r="CP33" s="566"/>
      <c r="CQ33" s="567" t="str">
        <f>IF('各会計、関係団体の財政状況及び健全化判断比率'!BS8="","",'各会計、関係団体の財政状況及び健全化判断比率'!BS8)</f>
        <v>公益財団法人大分県芸術文化スポーツ振興財団</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県営林事業特別会計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12</v>
      </c>
      <c r="AN34" s="566"/>
      <c r="AO34" s="567" t="str">
        <f>IF('各会計、関係団体の財政状況及び健全化判断比率'!B31="","",'各会計、関係団体の財政状況及び健全化判断比率'!B31)</f>
        <v>大分県電気事業会計</v>
      </c>
      <c r="AP34" s="567"/>
      <c r="AQ34" s="567"/>
      <c r="AR34" s="567"/>
      <c r="AS34" s="567"/>
      <c r="AT34" s="567"/>
      <c r="AU34" s="567"/>
      <c r="AV34" s="567"/>
      <c r="AW34" s="567"/>
      <c r="AX34" s="567"/>
      <c r="AY34" s="567"/>
      <c r="AZ34" s="567"/>
      <c r="BA34" s="567"/>
      <c r="BB34" s="567"/>
      <c r="BC34" s="567"/>
      <c r="BD34" s="159"/>
      <c r="BE34" s="566">
        <f t="shared" si="2"/>
        <v>15</v>
      </c>
      <c r="BF34" s="566"/>
      <c r="BG34" s="567" t="str">
        <f>IF('各会計、関係団体の財政状況及び健全化判断比率'!B34="","",'各会計、関係団体の財政状況及び健全化判断比率'!B34)</f>
        <v>大分県臨海工業地帯建設事業特別会計</v>
      </c>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18</v>
      </c>
      <c r="CP34" s="566"/>
      <c r="CQ34" s="567" t="str">
        <f>IF('各会計、関係団体の財政状況及び健全化判断比率'!BS9="","",'各会計、関係団体の財政状況及び健全化判断比率'!BS9)</f>
        <v>大分高速鉄道保有株式会社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林業・木材産業改善資金特別会計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19</v>
      </c>
      <c r="CP35" s="566"/>
      <c r="CQ35" s="567" t="str">
        <f>IF('各会計、関係団体の財政状況及び健全化判断比率'!BS10="","",'各会計、関係団体の財政状況及び健全化判断比率'!BS10)</f>
        <v>大分航空ターミナル株式会社</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沿岸漁業改善資金特別会計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20</v>
      </c>
      <c r="CP36" s="566"/>
      <c r="CQ36" s="567" t="str">
        <f>IF('各会計、関係団体の財政状況及び健全化判断比率'!BS11="","",'各会計、関係団体の財政状況及び健全化判断比率'!BS11)</f>
        <v>公益財団法人大分県地域保健支援センター</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中小企業設備導入資金特別会計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21</v>
      </c>
      <c r="CP37" s="566"/>
      <c r="CQ37" s="567" t="str">
        <f>IF('各会計、関係団体の財政状況及び健全化判断比率'!BS12="","",'各会計、関係団体の財政状況及び健全化判断比率'!BS12)</f>
        <v>公益財団法人大分県臓器移植医療協会</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用品調達特別会計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22</v>
      </c>
      <c r="CP38" s="566"/>
      <c r="CQ38" s="567" t="str">
        <f>IF('各会計、関係団体の財政状況及び健全化判断比率'!BS13="","",'各会計、関係団体の財政状況及び健全化判断比率'!BS13)</f>
        <v>公益財団法人大分県生活衛生営業指導センター</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公債管理特別会計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23</v>
      </c>
      <c r="CP39" s="566"/>
      <c r="CQ39" s="567" t="str">
        <f>IF('各会計、関係団体の財政状況及び健全化判断比率'!BS14="","",'各会計、関係団体の財政状況及び健全化判断比率'!BS14)</f>
        <v>公益財団法人大分県産業創造機構</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t="str">
        <f t="shared" si="5"/>
        <v/>
      </c>
      <c r="D40" s="566"/>
      <c r="E40" s="567" t="str">
        <f>IF('各会計、関係団体の財政状況及び健全化判断比率'!B15="","",'各会計、関係団体の財政状況及び健全化判断比率'!B15)</f>
        <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24</v>
      </c>
      <c r="CP40" s="566"/>
      <c r="CQ40" s="567" t="str">
        <f>IF('各会計、関係団体の財政状況及び健全化判断比率'!BS15="","",'各会計、関係団体の財政状況及び健全化判断比率'!BS15)</f>
        <v>公益財団法人ハイパーネットワーク社会研究所</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t="str">
        <f t="shared" si="5"/>
        <v/>
      </c>
      <c r="D41" s="566"/>
      <c r="E41" s="567" t="str">
        <f>IF('各会計、関係団体の財政状況及び健全化判断比率'!B16="","",'各会計、関係団体の財政状況及び健全化判断比率'!B16)</f>
        <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25</v>
      </c>
      <c r="CP41" s="566"/>
      <c r="CQ41" s="567" t="str">
        <f>IF('各会計、関係団体の財政状況及び健全化判断比率'!BS16="","",'各会計、関係団体の財政状況及び健全化判断比率'!BS16)</f>
        <v>公益財団法人日田玖珠地域産業振興センター</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181</v>
      </c>
      <c r="E44" s="570" t="s">
        <v>182</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183</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184</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185</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186</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187</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596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539</v>
      </c>
      <c r="G33" s="17" t="s">
        <v>540</v>
      </c>
      <c r="H33" s="17" t="s">
        <v>541</v>
      </c>
      <c r="I33" s="17" t="s">
        <v>542</v>
      </c>
      <c r="J33" s="18" t="s">
        <v>543</v>
      </c>
      <c r="K33" s="10"/>
      <c r="L33" s="10"/>
      <c r="M33" s="10"/>
      <c r="N33" s="10"/>
      <c r="O33" s="10"/>
      <c r="P33" s="10"/>
    </row>
    <row r="34" spans="1:16" ht="39" customHeight="1" x14ac:dyDescent="0.2">
      <c r="A34" s="10"/>
      <c r="B34" s="19"/>
      <c r="C34" s="1133" t="s">
        <v>546</v>
      </c>
      <c r="D34" s="1133"/>
      <c r="E34" s="1134"/>
      <c r="F34" s="20">
        <v>1.75</v>
      </c>
      <c r="G34" s="21">
        <v>1.96</v>
      </c>
      <c r="H34" s="21">
        <v>2.11</v>
      </c>
      <c r="I34" s="21">
        <v>2.11</v>
      </c>
      <c r="J34" s="22">
        <v>2.33</v>
      </c>
      <c r="K34" s="10"/>
      <c r="L34" s="10"/>
      <c r="M34" s="10"/>
      <c r="N34" s="10"/>
      <c r="O34" s="10"/>
      <c r="P34" s="10"/>
    </row>
    <row r="35" spans="1:16" ht="39" customHeight="1" x14ac:dyDescent="0.2">
      <c r="A35" s="10"/>
      <c r="B35" s="23"/>
      <c r="C35" s="1127" t="s">
        <v>547</v>
      </c>
      <c r="D35" s="1128"/>
      <c r="E35" s="1129"/>
      <c r="F35" s="24">
        <v>1.64</v>
      </c>
      <c r="G35" s="25">
        <v>1.51</v>
      </c>
      <c r="H35" s="25">
        <v>1.4</v>
      </c>
      <c r="I35" s="25">
        <v>1.49</v>
      </c>
      <c r="J35" s="26">
        <v>1.55</v>
      </c>
      <c r="K35" s="10"/>
      <c r="L35" s="10"/>
      <c r="M35" s="10"/>
      <c r="N35" s="10"/>
      <c r="O35" s="10"/>
      <c r="P35" s="10"/>
    </row>
    <row r="36" spans="1:16" ht="39" customHeight="1" x14ac:dyDescent="0.2">
      <c r="A36" s="10"/>
      <c r="B36" s="23"/>
      <c r="C36" s="1127" t="s">
        <v>548</v>
      </c>
      <c r="D36" s="1128"/>
      <c r="E36" s="1129"/>
      <c r="F36" s="24">
        <v>0.93</v>
      </c>
      <c r="G36" s="25">
        <v>0.91</v>
      </c>
      <c r="H36" s="25">
        <v>0.98</v>
      </c>
      <c r="I36" s="25">
        <v>1.32</v>
      </c>
      <c r="J36" s="26">
        <v>1.43</v>
      </c>
      <c r="K36" s="10"/>
      <c r="L36" s="10"/>
      <c r="M36" s="10"/>
      <c r="N36" s="10"/>
      <c r="O36" s="10"/>
      <c r="P36" s="10"/>
    </row>
    <row r="37" spans="1:16" ht="39" customHeight="1" x14ac:dyDescent="0.2">
      <c r="A37" s="10"/>
      <c r="B37" s="23"/>
      <c r="C37" s="1127" t="s">
        <v>549</v>
      </c>
      <c r="D37" s="1128"/>
      <c r="E37" s="1129"/>
      <c r="F37" s="24">
        <v>1.32</v>
      </c>
      <c r="G37" s="25">
        <v>1.23</v>
      </c>
      <c r="H37" s="25">
        <v>1.23</v>
      </c>
      <c r="I37" s="25">
        <v>1.41</v>
      </c>
      <c r="J37" s="26">
        <v>1.1499999999999999</v>
      </c>
      <c r="K37" s="10"/>
      <c r="L37" s="10"/>
      <c r="M37" s="10"/>
      <c r="N37" s="10"/>
      <c r="O37" s="10"/>
      <c r="P37" s="10"/>
    </row>
    <row r="38" spans="1:16" ht="39" customHeight="1" x14ac:dyDescent="0.2">
      <c r="A38" s="10"/>
      <c r="B38" s="23"/>
      <c r="C38" s="1127" t="s">
        <v>550</v>
      </c>
      <c r="D38" s="1128"/>
      <c r="E38" s="1129"/>
      <c r="F38" s="24" t="s">
        <v>499</v>
      </c>
      <c r="G38" s="25">
        <v>0.65</v>
      </c>
      <c r="H38" s="25">
        <v>1.07</v>
      </c>
      <c r="I38" s="25">
        <v>1.17</v>
      </c>
      <c r="J38" s="26">
        <v>0.2</v>
      </c>
      <c r="K38" s="10"/>
      <c r="L38" s="10"/>
      <c r="M38" s="10"/>
      <c r="N38" s="10"/>
      <c r="O38" s="10"/>
      <c r="P38" s="10"/>
    </row>
    <row r="39" spans="1:16" ht="39" customHeight="1" x14ac:dyDescent="0.2">
      <c r="A39" s="10"/>
      <c r="B39" s="23"/>
      <c r="C39" s="1127" t="s">
        <v>551</v>
      </c>
      <c r="D39" s="1128"/>
      <c r="E39" s="1129"/>
      <c r="F39" s="24">
        <v>0.01</v>
      </c>
      <c r="G39" s="25">
        <v>0.02</v>
      </c>
      <c r="H39" s="25">
        <v>0.02</v>
      </c>
      <c r="I39" s="25">
        <v>0.01</v>
      </c>
      <c r="J39" s="26">
        <v>0.03</v>
      </c>
      <c r="K39" s="10"/>
      <c r="L39" s="10"/>
      <c r="M39" s="10"/>
      <c r="N39" s="10"/>
      <c r="O39" s="10"/>
      <c r="P39" s="10"/>
    </row>
    <row r="40" spans="1:16" ht="39" customHeight="1" x14ac:dyDescent="0.2">
      <c r="A40" s="10"/>
      <c r="B40" s="23"/>
      <c r="C40" s="1127" t="s">
        <v>552</v>
      </c>
      <c r="D40" s="1128"/>
      <c r="E40" s="1129"/>
      <c r="F40" s="24">
        <v>0.09</v>
      </c>
      <c r="G40" s="25">
        <v>0.02</v>
      </c>
      <c r="H40" s="25">
        <v>0.01</v>
      </c>
      <c r="I40" s="25">
        <v>0</v>
      </c>
      <c r="J40" s="26">
        <v>0.01</v>
      </c>
      <c r="K40" s="10"/>
      <c r="L40" s="10"/>
      <c r="M40" s="10"/>
      <c r="N40" s="10"/>
      <c r="O40" s="10"/>
      <c r="P40" s="10"/>
    </row>
    <row r="41" spans="1:16" ht="39" customHeight="1" x14ac:dyDescent="0.2">
      <c r="A41" s="10"/>
      <c r="B41" s="23"/>
      <c r="C41" s="1127" t="s">
        <v>553</v>
      </c>
      <c r="D41" s="1128"/>
      <c r="E41" s="1129"/>
      <c r="F41" s="24">
        <v>0</v>
      </c>
      <c r="G41" s="25">
        <v>0</v>
      </c>
      <c r="H41" s="25">
        <v>0</v>
      </c>
      <c r="I41" s="25">
        <v>0</v>
      </c>
      <c r="J41" s="26">
        <v>0</v>
      </c>
      <c r="K41" s="10"/>
      <c r="L41" s="10"/>
      <c r="M41" s="10"/>
      <c r="N41" s="10"/>
      <c r="O41" s="10"/>
      <c r="P41" s="10"/>
    </row>
    <row r="42" spans="1:16" ht="39" customHeight="1" x14ac:dyDescent="0.2">
      <c r="A42" s="10"/>
      <c r="B42" s="27"/>
      <c r="C42" s="1127" t="s">
        <v>554</v>
      </c>
      <c r="D42" s="1128"/>
      <c r="E42" s="1129"/>
      <c r="F42" s="24" t="s">
        <v>499</v>
      </c>
      <c r="G42" s="25" t="s">
        <v>499</v>
      </c>
      <c r="H42" s="25" t="s">
        <v>499</v>
      </c>
      <c r="I42" s="25" t="s">
        <v>499</v>
      </c>
      <c r="J42" s="26" t="s">
        <v>499</v>
      </c>
      <c r="K42" s="10"/>
      <c r="L42" s="10"/>
      <c r="M42" s="10"/>
      <c r="N42" s="10"/>
      <c r="O42" s="10"/>
      <c r="P42" s="10"/>
    </row>
    <row r="43" spans="1:16" ht="39" customHeight="1" thickBot="1" x14ac:dyDescent="0.25">
      <c r="A43" s="10"/>
      <c r="B43" s="28"/>
      <c r="C43" s="1130" t="s">
        <v>555</v>
      </c>
      <c r="D43" s="1131"/>
      <c r="E43" s="1132"/>
      <c r="F43" s="29">
        <v>0.05</v>
      </c>
      <c r="G43" s="30">
        <v>0</v>
      </c>
      <c r="H43" s="30">
        <v>0</v>
      </c>
      <c r="I43" s="30">
        <v>0.01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CoISIiEf/RW6Po0CivlLDcYsn/cuz+Nqztdq2nJH6Wm2cm3h5Ib+nZdxWxjkrTfiMQgyErgsWuvsfyVhXSp75g==" saltValue="Wa9qQhLiIZBU/QvA9+XPy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539</v>
      </c>
      <c r="L44" s="44" t="s">
        <v>540</v>
      </c>
      <c r="M44" s="44" t="s">
        <v>541</v>
      </c>
      <c r="N44" s="44" t="s">
        <v>542</v>
      </c>
      <c r="O44" s="45" t="s">
        <v>543</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74327</v>
      </c>
      <c r="L45" s="48">
        <v>71899</v>
      </c>
      <c r="M45" s="48">
        <v>69681</v>
      </c>
      <c r="N45" s="48">
        <v>68288</v>
      </c>
      <c r="O45" s="49">
        <v>68142</v>
      </c>
      <c r="P45" s="36"/>
      <c r="Q45" s="36"/>
      <c r="R45" s="36"/>
      <c r="S45" s="36"/>
      <c r="T45" s="36"/>
      <c r="U45" s="36"/>
    </row>
    <row r="46" spans="1:21" ht="30.75" customHeight="1" x14ac:dyDescent="0.2">
      <c r="A46" s="36"/>
      <c r="B46" s="1137"/>
      <c r="C46" s="1138"/>
      <c r="D46" s="50"/>
      <c r="E46" s="1143" t="s">
        <v>13</v>
      </c>
      <c r="F46" s="1143"/>
      <c r="G46" s="1143"/>
      <c r="H46" s="1143"/>
      <c r="I46" s="1143"/>
      <c r="J46" s="1144"/>
      <c r="K46" s="51" t="s">
        <v>499</v>
      </c>
      <c r="L46" s="52" t="s">
        <v>499</v>
      </c>
      <c r="M46" s="52" t="s">
        <v>499</v>
      </c>
      <c r="N46" s="52" t="s">
        <v>499</v>
      </c>
      <c r="O46" s="53" t="s">
        <v>499</v>
      </c>
      <c r="P46" s="36"/>
      <c r="Q46" s="36"/>
      <c r="R46" s="36"/>
      <c r="S46" s="36"/>
      <c r="T46" s="36"/>
      <c r="U46" s="36"/>
    </row>
    <row r="47" spans="1:21" ht="30.75" customHeight="1" x14ac:dyDescent="0.2">
      <c r="A47" s="36"/>
      <c r="B47" s="1137"/>
      <c r="C47" s="1138"/>
      <c r="D47" s="50"/>
      <c r="E47" s="1143" t="s">
        <v>14</v>
      </c>
      <c r="F47" s="1143"/>
      <c r="G47" s="1143"/>
      <c r="H47" s="1143"/>
      <c r="I47" s="1143"/>
      <c r="J47" s="1144"/>
      <c r="K47" s="51">
        <v>9333</v>
      </c>
      <c r="L47" s="52">
        <v>9500</v>
      </c>
      <c r="M47" s="52">
        <v>9667</v>
      </c>
      <c r="N47" s="52">
        <v>9500</v>
      </c>
      <c r="O47" s="53">
        <v>9833</v>
      </c>
      <c r="P47" s="36"/>
      <c r="Q47" s="36"/>
      <c r="R47" s="36"/>
      <c r="S47" s="36"/>
      <c r="T47" s="36"/>
      <c r="U47" s="36"/>
    </row>
    <row r="48" spans="1:21" ht="30.75" customHeight="1" x14ac:dyDescent="0.2">
      <c r="A48" s="36"/>
      <c r="B48" s="1137"/>
      <c r="C48" s="1138"/>
      <c r="D48" s="50"/>
      <c r="E48" s="1143" t="s">
        <v>15</v>
      </c>
      <c r="F48" s="1143"/>
      <c r="G48" s="1143"/>
      <c r="H48" s="1143"/>
      <c r="I48" s="1143"/>
      <c r="J48" s="1144"/>
      <c r="K48" s="51">
        <v>573</v>
      </c>
      <c r="L48" s="52">
        <v>573</v>
      </c>
      <c r="M48" s="52">
        <v>841</v>
      </c>
      <c r="N48" s="52">
        <v>627</v>
      </c>
      <c r="O48" s="53">
        <v>629</v>
      </c>
      <c r="P48" s="36"/>
      <c r="Q48" s="36"/>
      <c r="R48" s="36"/>
      <c r="S48" s="36"/>
      <c r="T48" s="36"/>
      <c r="U48" s="36"/>
    </row>
    <row r="49" spans="1:21" ht="30.75" customHeight="1" x14ac:dyDescent="0.2">
      <c r="A49" s="36"/>
      <c r="B49" s="1137"/>
      <c r="C49" s="1138"/>
      <c r="D49" s="50"/>
      <c r="E49" s="1143" t="s">
        <v>16</v>
      </c>
      <c r="F49" s="1143"/>
      <c r="G49" s="1143"/>
      <c r="H49" s="1143"/>
      <c r="I49" s="1143"/>
      <c r="J49" s="1144"/>
      <c r="K49" s="51" t="s">
        <v>499</v>
      </c>
      <c r="L49" s="52" t="s">
        <v>499</v>
      </c>
      <c r="M49" s="52" t="s">
        <v>499</v>
      </c>
      <c r="N49" s="52" t="s">
        <v>499</v>
      </c>
      <c r="O49" s="53" t="s">
        <v>499</v>
      </c>
      <c r="P49" s="36"/>
      <c r="Q49" s="36"/>
      <c r="R49" s="36"/>
      <c r="S49" s="36"/>
      <c r="T49" s="36"/>
      <c r="U49" s="36"/>
    </row>
    <row r="50" spans="1:21" ht="30.75" customHeight="1" x14ac:dyDescent="0.2">
      <c r="A50" s="36"/>
      <c r="B50" s="1137"/>
      <c r="C50" s="1138"/>
      <c r="D50" s="50"/>
      <c r="E50" s="1143" t="s">
        <v>17</v>
      </c>
      <c r="F50" s="1143"/>
      <c r="G50" s="1143"/>
      <c r="H50" s="1143"/>
      <c r="I50" s="1143"/>
      <c r="J50" s="1144"/>
      <c r="K50" s="51">
        <v>1558</v>
      </c>
      <c r="L50" s="52">
        <v>1280</v>
      </c>
      <c r="M50" s="52">
        <v>1348</v>
      </c>
      <c r="N50" s="52">
        <v>1450</v>
      </c>
      <c r="O50" s="53">
        <v>1295</v>
      </c>
      <c r="P50" s="36"/>
      <c r="Q50" s="36"/>
      <c r="R50" s="36"/>
      <c r="S50" s="36"/>
      <c r="T50" s="36"/>
      <c r="U50" s="36"/>
    </row>
    <row r="51" spans="1:21" ht="30.75" customHeight="1" x14ac:dyDescent="0.2">
      <c r="A51" s="36"/>
      <c r="B51" s="1139"/>
      <c r="C51" s="1140"/>
      <c r="D51" s="54"/>
      <c r="E51" s="1143" t="s">
        <v>18</v>
      </c>
      <c r="F51" s="1143"/>
      <c r="G51" s="1143"/>
      <c r="H51" s="1143"/>
      <c r="I51" s="1143"/>
      <c r="J51" s="1144"/>
      <c r="K51" s="51" t="s">
        <v>499</v>
      </c>
      <c r="L51" s="52" t="s">
        <v>499</v>
      </c>
      <c r="M51" s="52">
        <v>0</v>
      </c>
      <c r="N51" s="52">
        <v>0</v>
      </c>
      <c r="O51" s="53">
        <v>0</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60670</v>
      </c>
      <c r="L52" s="52">
        <v>59823</v>
      </c>
      <c r="M52" s="52">
        <v>59164</v>
      </c>
      <c r="N52" s="52">
        <v>56493</v>
      </c>
      <c r="O52" s="53">
        <v>54294</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25121</v>
      </c>
      <c r="L53" s="57">
        <v>23429</v>
      </c>
      <c r="M53" s="57">
        <v>22373</v>
      </c>
      <c r="N53" s="57">
        <v>23372</v>
      </c>
      <c r="O53" s="58">
        <v>25605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556</v>
      </c>
      <c r="P54" s="36"/>
      <c r="Q54" s="36"/>
      <c r="R54" s="36"/>
      <c r="S54" s="36"/>
      <c r="T54" s="36"/>
      <c r="U54" s="36"/>
    </row>
    <row r="55" spans="1:21" ht="30.75" customHeight="1" thickBot="1" x14ac:dyDescent="0.3">
      <c r="A55" s="36"/>
      <c r="B55" s="61"/>
      <c r="C55" s="62"/>
      <c r="D55" s="62"/>
      <c r="E55" s="63"/>
      <c r="F55" s="63"/>
      <c r="G55" s="63"/>
      <c r="H55" s="63"/>
      <c r="I55" s="63"/>
      <c r="J55" s="64" t="s">
        <v>3</v>
      </c>
      <c r="K55" s="65" t="s">
        <v>557</v>
      </c>
      <c r="L55" s="66" t="s">
        <v>558</v>
      </c>
      <c r="M55" s="66" t="s">
        <v>559</v>
      </c>
      <c r="N55" s="66" t="s">
        <v>560</v>
      </c>
      <c r="O55" s="67" t="s">
        <v>561</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v>38940</v>
      </c>
      <c r="L56" s="69">
        <v>41580</v>
      </c>
      <c r="M56" s="69">
        <v>44385</v>
      </c>
      <c r="N56" s="69">
        <v>44055</v>
      </c>
      <c r="O56" s="70">
        <v>43560</v>
      </c>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v>39333</v>
      </c>
      <c r="L57" s="72">
        <v>42000</v>
      </c>
      <c r="M57" s="72">
        <v>44833</v>
      </c>
      <c r="N57" s="72">
        <v>44500</v>
      </c>
      <c r="O57" s="73">
        <v>44000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ZMPAvhA79sNnft7cM9yx9SVFfn3ysccgI43CfR50ZQ5rDsQS9aTZ52Gav+c6VizikKJ38x3cINIQV7Y9dxjr1w==" saltValue="pDkv9XDjWb4o9xGnlJ1Qp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539</v>
      </c>
      <c r="J40" s="364" t="s">
        <v>540</v>
      </c>
      <c r="K40" s="364" t="s">
        <v>541</v>
      </c>
      <c r="L40" s="364" t="s">
        <v>542</v>
      </c>
      <c r="M40" s="365" t="s">
        <v>543</v>
      </c>
    </row>
    <row r="41" spans="2:13" ht="27.75" customHeight="1" x14ac:dyDescent="0.2">
      <c r="B41" s="1161" t="s">
        <v>29</v>
      </c>
      <c r="C41" s="1162"/>
      <c r="D41" s="84"/>
      <c r="E41" s="1167" t="s">
        <v>30</v>
      </c>
      <c r="F41" s="1167"/>
      <c r="G41" s="1167"/>
      <c r="H41" s="1168"/>
      <c r="I41" s="366">
        <v>1073067</v>
      </c>
      <c r="J41" s="367">
        <v>1072685</v>
      </c>
      <c r="K41" s="367">
        <v>1080098</v>
      </c>
      <c r="L41" s="367">
        <v>1100278</v>
      </c>
      <c r="M41" s="368">
        <v>1117424</v>
      </c>
    </row>
    <row r="42" spans="2:13" ht="27.75" customHeight="1" x14ac:dyDescent="0.2">
      <c r="B42" s="1163"/>
      <c r="C42" s="1164"/>
      <c r="D42" s="85"/>
      <c r="E42" s="1169" t="s">
        <v>31</v>
      </c>
      <c r="F42" s="1169"/>
      <c r="G42" s="1169"/>
      <c r="H42" s="1170"/>
      <c r="I42" s="369">
        <v>9567</v>
      </c>
      <c r="J42" s="370">
        <v>8773</v>
      </c>
      <c r="K42" s="370">
        <v>8758</v>
      </c>
      <c r="L42" s="370">
        <v>8131</v>
      </c>
      <c r="M42" s="371">
        <v>7478</v>
      </c>
    </row>
    <row r="43" spans="2:13" ht="27.75" customHeight="1" x14ac:dyDescent="0.2">
      <c r="B43" s="1163"/>
      <c r="C43" s="1164"/>
      <c r="D43" s="85"/>
      <c r="E43" s="1169" t="s">
        <v>32</v>
      </c>
      <c r="F43" s="1169"/>
      <c r="G43" s="1169"/>
      <c r="H43" s="1170"/>
      <c r="I43" s="369">
        <v>4090</v>
      </c>
      <c r="J43" s="370">
        <v>4626</v>
      </c>
      <c r="K43" s="370">
        <v>4967</v>
      </c>
      <c r="L43" s="370">
        <v>4058</v>
      </c>
      <c r="M43" s="371">
        <v>3103</v>
      </c>
    </row>
    <row r="44" spans="2:13" ht="27.75" customHeight="1" x14ac:dyDescent="0.2">
      <c r="B44" s="1163"/>
      <c r="C44" s="1164"/>
      <c r="D44" s="85"/>
      <c r="E44" s="1169" t="s">
        <v>33</v>
      </c>
      <c r="F44" s="1169"/>
      <c r="G44" s="1169"/>
      <c r="H44" s="1170"/>
      <c r="I44" s="369" t="s">
        <v>499</v>
      </c>
      <c r="J44" s="370" t="s">
        <v>499</v>
      </c>
      <c r="K44" s="370" t="s">
        <v>499</v>
      </c>
      <c r="L44" s="370" t="s">
        <v>499</v>
      </c>
      <c r="M44" s="371" t="s">
        <v>499</v>
      </c>
    </row>
    <row r="45" spans="2:13" ht="27.75" customHeight="1" x14ac:dyDescent="0.2">
      <c r="B45" s="1163"/>
      <c r="C45" s="1164"/>
      <c r="D45" s="85"/>
      <c r="E45" s="1169" t="s">
        <v>34</v>
      </c>
      <c r="F45" s="1169"/>
      <c r="G45" s="1169"/>
      <c r="H45" s="1170"/>
      <c r="I45" s="369">
        <v>139944</v>
      </c>
      <c r="J45" s="370">
        <v>135958</v>
      </c>
      <c r="K45" s="370">
        <v>131142</v>
      </c>
      <c r="L45" s="370">
        <v>125317</v>
      </c>
      <c r="M45" s="371">
        <v>119169</v>
      </c>
    </row>
    <row r="46" spans="2:13" ht="27.75" customHeight="1" x14ac:dyDescent="0.2">
      <c r="B46" s="1163"/>
      <c r="C46" s="1164"/>
      <c r="D46" s="86"/>
      <c r="E46" s="1171" t="s">
        <v>35</v>
      </c>
      <c r="F46" s="1171"/>
      <c r="G46" s="1171"/>
      <c r="H46" s="1172"/>
      <c r="I46" s="369">
        <v>1054</v>
      </c>
      <c r="J46" s="370">
        <v>2537</v>
      </c>
      <c r="K46" s="370">
        <v>2177</v>
      </c>
      <c r="L46" s="370">
        <v>1053</v>
      </c>
      <c r="M46" s="371">
        <v>994</v>
      </c>
    </row>
    <row r="47" spans="2:13" ht="27.75" customHeight="1" x14ac:dyDescent="0.2">
      <c r="B47" s="1163"/>
      <c r="C47" s="1164"/>
      <c r="D47" s="87"/>
      <c r="E47" s="1173" t="s">
        <v>36</v>
      </c>
      <c r="F47" s="1174"/>
      <c r="G47" s="1174"/>
      <c r="H47" s="1175"/>
      <c r="I47" s="369" t="s">
        <v>499</v>
      </c>
      <c r="J47" s="370" t="s">
        <v>499</v>
      </c>
      <c r="K47" s="370" t="s">
        <v>499</v>
      </c>
      <c r="L47" s="370" t="s">
        <v>499</v>
      </c>
      <c r="M47" s="371" t="s">
        <v>499</v>
      </c>
    </row>
    <row r="48" spans="2:13" ht="27.75" customHeight="1" x14ac:dyDescent="0.2">
      <c r="B48" s="1163"/>
      <c r="C48" s="1164"/>
      <c r="D48" s="85"/>
      <c r="E48" s="1169" t="s">
        <v>37</v>
      </c>
      <c r="F48" s="1169"/>
      <c r="G48" s="1169"/>
      <c r="H48" s="1170"/>
      <c r="I48" s="369" t="s">
        <v>499</v>
      </c>
      <c r="J48" s="370" t="s">
        <v>499</v>
      </c>
      <c r="K48" s="370" t="s">
        <v>499</v>
      </c>
      <c r="L48" s="370" t="s">
        <v>499</v>
      </c>
      <c r="M48" s="371" t="s">
        <v>499</v>
      </c>
    </row>
    <row r="49" spans="2:13" ht="27.75" customHeight="1" x14ac:dyDescent="0.2">
      <c r="B49" s="1165"/>
      <c r="C49" s="1166"/>
      <c r="D49" s="85"/>
      <c r="E49" s="1169" t="s">
        <v>38</v>
      </c>
      <c r="F49" s="1169"/>
      <c r="G49" s="1169"/>
      <c r="H49" s="1170"/>
      <c r="I49" s="369" t="s">
        <v>499</v>
      </c>
      <c r="J49" s="370" t="s">
        <v>499</v>
      </c>
      <c r="K49" s="370" t="s">
        <v>499</v>
      </c>
      <c r="L49" s="370" t="s">
        <v>499</v>
      </c>
      <c r="M49" s="371" t="s">
        <v>499</v>
      </c>
    </row>
    <row r="50" spans="2:13" ht="27.75" customHeight="1" x14ac:dyDescent="0.2">
      <c r="B50" s="1176" t="s">
        <v>39</v>
      </c>
      <c r="C50" s="1177"/>
      <c r="D50" s="88"/>
      <c r="E50" s="1169" t="s">
        <v>40</v>
      </c>
      <c r="F50" s="1169"/>
      <c r="G50" s="1169"/>
      <c r="H50" s="1170"/>
      <c r="I50" s="369">
        <v>114916</v>
      </c>
      <c r="J50" s="370">
        <v>106890</v>
      </c>
      <c r="K50" s="370">
        <v>98508</v>
      </c>
      <c r="L50" s="370">
        <v>97584</v>
      </c>
      <c r="M50" s="371">
        <v>115584</v>
      </c>
    </row>
    <row r="51" spans="2:13" ht="27.75" customHeight="1" x14ac:dyDescent="0.2">
      <c r="B51" s="1163"/>
      <c r="C51" s="1164"/>
      <c r="D51" s="85"/>
      <c r="E51" s="1169" t="s">
        <v>41</v>
      </c>
      <c r="F51" s="1169"/>
      <c r="G51" s="1169"/>
      <c r="H51" s="1170"/>
      <c r="I51" s="369">
        <v>16379</v>
      </c>
      <c r="J51" s="370">
        <v>16333</v>
      </c>
      <c r="K51" s="370">
        <v>15729</v>
      </c>
      <c r="L51" s="370">
        <v>15041</v>
      </c>
      <c r="M51" s="371">
        <v>14169</v>
      </c>
    </row>
    <row r="52" spans="2:13" ht="27.75" customHeight="1" x14ac:dyDescent="0.2">
      <c r="B52" s="1165"/>
      <c r="C52" s="1166"/>
      <c r="D52" s="85"/>
      <c r="E52" s="1169" t="s">
        <v>42</v>
      </c>
      <c r="F52" s="1169"/>
      <c r="G52" s="1169"/>
      <c r="H52" s="1170"/>
      <c r="I52" s="369">
        <v>660541</v>
      </c>
      <c r="J52" s="370">
        <v>657011</v>
      </c>
      <c r="K52" s="370">
        <v>650149</v>
      </c>
      <c r="L52" s="370">
        <v>653288</v>
      </c>
      <c r="M52" s="371">
        <v>656052</v>
      </c>
    </row>
    <row r="53" spans="2:13" ht="27.75" customHeight="1" thickBot="1" x14ac:dyDescent="0.25">
      <c r="B53" s="1178" t="s">
        <v>43</v>
      </c>
      <c r="C53" s="1179"/>
      <c r="D53" s="89"/>
      <c r="E53" s="1180" t="s">
        <v>44</v>
      </c>
      <c r="F53" s="1180"/>
      <c r="G53" s="1180"/>
      <c r="H53" s="1181"/>
      <c r="I53" s="372">
        <v>435886</v>
      </c>
      <c r="J53" s="373">
        <v>444344</v>
      </c>
      <c r="K53" s="373">
        <v>462755</v>
      </c>
      <c r="L53" s="373">
        <v>472924</v>
      </c>
      <c r="M53" s="374">
        <v>462363</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ioKGGWPHwy90mXfqI+w++pElVMpGc/aQBGGM/pHRsnMnlb4dGdABgxjDqAmsgMViLVQTwpJg66t1oFXopUidrQ==" saltValue="wgsFGgbIxpg4kHxlD1oFv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541</v>
      </c>
      <c r="G54" s="97" t="s">
        <v>542</v>
      </c>
      <c r="H54" s="98" t="s">
        <v>543</v>
      </c>
    </row>
    <row r="55" spans="2:8" ht="52.5" customHeight="1" x14ac:dyDescent="0.2">
      <c r="B55" s="99"/>
      <c r="C55" s="1190" t="s">
        <v>46</v>
      </c>
      <c r="D55" s="1190"/>
      <c r="E55" s="1191"/>
      <c r="F55" s="100">
        <v>10232</v>
      </c>
      <c r="G55" s="100">
        <v>8498</v>
      </c>
      <c r="H55" s="101">
        <v>9962</v>
      </c>
    </row>
    <row r="56" spans="2:8" ht="52.5" customHeight="1" x14ac:dyDescent="0.2">
      <c r="B56" s="102"/>
      <c r="C56" s="1192" t="s">
        <v>47</v>
      </c>
      <c r="D56" s="1192"/>
      <c r="E56" s="1193"/>
      <c r="F56" s="103">
        <v>25013</v>
      </c>
      <c r="G56" s="103">
        <v>21496</v>
      </c>
      <c r="H56" s="104">
        <v>22074</v>
      </c>
    </row>
    <row r="57" spans="2:8" ht="53.25" customHeight="1" x14ac:dyDescent="0.2">
      <c r="B57" s="102"/>
      <c r="C57" s="1194" t="s">
        <v>48</v>
      </c>
      <c r="D57" s="1194"/>
      <c r="E57" s="1195"/>
      <c r="F57" s="105">
        <v>26178</v>
      </c>
      <c r="G57" s="105">
        <v>36063</v>
      </c>
      <c r="H57" s="106">
        <v>49703</v>
      </c>
    </row>
    <row r="58" spans="2:8" ht="45.75" customHeight="1" x14ac:dyDescent="0.2">
      <c r="B58" s="107"/>
      <c r="C58" s="1182" t="s">
        <v>591</v>
      </c>
      <c r="D58" s="1183"/>
      <c r="E58" s="1184"/>
      <c r="F58" s="108">
        <v>10758</v>
      </c>
      <c r="G58" s="108">
        <v>12565</v>
      </c>
      <c r="H58" s="109">
        <v>17418</v>
      </c>
    </row>
    <row r="59" spans="2:8" ht="45.75" customHeight="1" x14ac:dyDescent="0.2">
      <c r="B59" s="107"/>
      <c r="C59" s="1182" t="s">
        <v>592</v>
      </c>
      <c r="D59" s="1183"/>
      <c r="E59" s="1184"/>
      <c r="F59" s="108">
        <v>0</v>
      </c>
      <c r="G59" s="108">
        <v>4500</v>
      </c>
      <c r="H59" s="109">
        <v>13172</v>
      </c>
    </row>
    <row r="60" spans="2:8" ht="45.75" customHeight="1" x14ac:dyDescent="0.2">
      <c r="B60" s="107"/>
      <c r="C60" s="1182" t="s">
        <v>593</v>
      </c>
      <c r="D60" s="1183"/>
      <c r="E60" s="1184"/>
      <c r="F60" s="108">
        <v>2924</v>
      </c>
      <c r="G60" s="108">
        <v>2845</v>
      </c>
      <c r="H60" s="109">
        <v>3916</v>
      </c>
    </row>
    <row r="61" spans="2:8" ht="45.75" customHeight="1" x14ac:dyDescent="0.2">
      <c r="B61" s="107"/>
      <c r="C61" s="1182" t="s">
        <v>594</v>
      </c>
      <c r="D61" s="1183"/>
      <c r="E61" s="1184"/>
      <c r="F61" s="108">
        <v>2711</v>
      </c>
      <c r="G61" s="108">
        <v>2719</v>
      </c>
      <c r="H61" s="109">
        <v>2725</v>
      </c>
    </row>
    <row r="62" spans="2:8" ht="45.75" customHeight="1" thickBot="1" x14ac:dyDescent="0.25">
      <c r="B62" s="110"/>
      <c r="C62" s="1185" t="s">
        <v>595</v>
      </c>
      <c r="D62" s="1186"/>
      <c r="E62" s="1187"/>
      <c r="F62" s="111">
        <v>518</v>
      </c>
      <c r="G62" s="111">
        <v>3273</v>
      </c>
      <c r="H62" s="112">
        <v>1798</v>
      </c>
    </row>
    <row r="63" spans="2:8" ht="52.5" customHeight="1" thickBot="1" x14ac:dyDescent="0.25">
      <c r="B63" s="113"/>
      <c r="C63" s="1188" t="s">
        <v>49</v>
      </c>
      <c r="D63" s="1188"/>
      <c r="E63" s="1189"/>
      <c r="F63" s="114">
        <v>61423</v>
      </c>
      <c r="G63" s="114">
        <v>66057</v>
      </c>
      <c r="H63" s="115">
        <v>81739</v>
      </c>
    </row>
    <row r="64" spans="2:8" ht="13" x14ac:dyDescent="0.2"/>
  </sheetData>
  <sheetProtection algorithmName="SHA-512" hashValue="wxg4Gza9A22JR24jW0zFaXmQsNg5owHs0sNFWqUE5NUCeKvCKcRWEM1gDzpS1OaVl3A3PbuewFliPichN4k+YQ==" saltValue="fp0FWahFm+9/ZqEdkyz1I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F2C89-B067-4FC3-9453-11C48C19111F}">
  <sheetPr>
    <pageSetUpPr fitToPage="1"/>
  </sheetPr>
  <dimension ref="A1:DE85"/>
  <sheetViews>
    <sheetView showGridLines="0" zoomScaleNormal="100" zoomScaleSheetLayoutView="55" workbookViewId="0">
      <selection activeCell="BG16" sqref="BG16"/>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607</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603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606</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601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539</v>
      </c>
      <c r="BQ50" s="1205"/>
      <c r="BR50" s="1205"/>
      <c r="BS50" s="1205"/>
      <c r="BT50" s="1205"/>
      <c r="BU50" s="1205"/>
      <c r="BV50" s="1205"/>
      <c r="BW50" s="1205"/>
      <c r="BX50" s="1205" t="s">
        <v>540</v>
      </c>
      <c r="BY50" s="1205"/>
      <c r="BZ50" s="1205"/>
      <c r="CA50" s="1205"/>
      <c r="CB50" s="1205"/>
      <c r="CC50" s="1205"/>
      <c r="CD50" s="1205"/>
      <c r="CE50" s="1205"/>
      <c r="CF50" s="1205" t="s">
        <v>541</v>
      </c>
      <c r="CG50" s="1205"/>
      <c r="CH50" s="1205"/>
      <c r="CI50" s="1205"/>
      <c r="CJ50" s="1205"/>
      <c r="CK50" s="1205"/>
      <c r="CL50" s="1205"/>
      <c r="CM50" s="1205"/>
      <c r="CN50" s="1205" t="s">
        <v>542</v>
      </c>
      <c r="CO50" s="1205"/>
      <c r="CP50" s="1205"/>
      <c r="CQ50" s="1205"/>
      <c r="CR50" s="1205"/>
      <c r="CS50" s="1205"/>
      <c r="CT50" s="1205"/>
      <c r="CU50" s="1205"/>
      <c r="CV50" s="1205" t="s">
        <v>543</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600</v>
      </c>
      <c r="AO51" s="1204"/>
      <c r="AP51" s="1204"/>
      <c r="AQ51" s="1204"/>
      <c r="AR51" s="1204"/>
      <c r="AS51" s="1204"/>
      <c r="AT51" s="1204"/>
      <c r="AU51" s="1204"/>
      <c r="AV51" s="1204"/>
      <c r="AW51" s="1204"/>
      <c r="AX51" s="1204"/>
      <c r="AY51" s="1204"/>
      <c r="AZ51" s="1204"/>
      <c r="BA51" s="1204"/>
      <c r="BB51" s="1204" t="s">
        <v>598</v>
      </c>
      <c r="BC51" s="1204"/>
      <c r="BD51" s="1204"/>
      <c r="BE51" s="1204"/>
      <c r="BF51" s="1204"/>
      <c r="BG51" s="1204"/>
      <c r="BH51" s="1204"/>
      <c r="BI51" s="1204"/>
      <c r="BJ51" s="1204"/>
      <c r="BK51" s="1204"/>
      <c r="BL51" s="1204"/>
      <c r="BM51" s="1204"/>
      <c r="BN51" s="1204"/>
      <c r="BO51" s="1204"/>
      <c r="BP51" s="1203">
        <v>162</v>
      </c>
      <c r="BQ51" s="1203"/>
      <c r="BR51" s="1203"/>
      <c r="BS51" s="1203"/>
      <c r="BT51" s="1203"/>
      <c r="BU51" s="1203"/>
      <c r="BV51" s="1203"/>
      <c r="BW51" s="1203"/>
      <c r="BX51" s="1203">
        <v>167.4</v>
      </c>
      <c r="BY51" s="1203"/>
      <c r="BZ51" s="1203"/>
      <c r="CA51" s="1203"/>
      <c r="CB51" s="1203"/>
      <c r="CC51" s="1203"/>
      <c r="CD51" s="1203"/>
      <c r="CE51" s="1203"/>
      <c r="CF51" s="1203">
        <v>174.8</v>
      </c>
      <c r="CG51" s="1203"/>
      <c r="CH51" s="1203"/>
      <c r="CI51" s="1203"/>
      <c r="CJ51" s="1203"/>
      <c r="CK51" s="1203"/>
      <c r="CL51" s="1203"/>
      <c r="CM51" s="1203"/>
      <c r="CN51" s="1203">
        <v>174.1</v>
      </c>
      <c r="CO51" s="1203"/>
      <c r="CP51" s="1203"/>
      <c r="CQ51" s="1203"/>
      <c r="CR51" s="1203"/>
      <c r="CS51" s="1203"/>
      <c r="CT51" s="1203"/>
      <c r="CU51" s="1203"/>
      <c r="CV51" s="1203">
        <v>159.9</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605</v>
      </c>
      <c r="BC53" s="1204"/>
      <c r="BD53" s="1204"/>
      <c r="BE53" s="1204"/>
      <c r="BF53" s="1204"/>
      <c r="BG53" s="1204"/>
      <c r="BH53" s="1204"/>
      <c r="BI53" s="1204"/>
      <c r="BJ53" s="1204"/>
      <c r="BK53" s="1204"/>
      <c r="BL53" s="1204"/>
      <c r="BM53" s="1204"/>
      <c r="BN53" s="1204"/>
      <c r="BO53" s="1204"/>
      <c r="BP53" s="1203">
        <v>49</v>
      </c>
      <c r="BQ53" s="1203"/>
      <c r="BR53" s="1203"/>
      <c r="BS53" s="1203"/>
      <c r="BT53" s="1203"/>
      <c r="BU53" s="1203"/>
      <c r="BV53" s="1203"/>
      <c r="BW53" s="1203"/>
      <c r="BX53" s="1203">
        <v>50.2</v>
      </c>
      <c r="BY53" s="1203"/>
      <c r="BZ53" s="1203"/>
      <c r="CA53" s="1203"/>
      <c r="CB53" s="1203"/>
      <c r="CC53" s="1203"/>
      <c r="CD53" s="1203"/>
      <c r="CE53" s="1203"/>
      <c r="CF53" s="1203">
        <v>51</v>
      </c>
      <c r="CG53" s="1203"/>
      <c r="CH53" s="1203"/>
      <c r="CI53" s="1203"/>
      <c r="CJ53" s="1203"/>
      <c r="CK53" s="1203"/>
      <c r="CL53" s="1203"/>
      <c r="CM53" s="1203"/>
      <c r="CN53" s="1203">
        <v>52.2</v>
      </c>
      <c r="CO53" s="1203"/>
      <c r="CP53" s="1203"/>
      <c r="CQ53" s="1203"/>
      <c r="CR53" s="1203"/>
      <c r="CS53" s="1203"/>
      <c r="CT53" s="1203"/>
      <c r="CU53" s="1203"/>
      <c r="CV53" s="1203">
        <v>53.3</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599</v>
      </c>
      <c r="AO55" s="1205"/>
      <c r="AP55" s="1205"/>
      <c r="AQ55" s="1205"/>
      <c r="AR55" s="1205"/>
      <c r="AS55" s="1205"/>
      <c r="AT55" s="1205"/>
      <c r="AU55" s="1205"/>
      <c r="AV55" s="1205"/>
      <c r="AW55" s="1205"/>
      <c r="AX55" s="1205"/>
      <c r="AY55" s="1205"/>
      <c r="AZ55" s="1205"/>
      <c r="BA55" s="1205"/>
      <c r="BB55" s="1204" t="s">
        <v>598</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605</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604</v>
      </c>
    </row>
    <row r="64" spans="1:109" ht="13" x14ac:dyDescent="0.2">
      <c r="B64" s="1197"/>
      <c r="G64" s="1233"/>
      <c r="I64" s="1235"/>
      <c r="J64" s="1235"/>
      <c r="K64" s="1235"/>
      <c r="L64" s="1235"/>
      <c r="M64" s="1235"/>
      <c r="N64" s="1234"/>
      <c r="AM64" s="1233"/>
      <c r="AN64" s="1233" t="s">
        <v>603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602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601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539</v>
      </c>
      <c r="BQ72" s="1205"/>
      <c r="BR72" s="1205"/>
      <c r="BS72" s="1205"/>
      <c r="BT72" s="1205"/>
      <c r="BU72" s="1205"/>
      <c r="BV72" s="1205"/>
      <c r="BW72" s="1205"/>
      <c r="BX72" s="1205" t="s">
        <v>540</v>
      </c>
      <c r="BY72" s="1205"/>
      <c r="BZ72" s="1205"/>
      <c r="CA72" s="1205"/>
      <c r="CB72" s="1205"/>
      <c r="CC72" s="1205"/>
      <c r="CD72" s="1205"/>
      <c r="CE72" s="1205"/>
      <c r="CF72" s="1205" t="s">
        <v>541</v>
      </c>
      <c r="CG72" s="1205"/>
      <c r="CH72" s="1205"/>
      <c r="CI72" s="1205"/>
      <c r="CJ72" s="1205"/>
      <c r="CK72" s="1205"/>
      <c r="CL72" s="1205"/>
      <c r="CM72" s="1205"/>
      <c r="CN72" s="1205" t="s">
        <v>542</v>
      </c>
      <c r="CO72" s="1205"/>
      <c r="CP72" s="1205"/>
      <c r="CQ72" s="1205"/>
      <c r="CR72" s="1205"/>
      <c r="CS72" s="1205"/>
      <c r="CT72" s="1205"/>
      <c r="CU72" s="1205"/>
      <c r="CV72" s="1205" t="s">
        <v>543</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600</v>
      </c>
      <c r="AO73" s="1204"/>
      <c r="AP73" s="1204"/>
      <c r="AQ73" s="1204"/>
      <c r="AR73" s="1204"/>
      <c r="AS73" s="1204"/>
      <c r="AT73" s="1204"/>
      <c r="AU73" s="1204"/>
      <c r="AV73" s="1204"/>
      <c r="AW73" s="1204"/>
      <c r="AX73" s="1204"/>
      <c r="AY73" s="1204"/>
      <c r="AZ73" s="1204"/>
      <c r="BA73" s="1204"/>
      <c r="BB73" s="1204" t="s">
        <v>598</v>
      </c>
      <c r="BC73" s="1204"/>
      <c r="BD73" s="1204"/>
      <c r="BE73" s="1204"/>
      <c r="BF73" s="1204"/>
      <c r="BG73" s="1204"/>
      <c r="BH73" s="1204"/>
      <c r="BI73" s="1204"/>
      <c r="BJ73" s="1204"/>
      <c r="BK73" s="1204"/>
      <c r="BL73" s="1204"/>
      <c r="BM73" s="1204"/>
      <c r="BN73" s="1204"/>
      <c r="BO73" s="1204"/>
      <c r="BP73" s="1203">
        <v>162</v>
      </c>
      <c r="BQ73" s="1203"/>
      <c r="BR73" s="1203"/>
      <c r="BS73" s="1203"/>
      <c r="BT73" s="1203"/>
      <c r="BU73" s="1203"/>
      <c r="BV73" s="1203"/>
      <c r="BW73" s="1203"/>
      <c r="BX73" s="1203">
        <v>167.4</v>
      </c>
      <c r="BY73" s="1203"/>
      <c r="BZ73" s="1203"/>
      <c r="CA73" s="1203"/>
      <c r="CB73" s="1203"/>
      <c r="CC73" s="1203"/>
      <c r="CD73" s="1203"/>
      <c r="CE73" s="1203"/>
      <c r="CF73" s="1203">
        <v>174.8</v>
      </c>
      <c r="CG73" s="1203"/>
      <c r="CH73" s="1203"/>
      <c r="CI73" s="1203"/>
      <c r="CJ73" s="1203"/>
      <c r="CK73" s="1203"/>
      <c r="CL73" s="1203"/>
      <c r="CM73" s="1203"/>
      <c r="CN73" s="1203">
        <v>174.1</v>
      </c>
      <c r="CO73" s="1203"/>
      <c r="CP73" s="1203"/>
      <c r="CQ73" s="1203"/>
      <c r="CR73" s="1203"/>
      <c r="CS73" s="1203"/>
      <c r="CT73" s="1203"/>
      <c r="CU73" s="1203"/>
      <c r="CV73" s="1203">
        <v>159.9</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597</v>
      </c>
      <c r="BC75" s="1204"/>
      <c r="BD75" s="1204"/>
      <c r="BE75" s="1204"/>
      <c r="BF75" s="1204"/>
      <c r="BG75" s="1204"/>
      <c r="BH75" s="1204"/>
      <c r="BI75" s="1204"/>
      <c r="BJ75" s="1204"/>
      <c r="BK75" s="1204"/>
      <c r="BL75" s="1204"/>
      <c r="BM75" s="1204"/>
      <c r="BN75" s="1204"/>
      <c r="BO75" s="1204"/>
      <c r="BP75" s="1203">
        <v>10</v>
      </c>
      <c r="BQ75" s="1203"/>
      <c r="BR75" s="1203"/>
      <c r="BS75" s="1203"/>
      <c r="BT75" s="1203"/>
      <c r="BU75" s="1203"/>
      <c r="BV75" s="1203"/>
      <c r="BW75" s="1203"/>
      <c r="BX75" s="1203">
        <v>9.4</v>
      </c>
      <c r="BY75" s="1203"/>
      <c r="BZ75" s="1203"/>
      <c r="CA75" s="1203"/>
      <c r="CB75" s="1203"/>
      <c r="CC75" s="1203"/>
      <c r="CD75" s="1203"/>
      <c r="CE75" s="1203"/>
      <c r="CF75" s="1203">
        <v>8.8000000000000007</v>
      </c>
      <c r="CG75" s="1203"/>
      <c r="CH75" s="1203"/>
      <c r="CI75" s="1203"/>
      <c r="CJ75" s="1203"/>
      <c r="CK75" s="1203"/>
      <c r="CL75" s="1203"/>
      <c r="CM75" s="1203"/>
      <c r="CN75" s="1203">
        <v>8.6</v>
      </c>
      <c r="CO75" s="1203"/>
      <c r="CP75" s="1203"/>
      <c r="CQ75" s="1203"/>
      <c r="CR75" s="1203"/>
      <c r="CS75" s="1203"/>
      <c r="CT75" s="1203"/>
      <c r="CU75" s="1203"/>
      <c r="CV75" s="1203">
        <v>8.6</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599</v>
      </c>
      <c r="AO77" s="1205"/>
      <c r="AP77" s="1205"/>
      <c r="AQ77" s="1205"/>
      <c r="AR77" s="1205"/>
      <c r="AS77" s="1205"/>
      <c r="AT77" s="1205"/>
      <c r="AU77" s="1205"/>
      <c r="AV77" s="1205"/>
      <c r="AW77" s="1205"/>
      <c r="AX77" s="1205"/>
      <c r="AY77" s="1205"/>
      <c r="AZ77" s="1205"/>
      <c r="BA77" s="1205"/>
      <c r="BB77" s="1204" t="s">
        <v>598</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597</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B4HrcvueGvSNt+2QBxknOU4ebqBa2DDnHRtn9LgtReSHbway5+Yb/xT0eSlv3c5V7+TULUqHWRGjF9fIl3zfOA==" saltValue="tHIJ7UYfY5D3Rq9mYIA8Ng=="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5E13-A5D9-41CE-90D0-C809C0241B63}">
  <sheetPr>
    <pageSetUpPr fitToPage="1"/>
  </sheetPr>
  <dimension ref="A1:DR125"/>
  <sheetViews>
    <sheetView showGridLines="0" zoomScaleNormal="100" zoomScaleSheetLayoutView="55" workbookViewId="0">
      <selection activeCell="BG16" sqref="BG1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yg8Nwtts2n+njWkZohINVzX3oUblZrR99V+c9p88h4xmIjd7BMuxoxEDy05+R4Hpz364YDDbZ6ALBAz6TI78pw==" saltValue="hGF8MEqDLt7tGbx8gQNTn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D5FB3-35C0-46A7-9230-6D28A3F74E68}">
  <sheetPr>
    <pageSetUpPr fitToPage="1"/>
  </sheetPr>
  <dimension ref="A1:DR125"/>
  <sheetViews>
    <sheetView showGridLines="0" tabSelected="1" topLeftCell="A64" zoomScaleNormal="100" zoomScaleSheetLayoutView="55" workbookViewId="0">
      <selection activeCell="BG16" sqref="BG16"/>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v2ynKN83ad83y9z9lE+FiOk4CbplRbSWdzDv+WxTPRvEV2ybW9JY5gh4xIJYq3/eKb8kVD/l5NWLBUmq5NdpgQ==" saltValue="mychIoZA6uk+Np0MPE/ddA=="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530</v>
      </c>
      <c r="B3" s="131"/>
      <c r="C3" s="132"/>
      <c r="D3" s="133">
        <v>99510</v>
      </c>
      <c r="E3" s="134"/>
      <c r="F3" s="135">
        <v>108224</v>
      </c>
      <c r="G3" s="136"/>
      <c r="H3" s="137"/>
    </row>
    <row r="4" spans="1:8" x14ac:dyDescent="0.2">
      <c r="A4" s="138"/>
      <c r="B4" s="139"/>
      <c r="C4" s="140"/>
      <c r="D4" s="141">
        <v>26613</v>
      </c>
      <c r="E4" s="142"/>
      <c r="F4" s="143">
        <v>27358</v>
      </c>
      <c r="G4" s="144"/>
      <c r="H4" s="145"/>
    </row>
    <row r="5" spans="1:8" x14ac:dyDescent="0.2">
      <c r="A5" s="126" t="s">
        <v>532</v>
      </c>
      <c r="B5" s="131"/>
      <c r="C5" s="132"/>
      <c r="D5" s="133">
        <v>110080</v>
      </c>
      <c r="E5" s="134"/>
      <c r="F5" s="135">
        <v>105585</v>
      </c>
      <c r="G5" s="136"/>
      <c r="H5" s="137"/>
    </row>
    <row r="6" spans="1:8" x14ac:dyDescent="0.2">
      <c r="A6" s="138"/>
      <c r="B6" s="139"/>
      <c r="C6" s="140"/>
      <c r="D6" s="141">
        <v>29929</v>
      </c>
      <c r="E6" s="142"/>
      <c r="F6" s="143">
        <v>26225</v>
      </c>
      <c r="G6" s="144"/>
      <c r="H6" s="145"/>
    </row>
    <row r="7" spans="1:8" x14ac:dyDescent="0.2">
      <c r="A7" s="126" t="s">
        <v>533</v>
      </c>
      <c r="B7" s="131"/>
      <c r="C7" s="132"/>
      <c r="D7" s="133">
        <v>114782</v>
      </c>
      <c r="E7" s="134"/>
      <c r="F7" s="135">
        <v>111577</v>
      </c>
      <c r="G7" s="136"/>
      <c r="H7" s="137"/>
    </row>
    <row r="8" spans="1:8" x14ac:dyDescent="0.2">
      <c r="A8" s="138"/>
      <c r="B8" s="139"/>
      <c r="C8" s="140"/>
      <c r="D8" s="141">
        <v>30502</v>
      </c>
      <c r="E8" s="142"/>
      <c r="F8" s="143">
        <v>26257</v>
      </c>
      <c r="G8" s="144"/>
      <c r="H8" s="145"/>
    </row>
    <row r="9" spans="1:8" x14ac:dyDescent="0.2">
      <c r="A9" s="126" t="s">
        <v>534</v>
      </c>
      <c r="B9" s="131"/>
      <c r="C9" s="132"/>
      <c r="D9" s="133">
        <v>127775</v>
      </c>
      <c r="E9" s="134"/>
      <c r="F9" s="135">
        <v>122371</v>
      </c>
      <c r="G9" s="136"/>
      <c r="H9" s="137"/>
    </row>
    <row r="10" spans="1:8" x14ac:dyDescent="0.2">
      <c r="A10" s="138"/>
      <c r="B10" s="139"/>
      <c r="C10" s="140"/>
      <c r="D10" s="141">
        <v>28545</v>
      </c>
      <c r="E10" s="142"/>
      <c r="F10" s="143">
        <v>28038</v>
      </c>
      <c r="G10" s="144"/>
      <c r="H10" s="145"/>
    </row>
    <row r="11" spans="1:8" x14ac:dyDescent="0.2">
      <c r="A11" s="126" t="s">
        <v>535</v>
      </c>
      <c r="B11" s="131"/>
      <c r="C11" s="132"/>
      <c r="D11" s="133">
        <v>131539</v>
      </c>
      <c r="E11" s="134"/>
      <c r="F11" s="135">
        <v>125393</v>
      </c>
      <c r="G11" s="136"/>
      <c r="H11" s="137"/>
    </row>
    <row r="12" spans="1:8" x14ac:dyDescent="0.2">
      <c r="A12" s="138"/>
      <c r="B12" s="139"/>
      <c r="C12" s="146"/>
      <c r="D12" s="141">
        <v>27781</v>
      </c>
      <c r="E12" s="142"/>
      <c r="F12" s="143">
        <v>28054</v>
      </c>
      <c r="G12" s="144"/>
      <c r="H12" s="145"/>
    </row>
    <row r="13" spans="1:8" x14ac:dyDescent="0.2">
      <c r="A13" s="126"/>
      <c r="B13" s="131"/>
      <c r="C13" s="147"/>
      <c r="D13" s="148">
        <v>116737</v>
      </c>
      <c r="E13" s="149"/>
      <c r="F13" s="150">
        <v>114630</v>
      </c>
      <c r="G13" s="151"/>
      <c r="H13" s="137"/>
    </row>
    <row r="14" spans="1:8" x14ac:dyDescent="0.2">
      <c r="A14" s="138"/>
      <c r="B14" s="139"/>
      <c r="C14" s="140"/>
      <c r="D14" s="141">
        <v>28674</v>
      </c>
      <c r="E14" s="142"/>
      <c r="F14" s="143">
        <v>27186</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0.96</v>
      </c>
      <c r="C19" s="152">
        <f>ROUND(VALUE(SUBSTITUTE(実質収支比率等に係る経年分析!G$48,"▲","-")),2)</f>
        <v>0.94</v>
      </c>
      <c r="D19" s="152">
        <f>ROUND(VALUE(SUBSTITUTE(実質収支比率等に係る経年分析!H$48,"▲","-")),2)</f>
        <v>1.01</v>
      </c>
      <c r="E19" s="152">
        <f>ROUND(VALUE(SUBSTITUTE(実質収支比率等に係る経年分析!I$48,"▲","-")),2)</f>
        <v>1.35</v>
      </c>
      <c r="F19" s="152">
        <f>ROUND(VALUE(SUBSTITUTE(実質収支比率等に係る経年分析!J$48,"▲","-")),2)</f>
        <v>1.48</v>
      </c>
    </row>
    <row r="20" spans="1:11" x14ac:dyDescent="0.2">
      <c r="A20" s="152" t="s">
        <v>54</v>
      </c>
      <c r="B20" s="152">
        <f>ROUND(VALUE(SUBSTITUTE(実質収支比率等に係る経年分析!F$47,"▲","-")),2)</f>
        <v>2.0699999999999998</v>
      </c>
      <c r="C20" s="152">
        <f>ROUND(VALUE(SUBSTITUTE(実質収支比率等に係る経年分析!G$47,"▲","-")),2)</f>
        <v>3.31</v>
      </c>
      <c r="D20" s="152">
        <f>ROUND(VALUE(SUBSTITUTE(実質収支比率等に係る経年分析!H$47,"▲","-")),2)</f>
        <v>3.18</v>
      </c>
      <c r="E20" s="152">
        <f>ROUND(VALUE(SUBSTITUTE(実質収支比率等に係る経年分析!I$47,"▲","-")),2)</f>
        <v>2.6</v>
      </c>
      <c r="F20" s="152">
        <f>ROUND(VALUE(SUBSTITUTE(実質収支比率等に係る経年分析!J$47,"▲","-")),2)</f>
        <v>2.91</v>
      </c>
    </row>
    <row r="21" spans="1:11" x14ac:dyDescent="0.2">
      <c r="A21" s="152" t="s">
        <v>55</v>
      </c>
      <c r="B21" s="152">
        <f>IF(ISNUMBER(VALUE(SUBSTITUTE(実質収支比率等に係る経年分析!F$49,"▲","-"))),ROUND(VALUE(SUBSTITUTE(実質収支比率等に係る経年分析!F$49,"▲","-")),2),NA())</f>
        <v>1.37</v>
      </c>
      <c r="C21" s="152">
        <f>IF(ISNUMBER(VALUE(SUBSTITUTE(実質収支比率等に係る経年分析!G$49,"▲","-"))),ROUND(VALUE(SUBSTITUTE(実質収支比率等に係る経年分析!G$49,"▲","-")),2),NA())</f>
        <v>1.18</v>
      </c>
      <c r="D21" s="152">
        <f>IF(ISNUMBER(VALUE(SUBSTITUTE(実質収支比率等に係る経年分析!H$49,"▲","-"))),ROUND(VALUE(SUBSTITUTE(実質収支比率等に係る経年分析!H$49,"▲","-")),2),NA())</f>
        <v>-0.09</v>
      </c>
      <c r="E21" s="152">
        <f>IF(ISNUMBER(VALUE(SUBSTITUTE(実質収支比率等に係る経年分析!I$49,"▲","-"))),ROUND(VALUE(SUBSTITUTE(実質収支比率等に係る経年分析!I$49,"▲","-")),2),NA())</f>
        <v>-0.18</v>
      </c>
      <c r="F21" s="152">
        <f>IF(ISNUMBER(VALUE(SUBSTITUTE(実質収支比率等に係る経年分析!J$49,"▲","-"))),ROUND(VALUE(SUBSTITUTE(実質収支比率等に係る経年分析!J$49,"▲","-")),2),NA())</f>
        <v>0.61</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母子父子寡婦福祉資金特別会計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大分県港湾施設整備事業特別会計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0.09</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0.01</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県営林事業特別会計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0.03</v>
      </c>
    </row>
    <row r="32" spans="1:11" x14ac:dyDescent="0.2">
      <c r="A32" s="153" t="str">
        <f>IF(連結実質赤字比率に係る赤字・黒字の構成分析!C$38="",NA(),連結実質赤字比率に係る赤字・黒字の構成分析!C$38)</f>
        <v>大分県国民健康保険事業特別会計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1.07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1.17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v>
      </c>
    </row>
    <row r="33" spans="1:16" x14ac:dyDescent="0.2">
      <c r="A33" s="153" t="str">
        <f>IF(連結実質赤字比率に係る赤字・黒字の構成分析!C$37="",NA(),連結実質赤字比率に係る赤字・黒字の構成分析!C$37)</f>
        <v>大分県電気事業会計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1.32</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1.23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1.23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1.41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1.1499999999999999</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0.93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0.91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0.98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1.32</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1.43</v>
      </c>
    </row>
    <row r="35" spans="1:16" x14ac:dyDescent="0.2">
      <c r="A35" s="153" t="str">
        <f>IF(連結実質赤字比率に係る赤字・黒字の構成分析!C$35="",NA(),連結実質赤字比率に係る赤字・黒字の構成分析!C$35)</f>
        <v>大分県工業用水道事業会計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1.64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1.51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1.55</v>
      </c>
    </row>
    <row r="36" spans="1:16" x14ac:dyDescent="0.2">
      <c r="A36" s="153" t="str">
        <f>IF(連結実質赤字比率に係る赤字・黒字の構成分析!C$34="",NA(),連結実質赤字比率に係る赤字・黒字の構成分析!C$34)</f>
        <v>大分県病院事業会計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1.75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1.96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2.11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2.33</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60670</v>
      </c>
      <c r="E42" s="154"/>
      <c r="F42" s="154"/>
      <c r="G42" s="154">
        <f>'実質公債費比率（分子）の構造'!L$52</f>
        <v>59823</v>
      </c>
      <c r="H42" s="154"/>
      <c r="I42" s="154"/>
      <c r="J42" s="154">
        <f>'実質公債費比率（分子）の構造'!M$52</f>
        <v>59164</v>
      </c>
      <c r="K42" s="154"/>
      <c r="L42" s="154"/>
      <c r="M42" s="154">
        <f>'実質公債費比率（分子）の構造'!N$52</f>
        <v>56493</v>
      </c>
      <c r="N42" s="154"/>
      <c r="O42" s="154"/>
      <c r="P42" s="154">
        <f>'実質公債費比率（分子）の構造'!O$52</f>
        <v>54294</v>
      </c>
    </row>
    <row r="43" spans="1:16" x14ac:dyDescent="0.2">
      <c r="A43" s="154" t="s">
        <v>63</v>
      </c>
      <c r="B43" s="154" t="str">
        <f>'実質公債費比率（分子）の構造'!K$51</f>
        <v>-</v>
      </c>
      <c r="C43" s="154"/>
      <c r="D43" s="154"/>
      <c r="E43" s="154" t="str">
        <f>'実質公債費比率（分子）の構造'!L$51</f>
        <v>-</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1558</v>
      </c>
      <c r="C44" s="154"/>
      <c r="D44" s="154"/>
      <c r="E44" s="154">
        <f>'実質公債費比率（分子）の構造'!L$50</f>
        <v>1280</v>
      </c>
      <c r="F44" s="154"/>
      <c r="G44" s="154"/>
      <c r="H44" s="154">
        <f>'実質公債費比率（分子）の構造'!M$50</f>
        <v>1348</v>
      </c>
      <c r="I44" s="154"/>
      <c r="J44" s="154"/>
      <c r="K44" s="154">
        <f>'実質公債費比率（分子）の構造'!N$50</f>
        <v>1450</v>
      </c>
      <c r="L44" s="154"/>
      <c r="M44" s="154"/>
      <c r="N44" s="154">
        <f>'実質公債費比率（分子）の構造'!O$50</f>
        <v>1295</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573</v>
      </c>
      <c r="C46" s="154"/>
      <c r="D46" s="154"/>
      <c r="E46" s="154">
        <f>'実質公債費比率（分子）の構造'!L$48</f>
        <v>573</v>
      </c>
      <c r="F46" s="154"/>
      <c r="G46" s="154"/>
      <c r="H46" s="154">
        <f>'実質公債費比率（分子）の構造'!M$48</f>
        <v>841</v>
      </c>
      <c r="I46" s="154"/>
      <c r="J46" s="154"/>
      <c r="K46" s="154">
        <f>'実質公債費比率（分子）の構造'!N$48</f>
        <v>627</v>
      </c>
      <c r="L46" s="154"/>
      <c r="M46" s="154"/>
      <c r="N46" s="154">
        <f>'実質公債費比率（分子）の構造'!O$48</f>
        <v>629</v>
      </c>
      <c r="O46" s="154"/>
      <c r="P46" s="154"/>
    </row>
    <row r="47" spans="1:16" x14ac:dyDescent="0.2">
      <c r="A47" s="154" t="s">
        <v>67</v>
      </c>
      <c r="B47" s="154">
        <f>'実質公債費比率（分子）の構造'!K$47</f>
        <v>9333</v>
      </c>
      <c r="C47" s="154"/>
      <c r="D47" s="154"/>
      <c r="E47" s="154">
        <f>'実質公債費比率（分子）の構造'!L$47</f>
        <v>9500</v>
      </c>
      <c r="F47" s="154"/>
      <c r="G47" s="154"/>
      <c r="H47" s="154">
        <f>'実質公債費比率（分子）の構造'!M$47</f>
        <v>9667</v>
      </c>
      <c r="I47" s="154"/>
      <c r="J47" s="154"/>
      <c r="K47" s="154">
        <f>'実質公債費比率（分子）の構造'!N$47</f>
        <v>9500</v>
      </c>
      <c r="L47" s="154"/>
      <c r="M47" s="154"/>
      <c r="N47" s="154">
        <f>'実質公債費比率（分子）の構造'!O$47</f>
        <v>9833</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74327</v>
      </c>
      <c r="C49" s="154"/>
      <c r="D49" s="154"/>
      <c r="E49" s="154">
        <f>'実質公債費比率（分子）の構造'!L$45</f>
        <v>71899</v>
      </c>
      <c r="F49" s="154"/>
      <c r="G49" s="154"/>
      <c r="H49" s="154">
        <f>'実質公債費比率（分子）の構造'!M$45</f>
        <v>69681</v>
      </c>
      <c r="I49" s="154"/>
      <c r="J49" s="154"/>
      <c r="K49" s="154">
        <f>'実質公債費比率（分子）の構造'!N$45</f>
        <v>68288</v>
      </c>
      <c r="L49" s="154"/>
      <c r="M49" s="154"/>
      <c r="N49" s="154">
        <f>'実質公債費比率（分子）の構造'!O$45</f>
        <v>68142</v>
      </c>
      <c r="O49" s="154"/>
      <c r="P49" s="154"/>
    </row>
    <row r="50" spans="1:16" x14ac:dyDescent="0.2">
      <c r="A50" s="154" t="s">
        <v>70</v>
      </c>
      <c r="B50" s="154" t="e">
        <f>NA()</f>
        <v>#N/A</v>
      </c>
      <c r="C50" s="154">
        <f>IF(ISNUMBER('実質公債費比率（分子）の構造'!K$53),'実質公債費比率（分子）の構造'!K$53,NA())</f>
        <v>25121</v>
      </c>
      <c r="D50" s="154" t="e">
        <f>NA()</f>
        <v>#N/A</v>
      </c>
      <c r="E50" s="154" t="e">
        <f>NA()</f>
        <v>#N/A</v>
      </c>
      <c r="F50" s="154">
        <f>IF(ISNUMBER('実質公債費比率（分子）の構造'!L$53),'実質公債費比率（分子）の構造'!L$53,NA())</f>
        <v>23429</v>
      </c>
      <c r="G50" s="154" t="e">
        <f>NA()</f>
        <v>#N/A</v>
      </c>
      <c r="H50" s="154" t="e">
        <f>NA()</f>
        <v>#N/A</v>
      </c>
      <c r="I50" s="154">
        <f>IF(ISNUMBER('実質公債費比率（分子）の構造'!M$53),'実質公債費比率（分子）の構造'!M$53,NA())</f>
        <v>22373</v>
      </c>
      <c r="J50" s="154" t="e">
        <f>NA()</f>
        <v>#N/A</v>
      </c>
      <c r="K50" s="154" t="e">
        <f>NA()</f>
        <v>#N/A</v>
      </c>
      <c r="L50" s="154">
        <f>IF(ISNUMBER('実質公債費比率（分子）の構造'!N$53),'実質公債費比率（分子）の構造'!N$53,NA())</f>
        <v>23372</v>
      </c>
      <c r="M50" s="154" t="e">
        <f>NA()</f>
        <v>#N/A</v>
      </c>
      <c r="N50" s="154" t="e">
        <f>NA()</f>
        <v>#N/A</v>
      </c>
      <c r="O50" s="154">
        <f>IF(ISNUMBER('実質公債費比率（分子）の構造'!O$53),'実質公債費比率（分子）の構造'!O$53,NA())</f>
        <v>25605</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660541</v>
      </c>
      <c r="E56" s="153"/>
      <c r="F56" s="153"/>
      <c r="G56" s="153">
        <f>'将来負担比率（分子）の構造'!J$52</f>
        <v>657011</v>
      </c>
      <c r="H56" s="153"/>
      <c r="I56" s="153"/>
      <c r="J56" s="153">
        <f>'将来負担比率（分子）の構造'!K$52</f>
        <v>650149</v>
      </c>
      <c r="K56" s="153"/>
      <c r="L56" s="153"/>
      <c r="M56" s="153">
        <f>'将来負担比率（分子）の構造'!L$52</f>
        <v>653288</v>
      </c>
      <c r="N56" s="153"/>
      <c r="O56" s="153"/>
      <c r="P56" s="153">
        <f>'将来負担比率（分子）の構造'!M$52</f>
        <v>656052</v>
      </c>
    </row>
    <row r="57" spans="1:16" x14ac:dyDescent="0.2">
      <c r="A57" s="153" t="s">
        <v>41</v>
      </c>
      <c r="B57" s="153"/>
      <c r="C57" s="153"/>
      <c r="D57" s="153">
        <f>'将来負担比率（分子）の構造'!I$51</f>
        <v>16379</v>
      </c>
      <c r="E57" s="153"/>
      <c r="F57" s="153"/>
      <c r="G57" s="153">
        <f>'将来負担比率（分子）の構造'!J$51</f>
        <v>16333</v>
      </c>
      <c r="H57" s="153"/>
      <c r="I57" s="153"/>
      <c r="J57" s="153">
        <f>'将来負担比率（分子）の構造'!K$51</f>
        <v>15729</v>
      </c>
      <c r="K57" s="153"/>
      <c r="L57" s="153"/>
      <c r="M57" s="153">
        <f>'将来負担比率（分子）の構造'!L$51</f>
        <v>15041</v>
      </c>
      <c r="N57" s="153"/>
      <c r="O57" s="153"/>
      <c r="P57" s="153">
        <f>'将来負担比率（分子）の構造'!M$51</f>
        <v>14169</v>
      </c>
    </row>
    <row r="58" spans="1:16" x14ac:dyDescent="0.2">
      <c r="A58" s="153" t="s">
        <v>40</v>
      </c>
      <c r="B58" s="153"/>
      <c r="C58" s="153"/>
      <c r="D58" s="153">
        <f>'将来負担比率（分子）の構造'!I$50</f>
        <v>114916</v>
      </c>
      <c r="E58" s="153"/>
      <c r="F58" s="153"/>
      <c r="G58" s="153">
        <f>'将来負担比率（分子）の構造'!J$50</f>
        <v>106890</v>
      </c>
      <c r="H58" s="153"/>
      <c r="I58" s="153"/>
      <c r="J58" s="153">
        <f>'将来負担比率（分子）の構造'!K$50</f>
        <v>98508</v>
      </c>
      <c r="K58" s="153"/>
      <c r="L58" s="153"/>
      <c r="M58" s="153">
        <f>'将来負担比率（分子）の構造'!L$50</f>
        <v>97584</v>
      </c>
      <c r="N58" s="153"/>
      <c r="O58" s="153"/>
      <c r="P58" s="153">
        <f>'将来負担比率（分子）の構造'!M$50</f>
        <v>115584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1054</v>
      </c>
      <c r="C61" s="153"/>
      <c r="D61" s="153"/>
      <c r="E61" s="153">
        <f>'将来負担比率（分子）の構造'!J$46</f>
        <v>2537</v>
      </c>
      <c r="F61" s="153"/>
      <c r="G61" s="153"/>
      <c r="H61" s="153">
        <f>'将来負担比率（分子）の構造'!K$46</f>
        <v>2177</v>
      </c>
      <c r="I61" s="153"/>
      <c r="J61" s="153"/>
      <c r="K61" s="153">
        <f>'将来負担比率（分子）の構造'!L$46</f>
        <v>1053</v>
      </c>
      <c r="L61" s="153"/>
      <c r="M61" s="153"/>
      <c r="N61" s="153">
        <f>'将来負担比率（分子）の構造'!M$46</f>
        <v>994</v>
      </c>
      <c r="O61" s="153"/>
      <c r="P61" s="153"/>
    </row>
    <row r="62" spans="1:16" x14ac:dyDescent="0.2">
      <c r="A62" s="153" t="s">
        <v>34</v>
      </c>
      <c r="B62" s="153">
        <f>'将来負担比率（分子）の構造'!I$45</f>
        <v>139944</v>
      </c>
      <c r="C62" s="153"/>
      <c r="D62" s="153"/>
      <c r="E62" s="153">
        <f>'将来負担比率（分子）の構造'!J$45</f>
        <v>135958</v>
      </c>
      <c r="F62" s="153"/>
      <c r="G62" s="153"/>
      <c r="H62" s="153">
        <f>'将来負担比率（分子）の構造'!K$45</f>
        <v>131142</v>
      </c>
      <c r="I62" s="153"/>
      <c r="J62" s="153"/>
      <c r="K62" s="153">
        <f>'将来負担比率（分子）の構造'!L$45</f>
        <v>125317</v>
      </c>
      <c r="L62" s="153"/>
      <c r="M62" s="153"/>
      <c r="N62" s="153">
        <f>'将来負担比率（分子）の構造'!M$45</f>
        <v>119169</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4090</v>
      </c>
      <c r="C64" s="153"/>
      <c r="D64" s="153"/>
      <c r="E64" s="153">
        <f>'将来負担比率（分子）の構造'!J$43</f>
        <v>4626</v>
      </c>
      <c r="F64" s="153"/>
      <c r="G64" s="153"/>
      <c r="H64" s="153">
        <f>'将来負担比率（分子）の構造'!K$43</f>
        <v>4967</v>
      </c>
      <c r="I64" s="153"/>
      <c r="J64" s="153"/>
      <c r="K64" s="153">
        <f>'将来負担比率（分子）の構造'!L$43</f>
        <v>4058</v>
      </c>
      <c r="L64" s="153"/>
      <c r="M64" s="153"/>
      <c r="N64" s="153">
        <f>'将来負担比率（分子）の構造'!M$43</f>
        <v>3103</v>
      </c>
      <c r="O64" s="153"/>
      <c r="P64" s="153"/>
    </row>
    <row r="65" spans="1:16" x14ac:dyDescent="0.2">
      <c r="A65" s="153" t="s">
        <v>31</v>
      </c>
      <c r="B65" s="153">
        <f>'将来負担比率（分子）の構造'!I$42</f>
        <v>9567</v>
      </c>
      <c r="C65" s="153"/>
      <c r="D65" s="153"/>
      <c r="E65" s="153">
        <f>'将来負担比率（分子）の構造'!J$42</f>
        <v>8773</v>
      </c>
      <c r="F65" s="153"/>
      <c r="G65" s="153"/>
      <c r="H65" s="153">
        <f>'将来負担比率（分子）の構造'!K$42</f>
        <v>8758</v>
      </c>
      <c r="I65" s="153"/>
      <c r="J65" s="153"/>
      <c r="K65" s="153">
        <f>'将来負担比率（分子）の構造'!L$42</f>
        <v>8131</v>
      </c>
      <c r="L65" s="153"/>
      <c r="M65" s="153"/>
      <c r="N65" s="153">
        <f>'将来負担比率（分子）の構造'!M$42</f>
        <v>7478</v>
      </c>
      <c r="O65" s="153"/>
      <c r="P65" s="153"/>
    </row>
    <row r="66" spans="1:16" x14ac:dyDescent="0.2">
      <c r="A66" s="153" t="s">
        <v>30</v>
      </c>
      <c r="B66" s="153">
        <f>'将来負担比率（分子）の構造'!I$41</f>
        <v>1073067</v>
      </c>
      <c r="C66" s="153"/>
      <c r="D66" s="153"/>
      <c r="E66" s="153">
        <f>'将来負担比率（分子）の構造'!J$41</f>
        <v>1072685</v>
      </c>
      <c r="F66" s="153"/>
      <c r="G66" s="153"/>
      <c r="H66" s="153">
        <f>'将来負担比率（分子）の構造'!K$41</f>
        <v>1080098</v>
      </c>
      <c r="I66" s="153"/>
      <c r="J66" s="153"/>
      <c r="K66" s="153">
        <f>'将来負担比率（分子）の構造'!L$41</f>
        <v>1100278</v>
      </c>
      <c r="L66" s="153"/>
      <c r="M66" s="153"/>
      <c r="N66" s="153">
        <f>'将来負担比率（分子）の構造'!M$41</f>
        <v>1117424</v>
      </c>
      <c r="O66" s="153"/>
      <c r="P66" s="153"/>
    </row>
    <row r="67" spans="1:16" x14ac:dyDescent="0.2">
      <c r="A67" s="153" t="s">
        <v>74</v>
      </c>
      <c r="B67" s="153" t="e">
        <f>NA()</f>
        <v>#N/A</v>
      </c>
      <c r="C67" s="153">
        <f>IF(ISNUMBER('将来負担比率（分子）の構造'!I$53), IF('将来負担比率（分子）の構造'!I$53 &lt; 0, 0, '将来負担比率（分子）の構造'!I$53), NA())</f>
        <v>435886</v>
      </c>
      <c r="D67" s="153" t="e">
        <f>NA()</f>
        <v>#N/A</v>
      </c>
      <c r="E67" s="153" t="e">
        <f>NA()</f>
        <v>#N/A</v>
      </c>
      <c r="F67" s="153">
        <f>IF(ISNUMBER('将来負担比率（分子）の構造'!J$53), IF('将来負担比率（分子）の構造'!J$53 &lt; 0, 0, '将来負担比率（分子）の構造'!J$53), NA())</f>
        <v>444344</v>
      </c>
      <c r="G67" s="153" t="e">
        <f>NA()</f>
        <v>#N/A</v>
      </c>
      <c r="H67" s="153" t="e">
        <f>NA()</f>
        <v>#N/A</v>
      </c>
      <c r="I67" s="153">
        <f>IF(ISNUMBER('将来負担比率（分子）の構造'!K$53), IF('将来負担比率（分子）の構造'!K$53 &lt; 0, 0, '将来負担比率（分子）の構造'!K$53), NA())</f>
        <v>462755</v>
      </c>
      <c r="J67" s="153" t="e">
        <f>NA()</f>
        <v>#N/A</v>
      </c>
      <c r="K67" s="153" t="e">
        <f>NA()</f>
        <v>#N/A</v>
      </c>
      <c r="L67" s="153">
        <f>IF(ISNUMBER('将来負担比率（分子）の構造'!L$53), IF('将来負担比率（分子）の構造'!L$53 &lt; 0, 0, '将来負担比率（分子）の構造'!L$53), NA())</f>
        <v>472924</v>
      </c>
      <c r="M67" s="153" t="e">
        <f>NA()</f>
        <v>#N/A</v>
      </c>
      <c r="N67" s="153" t="e">
        <f>NA()</f>
        <v>#N/A</v>
      </c>
      <c r="O67" s="153">
        <f>IF(ISNUMBER('将来負担比率（分子）の構造'!M$53), IF('将来負担比率（分子）の構造'!M$53 &lt; 0, 0, '将来負担比率（分子）の構造'!M$53), NA())</f>
        <v>462363</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10232</v>
      </c>
      <c r="C72" s="157">
        <f>基金残高に係る経年分析!G55</f>
        <v>8498</v>
      </c>
      <c r="D72" s="157">
        <f>基金残高に係る経年分析!H55</f>
        <v>9962</v>
      </c>
    </row>
    <row r="73" spans="1:16" x14ac:dyDescent="0.2">
      <c r="A73" s="156" t="s">
        <v>77</v>
      </c>
      <c r="B73" s="157">
        <f>基金残高に係る経年分析!F56</f>
        <v>25013</v>
      </c>
      <c r="C73" s="157">
        <f>基金残高に係る経年分析!G56</f>
        <v>21496</v>
      </c>
      <c r="D73" s="157">
        <f>基金残高に係る経年分析!H56</f>
        <v>22074</v>
      </c>
    </row>
    <row r="74" spans="1:16" x14ac:dyDescent="0.2">
      <c r="A74" s="156" t="s">
        <v>78</v>
      </c>
      <c r="B74" s="157">
        <f>基金残高に係る経年分析!F57</f>
        <v>26178</v>
      </c>
      <c r="C74" s="157">
        <f>基金残高に係る経年分析!G57</f>
        <v>36063</v>
      </c>
      <c r="D74" s="157">
        <f>基金残高に係る経年分析!H57</f>
        <v>49703</v>
      </c>
    </row>
  </sheetData>
  <sheetProtection algorithmName="SHA-512" hashValue="itCa34KKK/NZ8D/u/m4nDQO2ZJXGQjuSTDocqGRz9cOaqP/zRTMfRPDr+6x8tDJAzvaMDdHXveetAhTPbJsKGg==" saltValue="Chf3EBFy97IrWaju4XErl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188</v>
      </c>
      <c r="DD1" s="572"/>
      <c r="DE1" s="572"/>
      <c r="DF1" s="572"/>
      <c r="DG1" s="572"/>
      <c r="DH1" s="572"/>
      <c r="DI1" s="573"/>
      <c r="DK1" s="571" t="s">
        <v>189</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190</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191</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192</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193</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194</v>
      </c>
      <c r="S4" s="575"/>
      <c r="T4" s="575"/>
      <c r="U4" s="575"/>
      <c r="V4" s="575"/>
      <c r="W4" s="575"/>
      <c r="X4" s="575"/>
      <c r="Y4" s="576"/>
      <c r="Z4" s="574" t="s">
        <v>195</v>
      </c>
      <c r="AA4" s="575"/>
      <c r="AB4" s="575"/>
      <c r="AC4" s="576"/>
      <c r="AD4" s="574" t="s">
        <v>196</v>
      </c>
      <c r="AE4" s="575"/>
      <c r="AF4" s="575"/>
      <c r="AG4" s="575"/>
      <c r="AH4" s="575"/>
      <c r="AI4" s="575"/>
      <c r="AJ4" s="575"/>
      <c r="AK4" s="576"/>
      <c r="AL4" s="574" t="s">
        <v>195</v>
      </c>
      <c r="AM4" s="575"/>
      <c r="AN4" s="575"/>
      <c r="AO4" s="576"/>
      <c r="AP4" s="577" t="s">
        <v>197</v>
      </c>
      <c r="AQ4" s="577"/>
      <c r="AR4" s="577"/>
      <c r="AS4" s="577"/>
      <c r="AT4" s="577"/>
      <c r="AU4" s="577"/>
      <c r="AV4" s="577"/>
      <c r="AW4" s="577"/>
      <c r="AX4" s="577"/>
      <c r="AY4" s="577"/>
      <c r="AZ4" s="577"/>
      <c r="BA4" s="577"/>
      <c r="BB4" s="577"/>
      <c r="BC4" s="577"/>
      <c r="BD4" s="577" t="s">
        <v>198</v>
      </c>
      <c r="BE4" s="577"/>
      <c r="BF4" s="577"/>
      <c r="BG4" s="577"/>
      <c r="BH4" s="577"/>
      <c r="BI4" s="577"/>
      <c r="BJ4" s="577"/>
      <c r="BK4" s="577"/>
      <c r="BL4" s="577" t="s">
        <v>195</v>
      </c>
      <c r="BM4" s="577"/>
      <c r="BN4" s="577"/>
      <c r="BO4" s="577"/>
      <c r="BP4" s="577" t="s">
        <v>199</v>
      </c>
      <c r="BQ4" s="577"/>
      <c r="BR4" s="577"/>
      <c r="BS4" s="577"/>
      <c r="BT4" s="577"/>
      <c r="BU4" s="577"/>
      <c r="BV4" s="577"/>
      <c r="BW4" s="577"/>
      <c r="BY4" s="574" t="s">
        <v>200</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201</v>
      </c>
      <c r="C5" s="579"/>
      <c r="D5" s="579"/>
      <c r="E5" s="579"/>
      <c r="F5" s="579"/>
      <c r="G5" s="579"/>
      <c r="H5" s="579"/>
      <c r="I5" s="579"/>
      <c r="J5" s="579"/>
      <c r="K5" s="579"/>
      <c r="L5" s="579"/>
      <c r="M5" s="579"/>
      <c r="N5" s="579"/>
      <c r="O5" s="579"/>
      <c r="P5" s="579"/>
      <c r="Q5" s="580"/>
      <c r="R5" s="581">
        <v>150953486</v>
      </c>
      <c r="S5" s="582"/>
      <c r="T5" s="582"/>
      <c r="U5" s="582"/>
      <c r="V5" s="582"/>
      <c r="W5" s="582"/>
      <c r="X5" s="582"/>
      <c r="Y5" s="583"/>
      <c r="Z5" s="584">
        <v>19.8</v>
      </c>
      <c r="AA5" s="584"/>
      <c r="AB5" s="584"/>
      <c r="AC5" s="584"/>
      <c r="AD5" s="585">
        <v>118499391</v>
      </c>
      <c r="AE5" s="585"/>
      <c r="AF5" s="585"/>
      <c r="AG5" s="585"/>
      <c r="AH5" s="585"/>
      <c r="AI5" s="585"/>
      <c r="AJ5" s="585"/>
      <c r="AK5" s="585"/>
      <c r="AL5" s="586">
        <v>35.5</v>
      </c>
      <c r="AM5" s="587"/>
      <c r="AN5" s="587"/>
      <c r="AO5" s="588"/>
      <c r="AP5" s="578" t="s">
        <v>202</v>
      </c>
      <c r="AQ5" s="579"/>
      <c r="AR5" s="579"/>
      <c r="AS5" s="579"/>
      <c r="AT5" s="579"/>
      <c r="AU5" s="579"/>
      <c r="AV5" s="579"/>
      <c r="AW5" s="579"/>
      <c r="AX5" s="579"/>
      <c r="AY5" s="579"/>
      <c r="AZ5" s="579"/>
      <c r="BA5" s="579"/>
      <c r="BB5" s="579"/>
      <c r="BC5" s="580"/>
      <c r="BD5" s="592">
        <v>150580974</v>
      </c>
      <c r="BE5" s="593"/>
      <c r="BF5" s="593"/>
      <c r="BG5" s="593"/>
      <c r="BH5" s="593"/>
      <c r="BI5" s="593"/>
      <c r="BJ5" s="593"/>
      <c r="BK5" s="594"/>
      <c r="BL5" s="595">
        <v>99.8</v>
      </c>
      <c r="BM5" s="595"/>
      <c r="BN5" s="595"/>
      <c r="BO5" s="595"/>
      <c r="BP5" s="596">
        <v>1006410</v>
      </c>
      <c r="BQ5" s="596"/>
      <c r="BR5" s="596"/>
      <c r="BS5" s="596"/>
      <c r="BT5" s="596"/>
      <c r="BU5" s="596"/>
      <c r="BV5" s="596"/>
      <c r="BW5" s="600"/>
      <c r="BY5" s="574" t="s">
        <v>197</v>
      </c>
      <c r="BZ5" s="575"/>
      <c r="CA5" s="575"/>
      <c r="CB5" s="575"/>
      <c r="CC5" s="575"/>
      <c r="CD5" s="575"/>
      <c r="CE5" s="575"/>
      <c r="CF5" s="575"/>
      <c r="CG5" s="575"/>
      <c r="CH5" s="575"/>
      <c r="CI5" s="575"/>
      <c r="CJ5" s="575"/>
      <c r="CK5" s="575"/>
      <c r="CL5" s="576"/>
      <c r="CM5" s="574" t="s">
        <v>203</v>
      </c>
      <c r="CN5" s="575"/>
      <c r="CO5" s="575"/>
      <c r="CP5" s="575"/>
      <c r="CQ5" s="575"/>
      <c r="CR5" s="575"/>
      <c r="CS5" s="575"/>
      <c r="CT5" s="576"/>
      <c r="CU5" s="574" t="s">
        <v>195</v>
      </c>
      <c r="CV5" s="575"/>
      <c r="CW5" s="575"/>
      <c r="CX5" s="576"/>
      <c r="CY5" s="574" t="s">
        <v>204</v>
      </c>
      <c r="CZ5" s="575"/>
      <c r="DA5" s="575"/>
      <c r="DB5" s="575"/>
      <c r="DC5" s="575"/>
      <c r="DD5" s="575"/>
      <c r="DE5" s="575"/>
      <c r="DF5" s="575"/>
      <c r="DG5" s="575"/>
      <c r="DH5" s="575"/>
      <c r="DI5" s="575"/>
      <c r="DJ5" s="575"/>
      <c r="DK5" s="576"/>
      <c r="DL5" s="574" t="s">
        <v>205</v>
      </c>
      <c r="DM5" s="575"/>
      <c r="DN5" s="575"/>
      <c r="DO5" s="575"/>
      <c r="DP5" s="575"/>
      <c r="DQ5" s="575"/>
      <c r="DR5" s="575"/>
      <c r="DS5" s="575"/>
      <c r="DT5" s="575"/>
      <c r="DU5" s="575"/>
      <c r="DV5" s="575"/>
      <c r="DW5" s="575"/>
      <c r="DX5" s="576"/>
    </row>
    <row r="6" spans="2:138" ht="11.25" customHeight="1" x14ac:dyDescent="0.2">
      <c r="B6" s="589" t="s">
        <v>206</v>
      </c>
      <c r="C6" s="590"/>
      <c r="D6" s="590"/>
      <c r="E6" s="590"/>
      <c r="F6" s="590"/>
      <c r="G6" s="590"/>
      <c r="H6" s="590"/>
      <c r="I6" s="590"/>
      <c r="J6" s="590"/>
      <c r="K6" s="590"/>
      <c r="L6" s="590"/>
      <c r="M6" s="590"/>
      <c r="N6" s="590"/>
      <c r="O6" s="590"/>
      <c r="P6" s="590"/>
      <c r="Q6" s="591"/>
      <c r="R6" s="592">
        <v>21065676</v>
      </c>
      <c r="S6" s="593"/>
      <c r="T6" s="593"/>
      <c r="U6" s="593"/>
      <c r="V6" s="593"/>
      <c r="W6" s="593"/>
      <c r="X6" s="593"/>
      <c r="Y6" s="594"/>
      <c r="Z6" s="595">
        <v>2.8</v>
      </c>
      <c r="AA6" s="595"/>
      <c r="AB6" s="595"/>
      <c r="AC6" s="595"/>
      <c r="AD6" s="596">
        <v>21065676</v>
      </c>
      <c r="AE6" s="596"/>
      <c r="AF6" s="596"/>
      <c r="AG6" s="596"/>
      <c r="AH6" s="596"/>
      <c r="AI6" s="596"/>
      <c r="AJ6" s="596"/>
      <c r="AK6" s="596"/>
      <c r="AL6" s="597">
        <v>6.3</v>
      </c>
      <c r="AM6" s="598"/>
      <c r="AN6" s="598"/>
      <c r="AO6" s="599"/>
      <c r="AP6" s="589" t="s">
        <v>207</v>
      </c>
      <c r="AQ6" s="590"/>
      <c r="AR6" s="590"/>
      <c r="AS6" s="590"/>
      <c r="AT6" s="590"/>
      <c r="AU6" s="590"/>
      <c r="AV6" s="590"/>
      <c r="AW6" s="590"/>
      <c r="AX6" s="590"/>
      <c r="AY6" s="590"/>
      <c r="AZ6" s="590"/>
      <c r="BA6" s="590"/>
      <c r="BB6" s="590"/>
      <c r="BC6" s="591"/>
      <c r="BD6" s="592">
        <v>150580974</v>
      </c>
      <c r="BE6" s="593"/>
      <c r="BF6" s="593"/>
      <c r="BG6" s="593"/>
      <c r="BH6" s="593"/>
      <c r="BI6" s="593"/>
      <c r="BJ6" s="593"/>
      <c r="BK6" s="594"/>
      <c r="BL6" s="595">
        <v>99.8</v>
      </c>
      <c r="BM6" s="595"/>
      <c r="BN6" s="595"/>
      <c r="BO6" s="595"/>
      <c r="BP6" s="596">
        <v>1006410</v>
      </c>
      <c r="BQ6" s="596"/>
      <c r="BR6" s="596"/>
      <c r="BS6" s="596"/>
      <c r="BT6" s="596"/>
      <c r="BU6" s="596"/>
      <c r="BV6" s="596"/>
      <c r="BW6" s="600"/>
      <c r="BY6" s="578" t="s">
        <v>208</v>
      </c>
      <c r="BZ6" s="579"/>
      <c r="CA6" s="579"/>
      <c r="CB6" s="579"/>
      <c r="CC6" s="579"/>
      <c r="CD6" s="579"/>
      <c r="CE6" s="579"/>
      <c r="CF6" s="579"/>
      <c r="CG6" s="579"/>
      <c r="CH6" s="579"/>
      <c r="CI6" s="579"/>
      <c r="CJ6" s="579"/>
      <c r="CK6" s="579"/>
      <c r="CL6" s="580"/>
      <c r="CM6" s="592">
        <v>1092166</v>
      </c>
      <c r="CN6" s="593"/>
      <c r="CO6" s="593"/>
      <c r="CP6" s="593"/>
      <c r="CQ6" s="593"/>
      <c r="CR6" s="593"/>
      <c r="CS6" s="593"/>
      <c r="CT6" s="594"/>
      <c r="CU6" s="595">
        <v>0.1</v>
      </c>
      <c r="CV6" s="595"/>
      <c r="CW6" s="595"/>
      <c r="CX6" s="595"/>
      <c r="CY6" s="601">
        <v>3278</v>
      </c>
      <c r="CZ6" s="593"/>
      <c r="DA6" s="593"/>
      <c r="DB6" s="593"/>
      <c r="DC6" s="593"/>
      <c r="DD6" s="593"/>
      <c r="DE6" s="593"/>
      <c r="DF6" s="593"/>
      <c r="DG6" s="593"/>
      <c r="DH6" s="593"/>
      <c r="DI6" s="593"/>
      <c r="DJ6" s="593"/>
      <c r="DK6" s="594"/>
      <c r="DL6" s="601">
        <v>1088848</v>
      </c>
      <c r="DM6" s="593"/>
      <c r="DN6" s="593"/>
      <c r="DO6" s="593"/>
      <c r="DP6" s="593"/>
      <c r="DQ6" s="593"/>
      <c r="DR6" s="593"/>
      <c r="DS6" s="593"/>
      <c r="DT6" s="593"/>
      <c r="DU6" s="593"/>
      <c r="DV6" s="593"/>
      <c r="DW6" s="593"/>
      <c r="DX6" s="602"/>
    </row>
    <row r="7" spans="2:138" ht="11.25" customHeight="1" x14ac:dyDescent="0.2">
      <c r="B7" s="589" t="s">
        <v>209</v>
      </c>
      <c r="C7" s="590"/>
      <c r="D7" s="590"/>
      <c r="E7" s="590"/>
      <c r="F7" s="590"/>
      <c r="G7" s="590"/>
      <c r="H7" s="590"/>
      <c r="I7" s="590"/>
      <c r="J7" s="590"/>
      <c r="K7" s="590"/>
      <c r="L7" s="590"/>
      <c r="M7" s="590"/>
      <c r="N7" s="590"/>
      <c r="O7" s="590"/>
      <c r="P7" s="590"/>
      <c r="Q7" s="591"/>
      <c r="R7" s="592">
        <v>2408356</v>
      </c>
      <c r="S7" s="593"/>
      <c r="T7" s="593"/>
      <c r="U7" s="593"/>
      <c r="V7" s="593"/>
      <c r="W7" s="593"/>
      <c r="X7" s="593"/>
      <c r="Y7" s="594"/>
      <c r="Z7" s="595">
        <v>0.3</v>
      </c>
      <c r="AA7" s="595"/>
      <c r="AB7" s="595"/>
      <c r="AC7" s="595"/>
      <c r="AD7" s="596">
        <v>2408356</v>
      </c>
      <c r="AE7" s="596"/>
      <c r="AF7" s="596"/>
      <c r="AG7" s="596"/>
      <c r="AH7" s="596"/>
      <c r="AI7" s="596"/>
      <c r="AJ7" s="596"/>
      <c r="AK7" s="596"/>
      <c r="AL7" s="597">
        <v>0.7</v>
      </c>
      <c r="AM7" s="598"/>
      <c r="AN7" s="598"/>
      <c r="AO7" s="599"/>
      <c r="AP7" s="589" t="s">
        <v>210</v>
      </c>
      <c r="AQ7" s="590"/>
      <c r="AR7" s="590"/>
      <c r="AS7" s="590"/>
      <c r="AT7" s="590"/>
      <c r="AU7" s="590"/>
      <c r="AV7" s="590"/>
      <c r="AW7" s="590"/>
      <c r="AX7" s="590"/>
      <c r="AY7" s="590"/>
      <c r="AZ7" s="590"/>
      <c r="BA7" s="590"/>
      <c r="BB7" s="590"/>
      <c r="BC7" s="591"/>
      <c r="BD7" s="592">
        <v>38442762</v>
      </c>
      <c r="BE7" s="593"/>
      <c r="BF7" s="593"/>
      <c r="BG7" s="593"/>
      <c r="BH7" s="593"/>
      <c r="BI7" s="593"/>
      <c r="BJ7" s="593"/>
      <c r="BK7" s="594"/>
      <c r="BL7" s="595">
        <v>25.5</v>
      </c>
      <c r="BM7" s="595"/>
      <c r="BN7" s="595"/>
      <c r="BO7" s="595"/>
      <c r="BP7" s="596">
        <v>1006410</v>
      </c>
      <c r="BQ7" s="596"/>
      <c r="BR7" s="596"/>
      <c r="BS7" s="596"/>
      <c r="BT7" s="596"/>
      <c r="BU7" s="596"/>
      <c r="BV7" s="596"/>
      <c r="BW7" s="600"/>
      <c r="BY7" s="589" t="s">
        <v>211</v>
      </c>
      <c r="BZ7" s="590"/>
      <c r="CA7" s="590"/>
      <c r="CB7" s="590"/>
      <c r="CC7" s="590"/>
      <c r="CD7" s="590"/>
      <c r="CE7" s="590"/>
      <c r="CF7" s="590"/>
      <c r="CG7" s="590"/>
      <c r="CH7" s="590"/>
      <c r="CI7" s="590"/>
      <c r="CJ7" s="590"/>
      <c r="CK7" s="590"/>
      <c r="CL7" s="591"/>
      <c r="CM7" s="592">
        <v>43655265</v>
      </c>
      <c r="CN7" s="593"/>
      <c r="CO7" s="593"/>
      <c r="CP7" s="593"/>
      <c r="CQ7" s="593"/>
      <c r="CR7" s="593"/>
      <c r="CS7" s="593"/>
      <c r="CT7" s="594"/>
      <c r="CU7" s="595">
        <v>6</v>
      </c>
      <c r="CV7" s="595"/>
      <c r="CW7" s="595"/>
      <c r="CX7" s="595"/>
      <c r="CY7" s="601">
        <v>2787318</v>
      </c>
      <c r="CZ7" s="593"/>
      <c r="DA7" s="593"/>
      <c r="DB7" s="593"/>
      <c r="DC7" s="593"/>
      <c r="DD7" s="593"/>
      <c r="DE7" s="593"/>
      <c r="DF7" s="593"/>
      <c r="DG7" s="593"/>
      <c r="DH7" s="593"/>
      <c r="DI7" s="593"/>
      <c r="DJ7" s="593"/>
      <c r="DK7" s="594"/>
      <c r="DL7" s="601">
        <v>38717281</v>
      </c>
      <c r="DM7" s="593"/>
      <c r="DN7" s="593"/>
      <c r="DO7" s="593"/>
      <c r="DP7" s="593"/>
      <c r="DQ7" s="593"/>
      <c r="DR7" s="593"/>
      <c r="DS7" s="593"/>
      <c r="DT7" s="593"/>
      <c r="DU7" s="593"/>
      <c r="DV7" s="593"/>
      <c r="DW7" s="593"/>
      <c r="DX7" s="602"/>
    </row>
    <row r="8" spans="2:138" ht="11.25" customHeight="1" x14ac:dyDescent="0.2">
      <c r="B8" s="589" t="s">
        <v>212</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120</v>
      </c>
      <c r="AA8" s="595"/>
      <c r="AB8" s="595"/>
      <c r="AC8" s="595"/>
      <c r="AD8" s="596" t="s">
        <v>140</v>
      </c>
      <c r="AE8" s="596"/>
      <c r="AF8" s="596"/>
      <c r="AG8" s="596"/>
      <c r="AH8" s="596"/>
      <c r="AI8" s="596"/>
      <c r="AJ8" s="596"/>
      <c r="AK8" s="596"/>
      <c r="AL8" s="597" t="s">
        <v>213</v>
      </c>
      <c r="AM8" s="598"/>
      <c r="AN8" s="598"/>
      <c r="AO8" s="599"/>
      <c r="AP8" s="589" t="s">
        <v>214</v>
      </c>
      <c r="AQ8" s="590"/>
      <c r="AR8" s="590"/>
      <c r="AS8" s="590"/>
      <c r="AT8" s="590"/>
      <c r="AU8" s="590"/>
      <c r="AV8" s="590"/>
      <c r="AW8" s="590"/>
      <c r="AX8" s="590"/>
      <c r="AY8" s="590"/>
      <c r="AZ8" s="590"/>
      <c r="BA8" s="590"/>
      <c r="BB8" s="590"/>
      <c r="BC8" s="591"/>
      <c r="BD8" s="592">
        <v>1075746</v>
      </c>
      <c r="BE8" s="593"/>
      <c r="BF8" s="593"/>
      <c r="BG8" s="593"/>
      <c r="BH8" s="593"/>
      <c r="BI8" s="593"/>
      <c r="BJ8" s="593"/>
      <c r="BK8" s="594"/>
      <c r="BL8" s="595">
        <v>0.7</v>
      </c>
      <c r="BM8" s="595"/>
      <c r="BN8" s="595"/>
      <c r="BO8" s="595"/>
      <c r="BP8" s="596">
        <v>268100</v>
      </c>
      <c r="BQ8" s="596"/>
      <c r="BR8" s="596"/>
      <c r="BS8" s="596"/>
      <c r="BT8" s="596"/>
      <c r="BU8" s="596"/>
      <c r="BV8" s="596"/>
      <c r="BW8" s="600"/>
      <c r="BY8" s="589" t="s">
        <v>215</v>
      </c>
      <c r="BZ8" s="590"/>
      <c r="CA8" s="590"/>
      <c r="CB8" s="590"/>
      <c r="CC8" s="590"/>
      <c r="CD8" s="590"/>
      <c r="CE8" s="590"/>
      <c r="CF8" s="590"/>
      <c r="CG8" s="590"/>
      <c r="CH8" s="590"/>
      <c r="CI8" s="590"/>
      <c r="CJ8" s="590"/>
      <c r="CK8" s="590"/>
      <c r="CL8" s="591"/>
      <c r="CM8" s="592">
        <v>98354966</v>
      </c>
      <c r="CN8" s="593"/>
      <c r="CO8" s="593"/>
      <c r="CP8" s="593"/>
      <c r="CQ8" s="593"/>
      <c r="CR8" s="593"/>
      <c r="CS8" s="593"/>
      <c r="CT8" s="594"/>
      <c r="CU8" s="597">
        <v>13.4</v>
      </c>
      <c r="CV8" s="598"/>
      <c r="CW8" s="598"/>
      <c r="CX8" s="603"/>
      <c r="CY8" s="601">
        <v>1129794</v>
      </c>
      <c r="CZ8" s="593"/>
      <c r="DA8" s="593"/>
      <c r="DB8" s="593"/>
      <c r="DC8" s="593"/>
      <c r="DD8" s="593"/>
      <c r="DE8" s="593"/>
      <c r="DF8" s="593"/>
      <c r="DG8" s="593"/>
      <c r="DH8" s="593"/>
      <c r="DI8" s="593"/>
      <c r="DJ8" s="593"/>
      <c r="DK8" s="594"/>
      <c r="DL8" s="601">
        <v>81743392</v>
      </c>
      <c r="DM8" s="593"/>
      <c r="DN8" s="593"/>
      <c r="DO8" s="593"/>
      <c r="DP8" s="593"/>
      <c r="DQ8" s="593"/>
      <c r="DR8" s="593"/>
      <c r="DS8" s="593"/>
      <c r="DT8" s="593"/>
      <c r="DU8" s="593"/>
      <c r="DV8" s="593"/>
      <c r="DW8" s="593"/>
      <c r="DX8" s="602"/>
    </row>
    <row r="9" spans="2:138" ht="11.25" customHeight="1" x14ac:dyDescent="0.2">
      <c r="B9" s="589" t="s">
        <v>216</v>
      </c>
      <c r="C9" s="590"/>
      <c r="D9" s="590"/>
      <c r="E9" s="590"/>
      <c r="F9" s="590"/>
      <c r="G9" s="590"/>
      <c r="H9" s="590"/>
      <c r="I9" s="590"/>
      <c r="J9" s="590"/>
      <c r="K9" s="590"/>
      <c r="L9" s="590"/>
      <c r="M9" s="590"/>
      <c r="N9" s="590"/>
      <c r="O9" s="590"/>
      <c r="P9" s="590"/>
      <c r="Q9" s="591"/>
      <c r="R9" s="592" t="s">
        <v>120</v>
      </c>
      <c r="S9" s="593"/>
      <c r="T9" s="593"/>
      <c r="U9" s="593"/>
      <c r="V9" s="593"/>
      <c r="W9" s="593"/>
      <c r="X9" s="593"/>
      <c r="Y9" s="594"/>
      <c r="Z9" s="595" t="s">
        <v>120</v>
      </c>
      <c r="AA9" s="595"/>
      <c r="AB9" s="595"/>
      <c r="AC9" s="595"/>
      <c r="AD9" s="596" t="s">
        <v>120</v>
      </c>
      <c r="AE9" s="596"/>
      <c r="AF9" s="596"/>
      <c r="AG9" s="596"/>
      <c r="AH9" s="596"/>
      <c r="AI9" s="596"/>
      <c r="AJ9" s="596"/>
      <c r="AK9" s="596"/>
      <c r="AL9" s="597" t="s">
        <v>213</v>
      </c>
      <c r="AM9" s="598"/>
      <c r="AN9" s="598"/>
      <c r="AO9" s="599"/>
      <c r="AP9" s="589" t="s">
        <v>217</v>
      </c>
      <c r="AQ9" s="590"/>
      <c r="AR9" s="590"/>
      <c r="AS9" s="590"/>
      <c r="AT9" s="590"/>
      <c r="AU9" s="590"/>
      <c r="AV9" s="590"/>
      <c r="AW9" s="590"/>
      <c r="AX9" s="590"/>
      <c r="AY9" s="590"/>
      <c r="AZ9" s="590"/>
      <c r="BA9" s="590"/>
      <c r="BB9" s="590"/>
      <c r="BC9" s="591"/>
      <c r="BD9" s="592">
        <v>32211462</v>
      </c>
      <c r="BE9" s="593"/>
      <c r="BF9" s="593"/>
      <c r="BG9" s="593"/>
      <c r="BH9" s="593"/>
      <c r="BI9" s="593"/>
      <c r="BJ9" s="593"/>
      <c r="BK9" s="594"/>
      <c r="BL9" s="595">
        <v>21.3</v>
      </c>
      <c r="BM9" s="595"/>
      <c r="BN9" s="595"/>
      <c r="BO9" s="595"/>
      <c r="BP9" s="596" t="s">
        <v>120</v>
      </c>
      <c r="BQ9" s="596"/>
      <c r="BR9" s="596"/>
      <c r="BS9" s="596"/>
      <c r="BT9" s="596"/>
      <c r="BU9" s="596"/>
      <c r="BV9" s="596"/>
      <c r="BW9" s="600"/>
      <c r="BY9" s="589" t="s">
        <v>218</v>
      </c>
      <c r="BZ9" s="590"/>
      <c r="CA9" s="590"/>
      <c r="CB9" s="590"/>
      <c r="CC9" s="590"/>
      <c r="CD9" s="590"/>
      <c r="CE9" s="590"/>
      <c r="CF9" s="590"/>
      <c r="CG9" s="590"/>
      <c r="CH9" s="590"/>
      <c r="CI9" s="590"/>
      <c r="CJ9" s="590"/>
      <c r="CK9" s="590"/>
      <c r="CL9" s="591"/>
      <c r="CM9" s="592">
        <v>45839552</v>
      </c>
      <c r="CN9" s="593"/>
      <c r="CO9" s="593"/>
      <c r="CP9" s="593"/>
      <c r="CQ9" s="593"/>
      <c r="CR9" s="593"/>
      <c r="CS9" s="593"/>
      <c r="CT9" s="594"/>
      <c r="CU9" s="597">
        <v>6.3</v>
      </c>
      <c r="CV9" s="598"/>
      <c r="CW9" s="598"/>
      <c r="CX9" s="603"/>
      <c r="CY9" s="601">
        <v>2291447</v>
      </c>
      <c r="CZ9" s="593"/>
      <c r="DA9" s="593"/>
      <c r="DB9" s="593"/>
      <c r="DC9" s="593"/>
      <c r="DD9" s="593"/>
      <c r="DE9" s="593"/>
      <c r="DF9" s="593"/>
      <c r="DG9" s="593"/>
      <c r="DH9" s="593"/>
      <c r="DI9" s="593"/>
      <c r="DJ9" s="593"/>
      <c r="DK9" s="594"/>
      <c r="DL9" s="601">
        <v>11529146</v>
      </c>
      <c r="DM9" s="593"/>
      <c r="DN9" s="593"/>
      <c r="DO9" s="593"/>
      <c r="DP9" s="593"/>
      <c r="DQ9" s="593"/>
      <c r="DR9" s="593"/>
      <c r="DS9" s="593"/>
      <c r="DT9" s="593"/>
      <c r="DU9" s="593"/>
      <c r="DV9" s="593"/>
      <c r="DW9" s="593"/>
      <c r="DX9" s="602"/>
    </row>
    <row r="10" spans="2:138" ht="11.25" customHeight="1" x14ac:dyDescent="0.2">
      <c r="B10" s="589" t="s">
        <v>219</v>
      </c>
      <c r="C10" s="590"/>
      <c r="D10" s="590"/>
      <c r="E10" s="590"/>
      <c r="F10" s="590"/>
      <c r="G10" s="590"/>
      <c r="H10" s="590"/>
      <c r="I10" s="590"/>
      <c r="J10" s="590"/>
      <c r="K10" s="590"/>
      <c r="L10" s="590"/>
      <c r="M10" s="590"/>
      <c r="N10" s="590"/>
      <c r="O10" s="590"/>
      <c r="P10" s="590"/>
      <c r="Q10" s="591"/>
      <c r="R10" s="592">
        <v>71537</v>
      </c>
      <c r="S10" s="593"/>
      <c r="T10" s="593"/>
      <c r="U10" s="593"/>
      <c r="V10" s="593"/>
      <c r="W10" s="593"/>
      <c r="X10" s="593"/>
      <c r="Y10" s="594"/>
      <c r="Z10" s="595">
        <v>0</v>
      </c>
      <c r="AA10" s="595"/>
      <c r="AB10" s="595"/>
      <c r="AC10" s="595"/>
      <c r="AD10" s="596">
        <v>71537</v>
      </c>
      <c r="AE10" s="596"/>
      <c r="AF10" s="596"/>
      <c r="AG10" s="596"/>
      <c r="AH10" s="596"/>
      <c r="AI10" s="596"/>
      <c r="AJ10" s="596"/>
      <c r="AK10" s="596"/>
      <c r="AL10" s="597">
        <v>0</v>
      </c>
      <c r="AM10" s="598"/>
      <c r="AN10" s="598"/>
      <c r="AO10" s="599"/>
      <c r="AP10" s="589" t="s">
        <v>220</v>
      </c>
      <c r="AQ10" s="590"/>
      <c r="AR10" s="590"/>
      <c r="AS10" s="590"/>
      <c r="AT10" s="590"/>
      <c r="AU10" s="590"/>
      <c r="AV10" s="590"/>
      <c r="AW10" s="590"/>
      <c r="AX10" s="590"/>
      <c r="AY10" s="590"/>
      <c r="AZ10" s="590"/>
      <c r="BA10" s="590"/>
      <c r="BB10" s="590"/>
      <c r="BC10" s="591"/>
      <c r="BD10" s="592">
        <v>1486225</v>
      </c>
      <c r="BE10" s="593"/>
      <c r="BF10" s="593"/>
      <c r="BG10" s="593"/>
      <c r="BH10" s="593"/>
      <c r="BI10" s="593"/>
      <c r="BJ10" s="593"/>
      <c r="BK10" s="594"/>
      <c r="BL10" s="595">
        <v>1</v>
      </c>
      <c r="BM10" s="595"/>
      <c r="BN10" s="595"/>
      <c r="BO10" s="595"/>
      <c r="BP10" s="596">
        <v>69800</v>
      </c>
      <c r="BQ10" s="596"/>
      <c r="BR10" s="596"/>
      <c r="BS10" s="596"/>
      <c r="BT10" s="596"/>
      <c r="BU10" s="596"/>
      <c r="BV10" s="596"/>
      <c r="BW10" s="600"/>
      <c r="BY10" s="589" t="s">
        <v>221</v>
      </c>
      <c r="BZ10" s="590"/>
      <c r="CA10" s="590"/>
      <c r="CB10" s="590"/>
      <c r="CC10" s="590"/>
      <c r="CD10" s="590"/>
      <c r="CE10" s="590"/>
      <c r="CF10" s="590"/>
      <c r="CG10" s="590"/>
      <c r="CH10" s="590"/>
      <c r="CI10" s="590"/>
      <c r="CJ10" s="590"/>
      <c r="CK10" s="590"/>
      <c r="CL10" s="591"/>
      <c r="CM10" s="592">
        <v>2137739</v>
      </c>
      <c r="CN10" s="593"/>
      <c r="CO10" s="593"/>
      <c r="CP10" s="593"/>
      <c r="CQ10" s="593"/>
      <c r="CR10" s="593"/>
      <c r="CS10" s="593"/>
      <c r="CT10" s="594"/>
      <c r="CU10" s="597">
        <v>0.3</v>
      </c>
      <c r="CV10" s="598"/>
      <c r="CW10" s="598"/>
      <c r="CX10" s="603"/>
      <c r="CY10" s="601">
        <v>61248</v>
      </c>
      <c r="CZ10" s="593"/>
      <c r="DA10" s="593"/>
      <c r="DB10" s="593"/>
      <c r="DC10" s="593"/>
      <c r="DD10" s="593"/>
      <c r="DE10" s="593"/>
      <c r="DF10" s="593"/>
      <c r="DG10" s="593"/>
      <c r="DH10" s="593"/>
      <c r="DI10" s="593"/>
      <c r="DJ10" s="593"/>
      <c r="DK10" s="594"/>
      <c r="DL10" s="601">
        <v>1265244</v>
      </c>
      <c r="DM10" s="593"/>
      <c r="DN10" s="593"/>
      <c r="DO10" s="593"/>
      <c r="DP10" s="593"/>
      <c r="DQ10" s="593"/>
      <c r="DR10" s="593"/>
      <c r="DS10" s="593"/>
      <c r="DT10" s="593"/>
      <c r="DU10" s="593"/>
      <c r="DV10" s="593"/>
      <c r="DW10" s="593"/>
      <c r="DX10" s="602"/>
    </row>
    <row r="11" spans="2:138" ht="11.25" customHeight="1" x14ac:dyDescent="0.2">
      <c r="B11" s="589" t="s">
        <v>222</v>
      </c>
      <c r="C11" s="590"/>
      <c r="D11" s="590"/>
      <c r="E11" s="590"/>
      <c r="F11" s="590"/>
      <c r="G11" s="590"/>
      <c r="H11" s="590"/>
      <c r="I11" s="590"/>
      <c r="J11" s="590"/>
      <c r="K11" s="590"/>
      <c r="L11" s="590"/>
      <c r="M11" s="590"/>
      <c r="N11" s="590"/>
      <c r="O11" s="590"/>
      <c r="P11" s="590"/>
      <c r="Q11" s="591"/>
      <c r="R11" s="592">
        <v>96049</v>
      </c>
      <c r="S11" s="593"/>
      <c r="T11" s="593"/>
      <c r="U11" s="593"/>
      <c r="V11" s="593"/>
      <c r="W11" s="593"/>
      <c r="X11" s="593"/>
      <c r="Y11" s="594"/>
      <c r="Z11" s="595">
        <v>0</v>
      </c>
      <c r="AA11" s="595"/>
      <c r="AB11" s="595"/>
      <c r="AC11" s="595"/>
      <c r="AD11" s="596">
        <v>96049</v>
      </c>
      <c r="AE11" s="596"/>
      <c r="AF11" s="596"/>
      <c r="AG11" s="596"/>
      <c r="AH11" s="596"/>
      <c r="AI11" s="596"/>
      <c r="AJ11" s="596"/>
      <c r="AK11" s="596"/>
      <c r="AL11" s="597">
        <v>0</v>
      </c>
      <c r="AM11" s="598"/>
      <c r="AN11" s="598"/>
      <c r="AO11" s="599"/>
      <c r="AP11" s="589" t="s">
        <v>223</v>
      </c>
      <c r="AQ11" s="590"/>
      <c r="AR11" s="590"/>
      <c r="AS11" s="590"/>
      <c r="AT11" s="590"/>
      <c r="AU11" s="590"/>
      <c r="AV11" s="590"/>
      <c r="AW11" s="590"/>
      <c r="AX11" s="590"/>
      <c r="AY11" s="590"/>
      <c r="AZ11" s="590"/>
      <c r="BA11" s="590"/>
      <c r="BB11" s="590"/>
      <c r="BC11" s="591"/>
      <c r="BD11" s="592">
        <v>1551763</v>
      </c>
      <c r="BE11" s="593"/>
      <c r="BF11" s="593"/>
      <c r="BG11" s="593"/>
      <c r="BH11" s="593"/>
      <c r="BI11" s="593"/>
      <c r="BJ11" s="593"/>
      <c r="BK11" s="594"/>
      <c r="BL11" s="595">
        <v>1</v>
      </c>
      <c r="BM11" s="595"/>
      <c r="BN11" s="595"/>
      <c r="BO11" s="595"/>
      <c r="BP11" s="596">
        <v>668510</v>
      </c>
      <c r="BQ11" s="596"/>
      <c r="BR11" s="596"/>
      <c r="BS11" s="596"/>
      <c r="BT11" s="596"/>
      <c r="BU11" s="596"/>
      <c r="BV11" s="596"/>
      <c r="BW11" s="600"/>
      <c r="BY11" s="589" t="s">
        <v>224</v>
      </c>
      <c r="BZ11" s="590"/>
      <c r="CA11" s="590"/>
      <c r="CB11" s="590"/>
      <c r="CC11" s="590"/>
      <c r="CD11" s="590"/>
      <c r="CE11" s="590"/>
      <c r="CF11" s="590"/>
      <c r="CG11" s="590"/>
      <c r="CH11" s="590"/>
      <c r="CI11" s="590"/>
      <c r="CJ11" s="590"/>
      <c r="CK11" s="590"/>
      <c r="CL11" s="591"/>
      <c r="CM11" s="592">
        <v>54666693</v>
      </c>
      <c r="CN11" s="593"/>
      <c r="CO11" s="593"/>
      <c r="CP11" s="593"/>
      <c r="CQ11" s="593"/>
      <c r="CR11" s="593"/>
      <c r="CS11" s="593"/>
      <c r="CT11" s="594"/>
      <c r="CU11" s="597">
        <v>7.5</v>
      </c>
      <c r="CV11" s="598"/>
      <c r="CW11" s="598"/>
      <c r="CX11" s="603"/>
      <c r="CY11" s="601">
        <v>33711419</v>
      </c>
      <c r="CZ11" s="593"/>
      <c r="DA11" s="593"/>
      <c r="DB11" s="593"/>
      <c r="DC11" s="593"/>
      <c r="DD11" s="593"/>
      <c r="DE11" s="593"/>
      <c r="DF11" s="593"/>
      <c r="DG11" s="593"/>
      <c r="DH11" s="593"/>
      <c r="DI11" s="593"/>
      <c r="DJ11" s="593"/>
      <c r="DK11" s="594"/>
      <c r="DL11" s="601">
        <v>14921374</v>
      </c>
      <c r="DM11" s="593"/>
      <c r="DN11" s="593"/>
      <c r="DO11" s="593"/>
      <c r="DP11" s="593"/>
      <c r="DQ11" s="593"/>
      <c r="DR11" s="593"/>
      <c r="DS11" s="593"/>
      <c r="DT11" s="593"/>
      <c r="DU11" s="593"/>
      <c r="DV11" s="593"/>
      <c r="DW11" s="593"/>
      <c r="DX11" s="602"/>
    </row>
    <row r="12" spans="2:138" ht="11.25" customHeight="1" x14ac:dyDescent="0.2">
      <c r="B12" s="589" t="s">
        <v>225</v>
      </c>
      <c r="C12" s="590"/>
      <c r="D12" s="590"/>
      <c r="E12" s="590"/>
      <c r="F12" s="590"/>
      <c r="G12" s="590"/>
      <c r="H12" s="590"/>
      <c r="I12" s="590"/>
      <c r="J12" s="590"/>
      <c r="K12" s="590"/>
      <c r="L12" s="590"/>
      <c r="M12" s="590"/>
      <c r="N12" s="590"/>
      <c r="O12" s="590"/>
      <c r="P12" s="590"/>
      <c r="Q12" s="591"/>
      <c r="R12" s="592">
        <v>3548</v>
      </c>
      <c r="S12" s="593"/>
      <c r="T12" s="593"/>
      <c r="U12" s="593"/>
      <c r="V12" s="593"/>
      <c r="W12" s="593"/>
      <c r="X12" s="593"/>
      <c r="Y12" s="594"/>
      <c r="Z12" s="595">
        <v>0</v>
      </c>
      <c r="AA12" s="595"/>
      <c r="AB12" s="595"/>
      <c r="AC12" s="595"/>
      <c r="AD12" s="596">
        <v>3548</v>
      </c>
      <c r="AE12" s="596"/>
      <c r="AF12" s="596"/>
      <c r="AG12" s="596"/>
      <c r="AH12" s="596"/>
      <c r="AI12" s="596"/>
      <c r="AJ12" s="596"/>
      <c r="AK12" s="596"/>
      <c r="AL12" s="597">
        <v>0</v>
      </c>
      <c r="AM12" s="598"/>
      <c r="AN12" s="598"/>
      <c r="AO12" s="599"/>
      <c r="AP12" s="589" t="s">
        <v>226</v>
      </c>
      <c r="AQ12" s="590"/>
      <c r="AR12" s="590"/>
      <c r="AS12" s="590"/>
      <c r="AT12" s="590"/>
      <c r="AU12" s="590"/>
      <c r="AV12" s="590"/>
      <c r="AW12" s="590"/>
      <c r="AX12" s="590"/>
      <c r="AY12" s="590"/>
      <c r="AZ12" s="590"/>
      <c r="BA12" s="590"/>
      <c r="BB12" s="590"/>
      <c r="BC12" s="591"/>
      <c r="BD12" s="592">
        <v>146256</v>
      </c>
      <c r="BE12" s="593"/>
      <c r="BF12" s="593"/>
      <c r="BG12" s="593"/>
      <c r="BH12" s="593"/>
      <c r="BI12" s="593"/>
      <c r="BJ12" s="593"/>
      <c r="BK12" s="594"/>
      <c r="BL12" s="595">
        <v>0.1</v>
      </c>
      <c r="BM12" s="595"/>
      <c r="BN12" s="595"/>
      <c r="BO12" s="595"/>
      <c r="BP12" s="596" t="s">
        <v>120</v>
      </c>
      <c r="BQ12" s="596"/>
      <c r="BR12" s="596"/>
      <c r="BS12" s="596"/>
      <c r="BT12" s="596"/>
      <c r="BU12" s="596"/>
      <c r="BV12" s="596"/>
      <c r="BW12" s="600"/>
      <c r="BY12" s="589" t="s">
        <v>227</v>
      </c>
      <c r="BZ12" s="590"/>
      <c r="CA12" s="590"/>
      <c r="CB12" s="590"/>
      <c r="CC12" s="590"/>
      <c r="CD12" s="590"/>
      <c r="CE12" s="590"/>
      <c r="CF12" s="590"/>
      <c r="CG12" s="590"/>
      <c r="CH12" s="590"/>
      <c r="CI12" s="590"/>
      <c r="CJ12" s="590"/>
      <c r="CK12" s="590"/>
      <c r="CL12" s="591"/>
      <c r="CM12" s="592">
        <v>104723966</v>
      </c>
      <c r="CN12" s="593"/>
      <c r="CO12" s="593"/>
      <c r="CP12" s="593"/>
      <c r="CQ12" s="593"/>
      <c r="CR12" s="593"/>
      <c r="CS12" s="593"/>
      <c r="CT12" s="594"/>
      <c r="CU12" s="597">
        <v>14.3</v>
      </c>
      <c r="CV12" s="598"/>
      <c r="CW12" s="598"/>
      <c r="CX12" s="603"/>
      <c r="CY12" s="601">
        <v>2132944</v>
      </c>
      <c r="CZ12" s="593"/>
      <c r="DA12" s="593"/>
      <c r="DB12" s="593"/>
      <c r="DC12" s="593"/>
      <c r="DD12" s="593"/>
      <c r="DE12" s="593"/>
      <c r="DF12" s="593"/>
      <c r="DG12" s="593"/>
      <c r="DH12" s="593"/>
      <c r="DI12" s="593"/>
      <c r="DJ12" s="593"/>
      <c r="DK12" s="594"/>
      <c r="DL12" s="601">
        <v>17526142</v>
      </c>
      <c r="DM12" s="593"/>
      <c r="DN12" s="593"/>
      <c r="DO12" s="593"/>
      <c r="DP12" s="593"/>
      <c r="DQ12" s="593"/>
      <c r="DR12" s="593"/>
      <c r="DS12" s="593"/>
      <c r="DT12" s="593"/>
      <c r="DU12" s="593"/>
      <c r="DV12" s="593"/>
      <c r="DW12" s="593"/>
      <c r="DX12" s="602"/>
    </row>
    <row r="13" spans="2:138" ht="11.25" customHeight="1" x14ac:dyDescent="0.2">
      <c r="B13" s="589" t="s">
        <v>228</v>
      </c>
      <c r="C13" s="590"/>
      <c r="D13" s="590"/>
      <c r="E13" s="590"/>
      <c r="F13" s="590"/>
      <c r="G13" s="590"/>
      <c r="H13" s="590"/>
      <c r="I13" s="590"/>
      <c r="J13" s="590"/>
      <c r="K13" s="590"/>
      <c r="L13" s="590"/>
      <c r="M13" s="590"/>
      <c r="N13" s="590"/>
      <c r="O13" s="590"/>
      <c r="P13" s="590"/>
      <c r="Q13" s="591"/>
      <c r="R13" s="592">
        <v>135234</v>
      </c>
      <c r="S13" s="593"/>
      <c r="T13" s="593"/>
      <c r="U13" s="593"/>
      <c r="V13" s="593"/>
      <c r="W13" s="593"/>
      <c r="X13" s="593"/>
      <c r="Y13" s="594"/>
      <c r="Z13" s="595">
        <v>0</v>
      </c>
      <c r="AA13" s="595"/>
      <c r="AB13" s="595"/>
      <c r="AC13" s="595"/>
      <c r="AD13" s="596">
        <v>135234</v>
      </c>
      <c r="AE13" s="596"/>
      <c r="AF13" s="596"/>
      <c r="AG13" s="596"/>
      <c r="AH13" s="596"/>
      <c r="AI13" s="596"/>
      <c r="AJ13" s="596"/>
      <c r="AK13" s="596"/>
      <c r="AL13" s="597">
        <v>0</v>
      </c>
      <c r="AM13" s="598"/>
      <c r="AN13" s="598"/>
      <c r="AO13" s="599"/>
      <c r="AP13" s="589" t="s">
        <v>229</v>
      </c>
      <c r="AQ13" s="590"/>
      <c r="AR13" s="590"/>
      <c r="AS13" s="590"/>
      <c r="AT13" s="590"/>
      <c r="AU13" s="590"/>
      <c r="AV13" s="590"/>
      <c r="AW13" s="590"/>
      <c r="AX13" s="590"/>
      <c r="AY13" s="590"/>
      <c r="AZ13" s="590"/>
      <c r="BA13" s="590"/>
      <c r="BB13" s="590"/>
      <c r="BC13" s="591"/>
      <c r="BD13" s="592">
        <v>954433</v>
      </c>
      <c r="BE13" s="593"/>
      <c r="BF13" s="593"/>
      <c r="BG13" s="593"/>
      <c r="BH13" s="593"/>
      <c r="BI13" s="593"/>
      <c r="BJ13" s="593"/>
      <c r="BK13" s="594"/>
      <c r="BL13" s="595">
        <v>0.6</v>
      </c>
      <c r="BM13" s="595"/>
      <c r="BN13" s="595"/>
      <c r="BO13" s="595"/>
      <c r="BP13" s="596" t="s">
        <v>120</v>
      </c>
      <c r="BQ13" s="596"/>
      <c r="BR13" s="596"/>
      <c r="BS13" s="596"/>
      <c r="BT13" s="596"/>
      <c r="BU13" s="596"/>
      <c r="BV13" s="596"/>
      <c r="BW13" s="600"/>
      <c r="BY13" s="589" t="s">
        <v>230</v>
      </c>
      <c r="BZ13" s="590"/>
      <c r="CA13" s="590"/>
      <c r="CB13" s="590"/>
      <c r="CC13" s="590"/>
      <c r="CD13" s="590"/>
      <c r="CE13" s="590"/>
      <c r="CF13" s="590"/>
      <c r="CG13" s="590"/>
      <c r="CH13" s="590"/>
      <c r="CI13" s="590"/>
      <c r="CJ13" s="590"/>
      <c r="CK13" s="590"/>
      <c r="CL13" s="591"/>
      <c r="CM13" s="592">
        <v>108999306</v>
      </c>
      <c r="CN13" s="593"/>
      <c r="CO13" s="593"/>
      <c r="CP13" s="593"/>
      <c r="CQ13" s="593"/>
      <c r="CR13" s="593"/>
      <c r="CS13" s="593"/>
      <c r="CT13" s="594"/>
      <c r="CU13" s="597">
        <v>14.9</v>
      </c>
      <c r="CV13" s="598"/>
      <c r="CW13" s="598"/>
      <c r="CX13" s="603"/>
      <c r="CY13" s="601">
        <v>98171350</v>
      </c>
      <c r="CZ13" s="593"/>
      <c r="DA13" s="593"/>
      <c r="DB13" s="593"/>
      <c r="DC13" s="593"/>
      <c r="DD13" s="593"/>
      <c r="DE13" s="593"/>
      <c r="DF13" s="593"/>
      <c r="DG13" s="593"/>
      <c r="DH13" s="593"/>
      <c r="DI13" s="593"/>
      <c r="DJ13" s="593"/>
      <c r="DK13" s="594"/>
      <c r="DL13" s="601">
        <v>16912786</v>
      </c>
      <c r="DM13" s="593"/>
      <c r="DN13" s="593"/>
      <c r="DO13" s="593"/>
      <c r="DP13" s="593"/>
      <c r="DQ13" s="593"/>
      <c r="DR13" s="593"/>
      <c r="DS13" s="593"/>
      <c r="DT13" s="593"/>
      <c r="DU13" s="593"/>
      <c r="DV13" s="593"/>
      <c r="DW13" s="593"/>
      <c r="DX13" s="602"/>
    </row>
    <row r="14" spans="2:138" ht="11.25" customHeight="1" x14ac:dyDescent="0.2">
      <c r="B14" s="589" t="s">
        <v>231</v>
      </c>
      <c r="C14" s="590"/>
      <c r="D14" s="590"/>
      <c r="E14" s="590"/>
      <c r="F14" s="590"/>
      <c r="G14" s="590"/>
      <c r="H14" s="590"/>
      <c r="I14" s="590"/>
      <c r="J14" s="590"/>
      <c r="K14" s="590"/>
      <c r="L14" s="590"/>
      <c r="M14" s="590"/>
      <c r="N14" s="590"/>
      <c r="O14" s="590"/>
      <c r="P14" s="590"/>
      <c r="Q14" s="591"/>
      <c r="R14" s="592">
        <v>18350952</v>
      </c>
      <c r="S14" s="593"/>
      <c r="T14" s="593"/>
      <c r="U14" s="593"/>
      <c r="V14" s="593"/>
      <c r="W14" s="593"/>
      <c r="X14" s="593"/>
      <c r="Y14" s="594"/>
      <c r="Z14" s="595">
        <v>2.4</v>
      </c>
      <c r="AA14" s="595"/>
      <c r="AB14" s="595"/>
      <c r="AC14" s="595"/>
      <c r="AD14" s="596">
        <v>18350952</v>
      </c>
      <c r="AE14" s="596"/>
      <c r="AF14" s="596"/>
      <c r="AG14" s="596"/>
      <c r="AH14" s="596"/>
      <c r="AI14" s="596"/>
      <c r="AJ14" s="596"/>
      <c r="AK14" s="596"/>
      <c r="AL14" s="597">
        <v>5.5</v>
      </c>
      <c r="AM14" s="598"/>
      <c r="AN14" s="598"/>
      <c r="AO14" s="599"/>
      <c r="AP14" s="589" t="s">
        <v>232</v>
      </c>
      <c r="AQ14" s="590"/>
      <c r="AR14" s="590"/>
      <c r="AS14" s="590"/>
      <c r="AT14" s="590"/>
      <c r="AU14" s="590"/>
      <c r="AV14" s="590"/>
      <c r="AW14" s="590"/>
      <c r="AX14" s="590"/>
      <c r="AY14" s="590"/>
      <c r="AZ14" s="590"/>
      <c r="BA14" s="590"/>
      <c r="BB14" s="590"/>
      <c r="BC14" s="591"/>
      <c r="BD14" s="592">
        <v>1016877</v>
      </c>
      <c r="BE14" s="593"/>
      <c r="BF14" s="593"/>
      <c r="BG14" s="593"/>
      <c r="BH14" s="593"/>
      <c r="BI14" s="593"/>
      <c r="BJ14" s="593"/>
      <c r="BK14" s="594"/>
      <c r="BL14" s="595">
        <v>0.7</v>
      </c>
      <c r="BM14" s="595"/>
      <c r="BN14" s="595"/>
      <c r="BO14" s="595"/>
      <c r="BP14" s="596" t="s">
        <v>213</v>
      </c>
      <c r="BQ14" s="596"/>
      <c r="BR14" s="596"/>
      <c r="BS14" s="596"/>
      <c r="BT14" s="596"/>
      <c r="BU14" s="596"/>
      <c r="BV14" s="596"/>
      <c r="BW14" s="600"/>
      <c r="BY14" s="589" t="s">
        <v>233</v>
      </c>
      <c r="BZ14" s="590"/>
      <c r="CA14" s="590"/>
      <c r="CB14" s="590"/>
      <c r="CC14" s="590"/>
      <c r="CD14" s="590"/>
      <c r="CE14" s="590"/>
      <c r="CF14" s="590"/>
      <c r="CG14" s="590"/>
      <c r="CH14" s="590"/>
      <c r="CI14" s="590"/>
      <c r="CJ14" s="590"/>
      <c r="CK14" s="590"/>
      <c r="CL14" s="591"/>
      <c r="CM14" s="592">
        <v>26397754</v>
      </c>
      <c r="CN14" s="593"/>
      <c r="CO14" s="593"/>
      <c r="CP14" s="593"/>
      <c r="CQ14" s="593"/>
      <c r="CR14" s="593"/>
      <c r="CS14" s="593"/>
      <c r="CT14" s="594"/>
      <c r="CU14" s="597">
        <v>3.6</v>
      </c>
      <c r="CV14" s="598"/>
      <c r="CW14" s="598"/>
      <c r="CX14" s="603"/>
      <c r="CY14" s="601">
        <v>2039768</v>
      </c>
      <c r="CZ14" s="593"/>
      <c r="DA14" s="593"/>
      <c r="DB14" s="593"/>
      <c r="DC14" s="593"/>
      <c r="DD14" s="593"/>
      <c r="DE14" s="593"/>
      <c r="DF14" s="593"/>
      <c r="DG14" s="593"/>
      <c r="DH14" s="593"/>
      <c r="DI14" s="593"/>
      <c r="DJ14" s="593"/>
      <c r="DK14" s="594"/>
      <c r="DL14" s="601">
        <v>23752444</v>
      </c>
      <c r="DM14" s="593"/>
      <c r="DN14" s="593"/>
      <c r="DO14" s="593"/>
      <c r="DP14" s="593"/>
      <c r="DQ14" s="593"/>
      <c r="DR14" s="593"/>
      <c r="DS14" s="593"/>
      <c r="DT14" s="593"/>
      <c r="DU14" s="593"/>
      <c r="DV14" s="593"/>
      <c r="DW14" s="593"/>
      <c r="DX14" s="602"/>
    </row>
    <row r="15" spans="2:138" ht="11.25" customHeight="1" x14ac:dyDescent="0.2">
      <c r="B15" s="589" t="s">
        <v>234</v>
      </c>
      <c r="C15" s="590"/>
      <c r="D15" s="590"/>
      <c r="E15" s="590"/>
      <c r="F15" s="590"/>
      <c r="G15" s="590"/>
      <c r="H15" s="590"/>
      <c r="I15" s="590"/>
      <c r="J15" s="590"/>
      <c r="K15" s="590"/>
      <c r="L15" s="590"/>
      <c r="M15" s="590"/>
      <c r="N15" s="590"/>
      <c r="O15" s="590"/>
      <c r="P15" s="590"/>
      <c r="Q15" s="591"/>
      <c r="R15" s="592" t="s">
        <v>120</v>
      </c>
      <c r="S15" s="593"/>
      <c r="T15" s="593"/>
      <c r="U15" s="593"/>
      <c r="V15" s="593"/>
      <c r="W15" s="593"/>
      <c r="X15" s="593"/>
      <c r="Y15" s="594"/>
      <c r="Z15" s="595" t="s">
        <v>120</v>
      </c>
      <c r="AA15" s="595"/>
      <c r="AB15" s="595"/>
      <c r="AC15" s="595"/>
      <c r="AD15" s="596" t="s">
        <v>140</v>
      </c>
      <c r="AE15" s="596"/>
      <c r="AF15" s="596"/>
      <c r="AG15" s="596"/>
      <c r="AH15" s="596"/>
      <c r="AI15" s="596"/>
      <c r="AJ15" s="596"/>
      <c r="AK15" s="596"/>
      <c r="AL15" s="597" t="s">
        <v>140</v>
      </c>
      <c r="AM15" s="598"/>
      <c r="AN15" s="598"/>
      <c r="AO15" s="599"/>
      <c r="AP15" s="589" t="s">
        <v>235</v>
      </c>
      <c r="AQ15" s="590"/>
      <c r="AR15" s="590"/>
      <c r="AS15" s="590"/>
      <c r="AT15" s="590"/>
      <c r="AU15" s="590"/>
      <c r="AV15" s="590"/>
      <c r="AW15" s="590"/>
      <c r="AX15" s="590"/>
      <c r="AY15" s="590"/>
      <c r="AZ15" s="590"/>
      <c r="BA15" s="590"/>
      <c r="BB15" s="590"/>
      <c r="BC15" s="591"/>
      <c r="BD15" s="592">
        <v>28801126</v>
      </c>
      <c r="BE15" s="593"/>
      <c r="BF15" s="593"/>
      <c r="BG15" s="593"/>
      <c r="BH15" s="593"/>
      <c r="BI15" s="593"/>
      <c r="BJ15" s="593"/>
      <c r="BK15" s="594"/>
      <c r="BL15" s="595">
        <v>19.100000000000001</v>
      </c>
      <c r="BM15" s="595"/>
      <c r="BN15" s="595"/>
      <c r="BO15" s="595"/>
      <c r="BP15" s="596" t="s">
        <v>120</v>
      </c>
      <c r="BQ15" s="596"/>
      <c r="BR15" s="596"/>
      <c r="BS15" s="596"/>
      <c r="BT15" s="596"/>
      <c r="BU15" s="596"/>
      <c r="BV15" s="596"/>
      <c r="BW15" s="600"/>
      <c r="BY15" s="589" t="s">
        <v>236</v>
      </c>
      <c r="BZ15" s="590"/>
      <c r="CA15" s="590"/>
      <c r="CB15" s="590"/>
      <c r="CC15" s="590"/>
      <c r="CD15" s="590"/>
      <c r="CE15" s="590"/>
      <c r="CF15" s="590"/>
      <c r="CG15" s="590"/>
      <c r="CH15" s="590"/>
      <c r="CI15" s="590"/>
      <c r="CJ15" s="590"/>
      <c r="CK15" s="590"/>
      <c r="CL15" s="591"/>
      <c r="CM15" s="592" t="s">
        <v>120</v>
      </c>
      <c r="CN15" s="593"/>
      <c r="CO15" s="593"/>
      <c r="CP15" s="593"/>
      <c r="CQ15" s="593"/>
      <c r="CR15" s="593"/>
      <c r="CS15" s="593"/>
      <c r="CT15" s="594"/>
      <c r="CU15" s="597" t="s">
        <v>213</v>
      </c>
      <c r="CV15" s="598"/>
      <c r="CW15" s="598"/>
      <c r="CX15" s="603"/>
      <c r="CY15" s="601" t="s">
        <v>213</v>
      </c>
      <c r="CZ15" s="593"/>
      <c r="DA15" s="593"/>
      <c r="DB15" s="593"/>
      <c r="DC15" s="593"/>
      <c r="DD15" s="593"/>
      <c r="DE15" s="593"/>
      <c r="DF15" s="593"/>
      <c r="DG15" s="593"/>
      <c r="DH15" s="593"/>
      <c r="DI15" s="593"/>
      <c r="DJ15" s="593"/>
      <c r="DK15" s="594"/>
      <c r="DL15" s="601" t="s">
        <v>213</v>
      </c>
      <c r="DM15" s="593"/>
      <c r="DN15" s="593"/>
      <c r="DO15" s="593"/>
      <c r="DP15" s="593"/>
      <c r="DQ15" s="593"/>
      <c r="DR15" s="593"/>
      <c r="DS15" s="593"/>
      <c r="DT15" s="593"/>
      <c r="DU15" s="593"/>
      <c r="DV15" s="593"/>
      <c r="DW15" s="593"/>
      <c r="DX15" s="602"/>
    </row>
    <row r="16" spans="2:138" ht="11.25" customHeight="1" x14ac:dyDescent="0.2">
      <c r="B16" s="589" t="s">
        <v>237</v>
      </c>
      <c r="C16" s="590"/>
      <c r="D16" s="590"/>
      <c r="E16" s="590"/>
      <c r="F16" s="590"/>
      <c r="G16" s="590"/>
      <c r="H16" s="590"/>
      <c r="I16" s="590"/>
      <c r="J16" s="590"/>
      <c r="K16" s="590"/>
      <c r="L16" s="590"/>
      <c r="M16" s="590"/>
      <c r="N16" s="590"/>
      <c r="O16" s="590"/>
      <c r="P16" s="590"/>
      <c r="Q16" s="591"/>
      <c r="R16" s="592">
        <v>769685</v>
      </c>
      <c r="S16" s="593"/>
      <c r="T16" s="593"/>
      <c r="U16" s="593"/>
      <c r="V16" s="593"/>
      <c r="W16" s="593"/>
      <c r="X16" s="593"/>
      <c r="Y16" s="594"/>
      <c r="Z16" s="595">
        <v>0.1</v>
      </c>
      <c r="AA16" s="595"/>
      <c r="AB16" s="595"/>
      <c r="AC16" s="595"/>
      <c r="AD16" s="596">
        <v>769685</v>
      </c>
      <c r="AE16" s="596"/>
      <c r="AF16" s="596"/>
      <c r="AG16" s="596"/>
      <c r="AH16" s="596"/>
      <c r="AI16" s="596"/>
      <c r="AJ16" s="596"/>
      <c r="AK16" s="596"/>
      <c r="AL16" s="597">
        <v>0.2</v>
      </c>
      <c r="AM16" s="598"/>
      <c r="AN16" s="598"/>
      <c r="AO16" s="599"/>
      <c r="AP16" s="589" t="s">
        <v>238</v>
      </c>
      <c r="AQ16" s="590"/>
      <c r="AR16" s="590"/>
      <c r="AS16" s="590"/>
      <c r="AT16" s="590"/>
      <c r="AU16" s="590"/>
      <c r="AV16" s="590"/>
      <c r="AW16" s="590"/>
      <c r="AX16" s="590"/>
      <c r="AY16" s="590"/>
      <c r="AZ16" s="590"/>
      <c r="BA16" s="590"/>
      <c r="BB16" s="590"/>
      <c r="BC16" s="591"/>
      <c r="BD16" s="592">
        <v>1150128</v>
      </c>
      <c r="BE16" s="593"/>
      <c r="BF16" s="593"/>
      <c r="BG16" s="593"/>
      <c r="BH16" s="593"/>
      <c r="BI16" s="593"/>
      <c r="BJ16" s="593"/>
      <c r="BK16" s="594"/>
      <c r="BL16" s="595">
        <v>0.8</v>
      </c>
      <c r="BM16" s="595"/>
      <c r="BN16" s="595"/>
      <c r="BO16" s="595"/>
      <c r="BP16" s="596" t="s">
        <v>213</v>
      </c>
      <c r="BQ16" s="596"/>
      <c r="BR16" s="596"/>
      <c r="BS16" s="596"/>
      <c r="BT16" s="596"/>
      <c r="BU16" s="596"/>
      <c r="BV16" s="596"/>
      <c r="BW16" s="600"/>
      <c r="BY16" s="589" t="s">
        <v>239</v>
      </c>
      <c r="BZ16" s="590"/>
      <c r="CA16" s="590"/>
      <c r="CB16" s="590"/>
      <c r="CC16" s="590"/>
      <c r="CD16" s="590"/>
      <c r="CE16" s="590"/>
      <c r="CF16" s="590"/>
      <c r="CG16" s="590"/>
      <c r="CH16" s="590"/>
      <c r="CI16" s="590"/>
      <c r="CJ16" s="590"/>
      <c r="CK16" s="590"/>
      <c r="CL16" s="591"/>
      <c r="CM16" s="592">
        <v>122201905</v>
      </c>
      <c r="CN16" s="593"/>
      <c r="CO16" s="593"/>
      <c r="CP16" s="593"/>
      <c r="CQ16" s="593"/>
      <c r="CR16" s="593"/>
      <c r="CS16" s="593"/>
      <c r="CT16" s="594"/>
      <c r="CU16" s="597">
        <v>16.7</v>
      </c>
      <c r="CV16" s="598"/>
      <c r="CW16" s="598"/>
      <c r="CX16" s="603"/>
      <c r="CY16" s="601">
        <v>6460435</v>
      </c>
      <c r="CZ16" s="593"/>
      <c r="DA16" s="593"/>
      <c r="DB16" s="593"/>
      <c r="DC16" s="593"/>
      <c r="DD16" s="593"/>
      <c r="DE16" s="593"/>
      <c r="DF16" s="593"/>
      <c r="DG16" s="593"/>
      <c r="DH16" s="593"/>
      <c r="DI16" s="593"/>
      <c r="DJ16" s="593"/>
      <c r="DK16" s="594"/>
      <c r="DL16" s="601">
        <v>93170779</v>
      </c>
      <c r="DM16" s="593"/>
      <c r="DN16" s="593"/>
      <c r="DO16" s="593"/>
      <c r="DP16" s="593"/>
      <c r="DQ16" s="593"/>
      <c r="DR16" s="593"/>
      <c r="DS16" s="593"/>
      <c r="DT16" s="593"/>
      <c r="DU16" s="593"/>
      <c r="DV16" s="593"/>
      <c r="DW16" s="593"/>
      <c r="DX16" s="602"/>
    </row>
    <row r="17" spans="2:128" ht="11.25" customHeight="1" x14ac:dyDescent="0.2">
      <c r="B17" s="589" t="s">
        <v>240</v>
      </c>
      <c r="C17" s="590"/>
      <c r="D17" s="590"/>
      <c r="E17" s="590"/>
      <c r="F17" s="590"/>
      <c r="G17" s="590"/>
      <c r="H17" s="590"/>
      <c r="I17" s="590"/>
      <c r="J17" s="590"/>
      <c r="K17" s="590"/>
      <c r="L17" s="590"/>
      <c r="M17" s="590"/>
      <c r="N17" s="590"/>
      <c r="O17" s="590"/>
      <c r="P17" s="590"/>
      <c r="Q17" s="591"/>
      <c r="R17" s="592">
        <v>646423</v>
      </c>
      <c r="S17" s="593"/>
      <c r="T17" s="593"/>
      <c r="U17" s="593"/>
      <c r="V17" s="593"/>
      <c r="W17" s="593"/>
      <c r="X17" s="593"/>
      <c r="Y17" s="594"/>
      <c r="Z17" s="595">
        <v>0.1</v>
      </c>
      <c r="AA17" s="595"/>
      <c r="AB17" s="595"/>
      <c r="AC17" s="595"/>
      <c r="AD17" s="596">
        <v>646423</v>
      </c>
      <c r="AE17" s="596"/>
      <c r="AF17" s="596"/>
      <c r="AG17" s="596"/>
      <c r="AH17" s="596"/>
      <c r="AI17" s="596"/>
      <c r="AJ17" s="596"/>
      <c r="AK17" s="596"/>
      <c r="AL17" s="597">
        <v>0.2</v>
      </c>
      <c r="AM17" s="598"/>
      <c r="AN17" s="598"/>
      <c r="AO17" s="599"/>
      <c r="AP17" s="589" t="s">
        <v>241</v>
      </c>
      <c r="AQ17" s="590"/>
      <c r="AR17" s="590"/>
      <c r="AS17" s="590"/>
      <c r="AT17" s="590"/>
      <c r="AU17" s="590"/>
      <c r="AV17" s="590"/>
      <c r="AW17" s="590"/>
      <c r="AX17" s="590"/>
      <c r="AY17" s="590"/>
      <c r="AZ17" s="590"/>
      <c r="BA17" s="590"/>
      <c r="BB17" s="590"/>
      <c r="BC17" s="591"/>
      <c r="BD17" s="592">
        <v>27650998</v>
      </c>
      <c r="BE17" s="593"/>
      <c r="BF17" s="593"/>
      <c r="BG17" s="593"/>
      <c r="BH17" s="593"/>
      <c r="BI17" s="593"/>
      <c r="BJ17" s="593"/>
      <c r="BK17" s="594"/>
      <c r="BL17" s="595">
        <v>18.3</v>
      </c>
      <c r="BM17" s="595"/>
      <c r="BN17" s="595"/>
      <c r="BO17" s="595"/>
      <c r="BP17" s="596" t="s">
        <v>120</v>
      </c>
      <c r="BQ17" s="596"/>
      <c r="BR17" s="596"/>
      <c r="BS17" s="596"/>
      <c r="BT17" s="596"/>
      <c r="BU17" s="596"/>
      <c r="BV17" s="596"/>
      <c r="BW17" s="600"/>
      <c r="BY17" s="589" t="s">
        <v>242</v>
      </c>
      <c r="BZ17" s="590"/>
      <c r="CA17" s="590"/>
      <c r="CB17" s="590"/>
      <c r="CC17" s="590"/>
      <c r="CD17" s="590"/>
      <c r="CE17" s="590"/>
      <c r="CF17" s="590"/>
      <c r="CG17" s="590"/>
      <c r="CH17" s="590"/>
      <c r="CI17" s="590"/>
      <c r="CJ17" s="590"/>
      <c r="CK17" s="590"/>
      <c r="CL17" s="591"/>
      <c r="CM17" s="592">
        <v>14831877</v>
      </c>
      <c r="CN17" s="593"/>
      <c r="CO17" s="593"/>
      <c r="CP17" s="593"/>
      <c r="CQ17" s="593"/>
      <c r="CR17" s="593"/>
      <c r="CS17" s="593"/>
      <c r="CT17" s="594"/>
      <c r="CU17" s="597">
        <v>2</v>
      </c>
      <c r="CV17" s="598"/>
      <c r="CW17" s="598"/>
      <c r="CX17" s="603"/>
      <c r="CY17" s="601" t="s">
        <v>120</v>
      </c>
      <c r="CZ17" s="593"/>
      <c r="DA17" s="593"/>
      <c r="DB17" s="593"/>
      <c r="DC17" s="593"/>
      <c r="DD17" s="593"/>
      <c r="DE17" s="593"/>
      <c r="DF17" s="593"/>
      <c r="DG17" s="593"/>
      <c r="DH17" s="593"/>
      <c r="DI17" s="593"/>
      <c r="DJ17" s="593"/>
      <c r="DK17" s="594"/>
      <c r="DL17" s="601">
        <v>310987</v>
      </c>
      <c r="DM17" s="593"/>
      <c r="DN17" s="593"/>
      <c r="DO17" s="593"/>
      <c r="DP17" s="593"/>
      <c r="DQ17" s="593"/>
      <c r="DR17" s="593"/>
      <c r="DS17" s="593"/>
      <c r="DT17" s="593"/>
      <c r="DU17" s="593"/>
      <c r="DV17" s="593"/>
      <c r="DW17" s="593"/>
      <c r="DX17" s="602"/>
    </row>
    <row r="18" spans="2:128" ht="11.25" customHeight="1" x14ac:dyDescent="0.2">
      <c r="B18" s="589" t="s">
        <v>243</v>
      </c>
      <c r="C18" s="590"/>
      <c r="D18" s="590"/>
      <c r="E18" s="590"/>
      <c r="F18" s="590"/>
      <c r="G18" s="590"/>
      <c r="H18" s="590"/>
      <c r="I18" s="590"/>
      <c r="J18" s="590"/>
      <c r="K18" s="590"/>
      <c r="L18" s="590"/>
      <c r="M18" s="590"/>
      <c r="N18" s="590"/>
      <c r="O18" s="590"/>
      <c r="P18" s="590"/>
      <c r="Q18" s="591"/>
      <c r="R18" s="592">
        <v>123262</v>
      </c>
      <c r="S18" s="593"/>
      <c r="T18" s="593"/>
      <c r="U18" s="593"/>
      <c r="V18" s="593"/>
      <c r="W18" s="593"/>
      <c r="X18" s="593"/>
      <c r="Y18" s="594"/>
      <c r="Z18" s="595">
        <v>0</v>
      </c>
      <c r="AA18" s="595"/>
      <c r="AB18" s="595"/>
      <c r="AC18" s="595"/>
      <c r="AD18" s="596">
        <v>123262</v>
      </c>
      <c r="AE18" s="596"/>
      <c r="AF18" s="596"/>
      <c r="AG18" s="596"/>
      <c r="AH18" s="596"/>
      <c r="AI18" s="596"/>
      <c r="AJ18" s="596"/>
      <c r="AK18" s="596"/>
      <c r="AL18" s="597">
        <v>0</v>
      </c>
      <c r="AM18" s="598"/>
      <c r="AN18" s="598"/>
      <c r="AO18" s="599"/>
      <c r="AP18" s="589" t="s">
        <v>244</v>
      </c>
      <c r="AQ18" s="590"/>
      <c r="AR18" s="590"/>
      <c r="AS18" s="590"/>
      <c r="AT18" s="590"/>
      <c r="AU18" s="590"/>
      <c r="AV18" s="590"/>
      <c r="AW18" s="590"/>
      <c r="AX18" s="590"/>
      <c r="AY18" s="590"/>
      <c r="AZ18" s="590"/>
      <c r="BA18" s="590"/>
      <c r="BB18" s="590"/>
      <c r="BC18" s="591"/>
      <c r="BD18" s="592">
        <v>55578773</v>
      </c>
      <c r="BE18" s="593"/>
      <c r="BF18" s="593"/>
      <c r="BG18" s="593"/>
      <c r="BH18" s="593"/>
      <c r="BI18" s="593"/>
      <c r="BJ18" s="593"/>
      <c r="BK18" s="594"/>
      <c r="BL18" s="595">
        <v>36.799999999999997</v>
      </c>
      <c r="BM18" s="595"/>
      <c r="BN18" s="595"/>
      <c r="BO18" s="595"/>
      <c r="BP18" s="596" t="s">
        <v>120</v>
      </c>
      <c r="BQ18" s="596"/>
      <c r="BR18" s="596"/>
      <c r="BS18" s="596"/>
      <c r="BT18" s="596"/>
      <c r="BU18" s="596"/>
      <c r="BV18" s="596"/>
      <c r="BW18" s="600"/>
      <c r="BY18" s="589" t="s">
        <v>245</v>
      </c>
      <c r="BZ18" s="590"/>
      <c r="CA18" s="590"/>
      <c r="CB18" s="590"/>
      <c r="CC18" s="590"/>
      <c r="CD18" s="590"/>
      <c r="CE18" s="590"/>
      <c r="CF18" s="590"/>
      <c r="CG18" s="590"/>
      <c r="CH18" s="590"/>
      <c r="CI18" s="590"/>
      <c r="CJ18" s="590"/>
      <c r="CK18" s="590"/>
      <c r="CL18" s="591"/>
      <c r="CM18" s="592">
        <v>77379951</v>
      </c>
      <c r="CN18" s="593"/>
      <c r="CO18" s="593"/>
      <c r="CP18" s="593"/>
      <c r="CQ18" s="593"/>
      <c r="CR18" s="593"/>
      <c r="CS18" s="593"/>
      <c r="CT18" s="594"/>
      <c r="CU18" s="597">
        <v>10.6</v>
      </c>
      <c r="CV18" s="598"/>
      <c r="CW18" s="598"/>
      <c r="CX18" s="603"/>
      <c r="CY18" s="601" t="s">
        <v>120</v>
      </c>
      <c r="CZ18" s="593"/>
      <c r="DA18" s="593"/>
      <c r="DB18" s="593"/>
      <c r="DC18" s="593"/>
      <c r="DD18" s="593"/>
      <c r="DE18" s="593"/>
      <c r="DF18" s="593"/>
      <c r="DG18" s="593"/>
      <c r="DH18" s="593"/>
      <c r="DI18" s="593"/>
      <c r="DJ18" s="593"/>
      <c r="DK18" s="594"/>
      <c r="DL18" s="601">
        <v>75954143</v>
      </c>
      <c r="DM18" s="593"/>
      <c r="DN18" s="593"/>
      <c r="DO18" s="593"/>
      <c r="DP18" s="593"/>
      <c r="DQ18" s="593"/>
      <c r="DR18" s="593"/>
      <c r="DS18" s="593"/>
      <c r="DT18" s="593"/>
      <c r="DU18" s="593"/>
      <c r="DV18" s="593"/>
      <c r="DW18" s="593"/>
      <c r="DX18" s="602"/>
    </row>
    <row r="19" spans="2:128" ht="11.25" customHeight="1" x14ac:dyDescent="0.2">
      <c r="B19" s="604" t="s">
        <v>246</v>
      </c>
      <c r="C19" s="605"/>
      <c r="D19" s="605"/>
      <c r="E19" s="605"/>
      <c r="F19" s="605"/>
      <c r="G19" s="605"/>
      <c r="H19" s="605"/>
      <c r="I19" s="605"/>
      <c r="J19" s="605"/>
      <c r="K19" s="605"/>
      <c r="L19" s="605"/>
      <c r="M19" s="605"/>
      <c r="N19" s="605"/>
      <c r="O19" s="605"/>
      <c r="P19" s="605"/>
      <c r="Q19" s="606"/>
      <c r="R19" s="592" t="s">
        <v>120</v>
      </c>
      <c r="S19" s="593"/>
      <c r="T19" s="593"/>
      <c r="U19" s="593"/>
      <c r="V19" s="593"/>
      <c r="W19" s="593"/>
      <c r="X19" s="593"/>
      <c r="Y19" s="594"/>
      <c r="Z19" s="595" t="s">
        <v>120</v>
      </c>
      <c r="AA19" s="595"/>
      <c r="AB19" s="595"/>
      <c r="AC19" s="595"/>
      <c r="AD19" s="596" t="s">
        <v>213</v>
      </c>
      <c r="AE19" s="596"/>
      <c r="AF19" s="596"/>
      <c r="AG19" s="596"/>
      <c r="AH19" s="596"/>
      <c r="AI19" s="596"/>
      <c r="AJ19" s="596"/>
      <c r="AK19" s="596"/>
      <c r="AL19" s="597" t="s">
        <v>120</v>
      </c>
      <c r="AM19" s="598"/>
      <c r="AN19" s="598"/>
      <c r="AO19" s="599"/>
      <c r="AP19" s="589" t="s">
        <v>247</v>
      </c>
      <c r="AQ19" s="590"/>
      <c r="AR19" s="590"/>
      <c r="AS19" s="590"/>
      <c r="AT19" s="590"/>
      <c r="AU19" s="590"/>
      <c r="AV19" s="590"/>
      <c r="AW19" s="590"/>
      <c r="AX19" s="590"/>
      <c r="AY19" s="590"/>
      <c r="AZ19" s="590"/>
      <c r="BA19" s="590"/>
      <c r="BB19" s="590"/>
      <c r="BC19" s="591"/>
      <c r="BD19" s="592">
        <v>2341533</v>
      </c>
      <c r="BE19" s="593"/>
      <c r="BF19" s="593"/>
      <c r="BG19" s="593"/>
      <c r="BH19" s="593"/>
      <c r="BI19" s="593"/>
      <c r="BJ19" s="593"/>
      <c r="BK19" s="594"/>
      <c r="BL19" s="595">
        <v>1.6</v>
      </c>
      <c r="BM19" s="595"/>
      <c r="BN19" s="595"/>
      <c r="BO19" s="595"/>
      <c r="BP19" s="596" t="s">
        <v>120</v>
      </c>
      <c r="BQ19" s="596"/>
      <c r="BR19" s="596"/>
      <c r="BS19" s="596"/>
      <c r="BT19" s="596"/>
      <c r="BU19" s="596"/>
      <c r="BV19" s="596"/>
      <c r="BW19" s="600"/>
      <c r="BY19" s="589" t="s">
        <v>248</v>
      </c>
      <c r="BZ19" s="590"/>
      <c r="CA19" s="590"/>
      <c r="CB19" s="590"/>
      <c r="CC19" s="590"/>
      <c r="CD19" s="590"/>
      <c r="CE19" s="590"/>
      <c r="CF19" s="590"/>
      <c r="CG19" s="590"/>
      <c r="CH19" s="590"/>
      <c r="CI19" s="590"/>
      <c r="CJ19" s="590"/>
      <c r="CK19" s="590"/>
      <c r="CL19" s="591"/>
      <c r="CM19" s="592" t="s">
        <v>120</v>
      </c>
      <c r="CN19" s="593"/>
      <c r="CO19" s="593"/>
      <c r="CP19" s="593"/>
      <c r="CQ19" s="593"/>
      <c r="CR19" s="593"/>
      <c r="CS19" s="593"/>
      <c r="CT19" s="594"/>
      <c r="CU19" s="597" t="s">
        <v>120</v>
      </c>
      <c r="CV19" s="598"/>
      <c r="CW19" s="598"/>
      <c r="CX19" s="603"/>
      <c r="CY19" s="601" t="s">
        <v>120</v>
      </c>
      <c r="CZ19" s="593"/>
      <c r="DA19" s="593"/>
      <c r="DB19" s="593"/>
      <c r="DC19" s="593"/>
      <c r="DD19" s="593"/>
      <c r="DE19" s="593"/>
      <c r="DF19" s="593"/>
      <c r="DG19" s="593"/>
      <c r="DH19" s="593"/>
      <c r="DI19" s="593"/>
      <c r="DJ19" s="593"/>
      <c r="DK19" s="594"/>
      <c r="DL19" s="601" t="s">
        <v>120</v>
      </c>
      <c r="DM19" s="593"/>
      <c r="DN19" s="593"/>
      <c r="DO19" s="593"/>
      <c r="DP19" s="593"/>
      <c r="DQ19" s="593"/>
      <c r="DR19" s="593"/>
      <c r="DS19" s="593"/>
      <c r="DT19" s="593"/>
      <c r="DU19" s="593"/>
      <c r="DV19" s="593"/>
      <c r="DW19" s="593"/>
      <c r="DX19" s="602"/>
    </row>
    <row r="20" spans="2:128" ht="11.25" customHeight="1" x14ac:dyDescent="0.2">
      <c r="B20" s="589" t="s">
        <v>249</v>
      </c>
      <c r="C20" s="590"/>
      <c r="D20" s="590"/>
      <c r="E20" s="590"/>
      <c r="F20" s="590"/>
      <c r="G20" s="590"/>
      <c r="H20" s="590"/>
      <c r="I20" s="590"/>
      <c r="J20" s="590"/>
      <c r="K20" s="590"/>
      <c r="L20" s="590"/>
      <c r="M20" s="590"/>
      <c r="N20" s="590"/>
      <c r="O20" s="590"/>
      <c r="P20" s="590"/>
      <c r="Q20" s="591"/>
      <c r="R20" s="592">
        <v>196279860</v>
      </c>
      <c r="S20" s="593"/>
      <c r="T20" s="593"/>
      <c r="U20" s="593"/>
      <c r="V20" s="593"/>
      <c r="W20" s="593"/>
      <c r="X20" s="593"/>
      <c r="Y20" s="594"/>
      <c r="Z20" s="595">
        <v>25.7</v>
      </c>
      <c r="AA20" s="595"/>
      <c r="AB20" s="595"/>
      <c r="AC20" s="595"/>
      <c r="AD20" s="596">
        <v>192668606</v>
      </c>
      <c r="AE20" s="596"/>
      <c r="AF20" s="596"/>
      <c r="AG20" s="596"/>
      <c r="AH20" s="596"/>
      <c r="AI20" s="596"/>
      <c r="AJ20" s="596"/>
      <c r="AK20" s="596"/>
      <c r="AL20" s="597">
        <v>57.7</v>
      </c>
      <c r="AM20" s="598"/>
      <c r="AN20" s="598"/>
      <c r="AO20" s="599"/>
      <c r="AP20" s="607" t="s">
        <v>250</v>
      </c>
      <c r="AQ20" s="608"/>
      <c r="AR20" s="608"/>
      <c r="AS20" s="608"/>
      <c r="AT20" s="608"/>
      <c r="AU20" s="608"/>
      <c r="AV20" s="608"/>
      <c r="AW20" s="608"/>
      <c r="AX20" s="608"/>
      <c r="AY20" s="608"/>
      <c r="AZ20" s="608"/>
      <c r="BA20" s="608"/>
      <c r="BB20" s="608"/>
      <c r="BC20" s="609"/>
      <c r="BD20" s="592">
        <v>1310478</v>
      </c>
      <c r="BE20" s="593"/>
      <c r="BF20" s="593"/>
      <c r="BG20" s="593"/>
      <c r="BH20" s="593"/>
      <c r="BI20" s="593"/>
      <c r="BJ20" s="593"/>
      <c r="BK20" s="594"/>
      <c r="BL20" s="595">
        <v>0.9</v>
      </c>
      <c r="BM20" s="595"/>
      <c r="BN20" s="595"/>
      <c r="BO20" s="595"/>
      <c r="BP20" s="596" t="s">
        <v>120</v>
      </c>
      <c r="BQ20" s="596"/>
      <c r="BR20" s="596"/>
      <c r="BS20" s="596"/>
      <c r="BT20" s="596"/>
      <c r="BU20" s="596"/>
      <c r="BV20" s="596"/>
      <c r="BW20" s="600"/>
      <c r="BY20" s="607" t="s">
        <v>251</v>
      </c>
      <c r="BZ20" s="608"/>
      <c r="CA20" s="608"/>
      <c r="CB20" s="608"/>
      <c r="CC20" s="608"/>
      <c r="CD20" s="608"/>
      <c r="CE20" s="608"/>
      <c r="CF20" s="608"/>
      <c r="CG20" s="608"/>
      <c r="CH20" s="608"/>
      <c r="CI20" s="608"/>
      <c r="CJ20" s="608"/>
      <c r="CK20" s="608"/>
      <c r="CL20" s="609"/>
      <c r="CM20" s="592" t="s">
        <v>213</v>
      </c>
      <c r="CN20" s="593"/>
      <c r="CO20" s="593"/>
      <c r="CP20" s="593"/>
      <c r="CQ20" s="593"/>
      <c r="CR20" s="593"/>
      <c r="CS20" s="593"/>
      <c r="CT20" s="594"/>
      <c r="CU20" s="597" t="s">
        <v>120</v>
      </c>
      <c r="CV20" s="598"/>
      <c r="CW20" s="598"/>
      <c r="CX20" s="603"/>
      <c r="CY20" s="601" t="s">
        <v>120</v>
      </c>
      <c r="CZ20" s="593"/>
      <c r="DA20" s="593"/>
      <c r="DB20" s="593"/>
      <c r="DC20" s="593"/>
      <c r="DD20" s="593"/>
      <c r="DE20" s="593"/>
      <c r="DF20" s="593"/>
      <c r="DG20" s="593"/>
      <c r="DH20" s="593"/>
      <c r="DI20" s="593"/>
      <c r="DJ20" s="593"/>
      <c r="DK20" s="594"/>
      <c r="DL20" s="601" t="s">
        <v>213</v>
      </c>
      <c r="DM20" s="593"/>
      <c r="DN20" s="593"/>
      <c r="DO20" s="593"/>
      <c r="DP20" s="593"/>
      <c r="DQ20" s="593"/>
      <c r="DR20" s="593"/>
      <c r="DS20" s="593"/>
      <c r="DT20" s="593"/>
      <c r="DU20" s="593"/>
      <c r="DV20" s="593"/>
      <c r="DW20" s="593"/>
      <c r="DX20" s="602"/>
    </row>
    <row r="21" spans="2:128" ht="11.25" customHeight="1" x14ac:dyDescent="0.2">
      <c r="B21" s="589" t="s">
        <v>252</v>
      </c>
      <c r="C21" s="590"/>
      <c r="D21" s="590"/>
      <c r="E21" s="590"/>
      <c r="F21" s="590"/>
      <c r="G21" s="590"/>
      <c r="H21" s="590"/>
      <c r="I21" s="590"/>
      <c r="J21" s="590"/>
      <c r="K21" s="590"/>
      <c r="L21" s="590"/>
      <c r="M21" s="590"/>
      <c r="N21" s="590"/>
      <c r="O21" s="590"/>
      <c r="P21" s="590"/>
      <c r="Q21" s="591"/>
      <c r="R21" s="592">
        <v>192668606</v>
      </c>
      <c r="S21" s="593"/>
      <c r="T21" s="593"/>
      <c r="U21" s="593"/>
      <c r="V21" s="593"/>
      <c r="W21" s="593"/>
      <c r="X21" s="593"/>
      <c r="Y21" s="594"/>
      <c r="Z21" s="597">
        <v>25.2</v>
      </c>
      <c r="AA21" s="598"/>
      <c r="AB21" s="598"/>
      <c r="AC21" s="603"/>
      <c r="AD21" s="601">
        <v>192668606</v>
      </c>
      <c r="AE21" s="593"/>
      <c r="AF21" s="593"/>
      <c r="AG21" s="593"/>
      <c r="AH21" s="593"/>
      <c r="AI21" s="593"/>
      <c r="AJ21" s="593"/>
      <c r="AK21" s="594"/>
      <c r="AL21" s="597">
        <v>57.7</v>
      </c>
      <c r="AM21" s="598"/>
      <c r="AN21" s="598"/>
      <c r="AO21" s="599"/>
      <c r="AP21" s="607" t="s">
        <v>253</v>
      </c>
      <c r="AQ21" s="608"/>
      <c r="AR21" s="608"/>
      <c r="AS21" s="608"/>
      <c r="AT21" s="608"/>
      <c r="AU21" s="608"/>
      <c r="AV21" s="608"/>
      <c r="AW21" s="608"/>
      <c r="AX21" s="608"/>
      <c r="AY21" s="608"/>
      <c r="AZ21" s="608"/>
      <c r="BA21" s="608"/>
      <c r="BB21" s="608"/>
      <c r="BC21" s="609"/>
      <c r="BD21" s="592">
        <v>335066</v>
      </c>
      <c r="BE21" s="593"/>
      <c r="BF21" s="593"/>
      <c r="BG21" s="593"/>
      <c r="BH21" s="593"/>
      <c r="BI21" s="593"/>
      <c r="BJ21" s="593"/>
      <c r="BK21" s="594"/>
      <c r="BL21" s="595">
        <v>0.2</v>
      </c>
      <c r="BM21" s="595"/>
      <c r="BN21" s="595"/>
      <c r="BO21" s="595"/>
      <c r="BP21" s="596" t="s">
        <v>120</v>
      </c>
      <c r="BQ21" s="596"/>
      <c r="BR21" s="596"/>
      <c r="BS21" s="596"/>
      <c r="BT21" s="596"/>
      <c r="BU21" s="596"/>
      <c r="BV21" s="596"/>
      <c r="BW21" s="600"/>
      <c r="BY21" s="607" t="s">
        <v>254</v>
      </c>
      <c r="BZ21" s="608"/>
      <c r="CA21" s="608"/>
      <c r="CB21" s="608"/>
      <c r="CC21" s="608"/>
      <c r="CD21" s="608"/>
      <c r="CE21" s="608"/>
      <c r="CF21" s="608"/>
      <c r="CG21" s="608"/>
      <c r="CH21" s="608"/>
      <c r="CI21" s="608"/>
      <c r="CJ21" s="608"/>
      <c r="CK21" s="608"/>
      <c r="CL21" s="609"/>
      <c r="CM21" s="592">
        <v>91603</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91603</v>
      </c>
      <c r="DM21" s="593"/>
      <c r="DN21" s="593"/>
      <c r="DO21" s="593"/>
      <c r="DP21" s="593"/>
      <c r="DQ21" s="593"/>
      <c r="DR21" s="593"/>
      <c r="DS21" s="593"/>
      <c r="DT21" s="593"/>
      <c r="DU21" s="593"/>
      <c r="DV21" s="593"/>
      <c r="DW21" s="593"/>
      <c r="DX21" s="602"/>
    </row>
    <row r="22" spans="2:128" ht="11.25" customHeight="1" x14ac:dyDescent="0.2">
      <c r="B22" s="589" t="s">
        <v>255</v>
      </c>
      <c r="C22" s="590"/>
      <c r="D22" s="590"/>
      <c r="E22" s="590"/>
      <c r="F22" s="590"/>
      <c r="G22" s="590"/>
      <c r="H22" s="590"/>
      <c r="I22" s="590"/>
      <c r="J22" s="590"/>
      <c r="K22" s="590"/>
      <c r="L22" s="590"/>
      <c r="M22" s="590"/>
      <c r="N22" s="590"/>
      <c r="O22" s="590"/>
      <c r="P22" s="590"/>
      <c r="Q22" s="591"/>
      <c r="R22" s="592">
        <v>3589538</v>
      </c>
      <c r="S22" s="593"/>
      <c r="T22" s="593"/>
      <c r="U22" s="593"/>
      <c r="V22" s="593"/>
      <c r="W22" s="593"/>
      <c r="X22" s="593"/>
      <c r="Y22" s="594"/>
      <c r="Z22" s="597">
        <v>0.5</v>
      </c>
      <c r="AA22" s="598"/>
      <c r="AB22" s="598"/>
      <c r="AC22" s="603"/>
      <c r="AD22" s="601" t="s">
        <v>120</v>
      </c>
      <c r="AE22" s="593"/>
      <c r="AF22" s="593"/>
      <c r="AG22" s="593"/>
      <c r="AH22" s="593"/>
      <c r="AI22" s="593"/>
      <c r="AJ22" s="593"/>
      <c r="AK22" s="594"/>
      <c r="AL22" s="597" t="s">
        <v>120</v>
      </c>
      <c r="AM22" s="598"/>
      <c r="AN22" s="598"/>
      <c r="AO22" s="599"/>
      <c r="AP22" s="607" t="s">
        <v>256</v>
      </c>
      <c r="AQ22" s="610"/>
      <c r="AR22" s="610"/>
      <c r="AS22" s="610"/>
      <c r="AT22" s="610"/>
      <c r="AU22" s="610"/>
      <c r="AV22" s="610"/>
      <c r="AW22" s="610"/>
      <c r="AX22" s="610"/>
      <c r="AY22" s="610"/>
      <c r="AZ22" s="610"/>
      <c r="BA22" s="610"/>
      <c r="BB22" s="610"/>
      <c r="BC22" s="611"/>
      <c r="BD22" s="592">
        <v>9058407</v>
      </c>
      <c r="BE22" s="593"/>
      <c r="BF22" s="593"/>
      <c r="BG22" s="593"/>
      <c r="BH22" s="593"/>
      <c r="BI22" s="593"/>
      <c r="BJ22" s="593"/>
      <c r="BK22" s="594"/>
      <c r="BL22" s="595">
        <v>6</v>
      </c>
      <c r="BM22" s="595"/>
      <c r="BN22" s="595"/>
      <c r="BO22" s="595"/>
      <c r="BP22" s="596" t="s">
        <v>120</v>
      </c>
      <c r="BQ22" s="596"/>
      <c r="BR22" s="596"/>
      <c r="BS22" s="596"/>
      <c r="BT22" s="596"/>
      <c r="BU22" s="596"/>
      <c r="BV22" s="596"/>
      <c r="BW22" s="600"/>
      <c r="BY22" s="607" t="s">
        <v>257</v>
      </c>
      <c r="BZ22" s="608"/>
      <c r="CA22" s="608"/>
      <c r="CB22" s="608"/>
      <c r="CC22" s="608"/>
      <c r="CD22" s="608"/>
      <c r="CE22" s="608"/>
      <c r="CF22" s="608"/>
      <c r="CG22" s="608"/>
      <c r="CH22" s="608"/>
      <c r="CI22" s="608"/>
      <c r="CJ22" s="608"/>
      <c r="CK22" s="608"/>
      <c r="CL22" s="609"/>
      <c r="CM22" s="592">
        <v>567280</v>
      </c>
      <c r="CN22" s="593"/>
      <c r="CO22" s="593"/>
      <c r="CP22" s="593"/>
      <c r="CQ22" s="593"/>
      <c r="CR22" s="593"/>
      <c r="CS22" s="593"/>
      <c r="CT22" s="594"/>
      <c r="CU22" s="597">
        <v>0.1</v>
      </c>
      <c r="CV22" s="598"/>
      <c r="CW22" s="598"/>
      <c r="CX22" s="603"/>
      <c r="CY22" s="601" t="s">
        <v>120</v>
      </c>
      <c r="CZ22" s="593"/>
      <c r="DA22" s="593"/>
      <c r="DB22" s="593"/>
      <c r="DC22" s="593"/>
      <c r="DD22" s="593"/>
      <c r="DE22" s="593"/>
      <c r="DF22" s="593"/>
      <c r="DG22" s="593"/>
      <c r="DH22" s="593"/>
      <c r="DI22" s="593"/>
      <c r="DJ22" s="593"/>
      <c r="DK22" s="594"/>
      <c r="DL22" s="601">
        <v>567280</v>
      </c>
      <c r="DM22" s="593"/>
      <c r="DN22" s="593"/>
      <c r="DO22" s="593"/>
      <c r="DP22" s="593"/>
      <c r="DQ22" s="593"/>
      <c r="DR22" s="593"/>
      <c r="DS22" s="593"/>
      <c r="DT22" s="593"/>
      <c r="DU22" s="593"/>
      <c r="DV22" s="593"/>
      <c r="DW22" s="593"/>
      <c r="DX22" s="602"/>
    </row>
    <row r="23" spans="2:128" ht="11.25" customHeight="1" x14ac:dyDescent="0.2">
      <c r="B23" s="589" t="s">
        <v>258</v>
      </c>
      <c r="C23" s="590"/>
      <c r="D23" s="590"/>
      <c r="E23" s="590"/>
      <c r="F23" s="590"/>
      <c r="G23" s="590"/>
      <c r="H23" s="590"/>
      <c r="I23" s="590"/>
      <c r="J23" s="590"/>
      <c r="K23" s="590"/>
      <c r="L23" s="590"/>
      <c r="M23" s="590"/>
      <c r="N23" s="590"/>
      <c r="O23" s="590"/>
      <c r="P23" s="590"/>
      <c r="Q23" s="591"/>
      <c r="R23" s="592">
        <v>21716</v>
      </c>
      <c r="S23" s="593"/>
      <c r="T23" s="593"/>
      <c r="U23" s="593"/>
      <c r="V23" s="593"/>
      <c r="W23" s="593"/>
      <c r="X23" s="593"/>
      <c r="Y23" s="594"/>
      <c r="Z23" s="597">
        <v>0</v>
      </c>
      <c r="AA23" s="598"/>
      <c r="AB23" s="598"/>
      <c r="AC23" s="603"/>
      <c r="AD23" s="601" t="s">
        <v>213</v>
      </c>
      <c r="AE23" s="593"/>
      <c r="AF23" s="593"/>
      <c r="AG23" s="593"/>
      <c r="AH23" s="593"/>
      <c r="AI23" s="593"/>
      <c r="AJ23" s="593"/>
      <c r="AK23" s="594"/>
      <c r="AL23" s="597" t="s">
        <v>120</v>
      </c>
      <c r="AM23" s="598"/>
      <c r="AN23" s="598"/>
      <c r="AO23" s="599"/>
      <c r="AP23" s="607" t="s">
        <v>259</v>
      </c>
      <c r="AQ23" s="610"/>
      <c r="AR23" s="610"/>
      <c r="AS23" s="610"/>
      <c r="AT23" s="610"/>
      <c r="AU23" s="610"/>
      <c r="AV23" s="610"/>
      <c r="AW23" s="610"/>
      <c r="AX23" s="610"/>
      <c r="AY23" s="610"/>
      <c r="AZ23" s="610"/>
      <c r="BA23" s="610"/>
      <c r="BB23" s="610"/>
      <c r="BC23" s="611"/>
      <c r="BD23" s="592">
        <v>14700618</v>
      </c>
      <c r="BE23" s="593"/>
      <c r="BF23" s="593"/>
      <c r="BG23" s="593"/>
      <c r="BH23" s="593"/>
      <c r="BI23" s="593"/>
      <c r="BJ23" s="593"/>
      <c r="BK23" s="594"/>
      <c r="BL23" s="595">
        <v>9.6999999999999993</v>
      </c>
      <c r="BM23" s="595"/>
      <c r="BN23" s="595"/>
      <c r="BO23" s="595"/>
      <c r="BP23" s="596" t="s">
        <v>120</v>
      </c>
      <c r="BQ23" s="596"/>
      <c r="BR23" s="596"/>
      <c r="BS23" s="596"/>
      <c r="BT23" s="596"/>
      <c r="BU23" s="596"/>
      <c r="BV23" s="596"/>
      <c r="BW23" s="600"/>
      <c r="BY23" s="607" t="s">
        <v>260</v>
      </c>
      <c r="BZ23" s="608"/>
      <c r="CA23" s="608"/>
      <c r="CB23" s="608"/>
      <c r="CC23" s="608"/>
      <c r="CD23" s="608"/>
      <c r="CE23" s="608"/>
      <c r="CF23" s="608"/>
      <c r="CG23" s="608"/>
      <c r="CH23" s="608"/>
      <c r="CI23" s="608"/>
      <c r="CJ23" s="608"/>
      <c r="CK23" s="608"/>
      <c r="CL23" s="609"/>
      <c r="CM23" s="592">
        <v>604747</v>
      </c>
      <c r="CN23" s="593"/>
      <c r="CO23" s="593"/>
      <c r="CP23" s="593"/>
      <c r="CQ23" s="593"/>
      <c r="CR23" s="593"/>
      <c r="CS23" s="593"/>
      <c r="CT23" s="594"/>
      <c r="CU23" s="597">
        <v>0.1</v>
      </c>
      <c r="CV23" s="598"/>
      <c r="CW23" s="598"/>
      <c r="CX23" s="603"/>
      <c r="CY23" s="601" t="s">
        <v>213</v>
      </c>
      <c r="CZ23" s="593"/>
      <c r="DA23" s="593"/>
      <c r="DB23" s="593"/>
      <c r="DC23" s="593"/>
      <c r="DD23" s="593"/>
      <c r="DE23" s="593"/>
      <c r="DF23" s="593"/>
      <c r="DG23" s="593"/>
      <c r="DH23" s="593"/>
      <c r="DI23" s="593"/>
      <c r="DJ23" s="593"/>
      <c r="DK23" s="594"/>
      <c r="DL23" s="601">
        <v>604747</v>
      </c>
      <c r="DM23" s="593"/>
      <c r="DN23" s="593"/>
      <c r="DO23" s="593"/>
      <c r="DP23" s="593"/>
      <c r="DQ23" s="593"/>
      <c r="DR23" s="593"/>
      <c r="DS23" s="593"/>
      <c r="DT23" s="593"/>
      <c r="DU23" s="593"/>
      <c r="DV23" s="593"/>
      <c r="DW23" s="593"/>
      <c r="DX23" s="602"/>
    </row>
    <row r="24" spans="2:128" ht="11.25" customHeight="1" x14ac:dyDescent="0.2">
      <c r="B24" s="589" t="s">
        <v>261</v>
      </c>
      <c r="C24" s="590"/>
      <c r="D24" s="590"/>
      <c r="E24" s="590"/>
      <c r="F24" s="590"/>
      <c r="G24" s="590"/>
      <c r="H24" s="590"/>
      <c r="I24" s="590"/>
      <c r="J24" s="590"/>
      <c r="K24" s="590"/>
      <c r="L24" s="590"/>
      <c r="M24" s="590"/>
      <c r="N24" s="590"/>
      <c r="O24" s="590"/>
      <c r="P24" s="590"/>
      <c r="Q24" s="591"/>
      <c r="R24" s="592">
        <v>369068707</v>
      </c>
      <c r="S24" s="593"/>
      <c r="T24" s="593"/>
      <c r="U24" s="593"/>
      <c r="V24" s="593"/>
      <c r="W24" s="593"/>
      <c r="X24" s="593"/>
      <c r="Y24" s="594"/>
      <c r="Z24" s="597">
        <v>48.4</v>
      </c>
      <c r="AA24" s="598"/>
      <c r="AB24" s="598"/>
      <c r="AC24" s="603"/>
      <c r="AD24" s="601">
        <v>333003358</v>
      </c>
      <c r="AE24" s="593"/>
      <c r="AF24" s="593"/>
      <c r="AG24" s="593"/>
      <c r="AH24" s="593"/>
      <c r="AI24" s="593"/>
      <c r="AJ24" s="593"/>
      <c r="AK24" s="594"/>
      <c r="AL24" s="597">
        <v>99.7</v>
      </c>
      <c r="AM24" s="598"/>
      <c r="AN24" s="598"/>
      <c r="AO24" s="599"/>
      <c r="AP24" s="607" t="s">
        <v>262</v>
      </c>
      <c r="AQ24" s="610"/>
      <c r="AR24" s="610"/>
      <c r="AS24" s="610"/>
      <c r="AT24" s="610"/>
      <c r="AU24" s="610"/>
      <c r="AV24" s="610"/>
      <c r="AW24" s="610"/>
      <c r="AX24" s="610"/>
      <c r="AY24" s="610"/>
      <c r="AZ24" s="610"/>
      <c r="BA24" s="610"/>
      <c r="BB24" s="610"/>
      <c r="BC24" s="611"/>
      <c r="BD24" s="592">
        <v>12211</v>
      </c>
      <c r="BE24" s="593"/>
      <c r="BF24" s="593"/>
      <c r="BG24" s="593"/>
      <c r="BH24" s="593"/>
      <c r="BI24" s="593"/>
      <c r="BJ24" s="593"/>
      <c r="BK24" s="594"/>
      <c r="BL24" s="595">
        <v>0</v>
      </c>
      <c r="BM24" s="595"/>
      <c r="BN24" s="595"/>
      <c r="BO24" s="595"/>
      <c r="BP24" s="596" t="s">
        <v>120</v>
      </c>
      <c r="BQ24" s="596"/>
      <c r="BR24" s="596"/>
      <c r="BS24" s="596"/>
      <c r="BT24" s="596"/>
      <c r="BU24" s="596"/>
      <c r="BV24" s="596"/>
      <c r="BW24" s="600"/>
      <c r="BY24" s="607" t="s">
        <v>263</v>
      </c>
      <c r="BZ24" s="608"/>
      <c r="CA24" s="608"/>
      <c r="CB24" s="608"/>
      <c r="CC24" s="608"/>
      <c r="CD24" s="608"/>
      <c r="CE24" s="608"/>
      <c r="CF24" s="608"/>
      <c r="CG24" s="608"/>
      <c r="CH24" s="608"/>
      <c r="CI24" s="608"/>
      <c r="CJ24" s="608"/>
      <c r="CK24" s="608"/>
      <c r="CL24" s="609"/>
      <c r="CM24" s="592" t="s">
        <v>213</v>
      </c>
      <c r="CN24" s="593"/>
      <c r="CO24" s="593"/>
      <c r="CP24" s="593"/>
      <c r="CQ24" s="593"/>
      <c r="CR24" s="593"/>
      <c r="CS24" s="593"/>
      <c r="CT24" s="594"/>
      <c r="CU24" s="597" t="s">
        <v>213</v>
      </c>
      <c r="CV24" s="598"/>
      <c r="CW24" s="598"/>
      <c r="CX24" s="603"/>
      <c r="CY24" s="601" t="s">
        <v>120</v>
      </c>
      <c r="CZ24" s="593"/>
      <c r="DA24" s="593"/>
      <c r="DB24" s="593"/>
      <c r="DC24" s="593"/>
      <c r="DD24" s="593"/>
      <c r="DE24" s="593"/>
      <c r="DF24" s="593"/>
      <c r="DG24" s="593"/>
      <c r="DH24" s="593"/>
      <c r="DI24" s="593"/>
      <c r="DJ24" s="593"/>
      <c r="DK24" s="594"/>
      <c r="DL24" s="601" t="s">
        <v>120</v>
      </c>
      <c r="DM24" s="593"/>
      <c r="DN24" s="593"/>
      <c r="DO24" s="593"/>
      <c r="DP24" s="593"/>
      <c r="DQ24" s="593"/>
      <c r="DR24" s="593"/>
      <c r="DS24" s="593"/>
      <c r="DT24" s="593"/>
      <c r="DU24" s="593"/>
      <c r="DV24" s="593"/>
      <c r="DW24" s="593"/>
      <c r="DX24" s="602"/>
    </row>
    <row r="25" spans="2:128" ht="11.25" customHeight="1" x14ac:dyDescent="0.2">
      <c r="B25" s="589" t="s">
        <v>264</v>
      </c>
      <c r="C25" s="590"/>
      <c r="D25" s="590"/>
      <c r="E25" s="590"/>
      <c r="F25" s="590"/>
      <c r="G25" s="590"/>
      <c r="H25" s="590"/>
      <c r="I25" s="590"/>
      <c r="J25" s="590"/>
      <c r="K25" s="590"/>
      <c r="L25" s="590"/>
      <c r="M25" s="590"/>
      <c r="N25" s="590"/>
      <c r="O25" s="590"/>
      <c r="P25" s="590"/>
      <c r="Q25" s="591"/>
      <c r="R25" s="592">
        <v>323564</v>
      </c>
      <c r="S25" s="593"/>
      <c r="T25" s="593"/>
      <c r="U25" s="593"/>
      <c r="V25" s="593"/>
      <c r="W25" s="593"/>
      <c r="X25" s="593"/>
      <c r="Y25" s="594"/>
      <c r="Z25" s="597">
        <v>0</v>
      </c>
      <c r="AA25" s="598"/>
      <c r="AB25" s="598"/>
      <c r="AC25" s="603"/>
      <c r="AD25" s="601">
        <v>323564</v>
      </c>
      <c r="AE25" s="593"/>
      <c r="AF25" s="593"/>
      <c r="AG25" s="593"/>
      <c r="AH25" s="593"/>
      <c r="AI25" s="593"/>
      <c r="AJ25" s="593"/>
      <c r="AK25" s="594"/>
      <c r="AL25" s="597">
        <v>0.1</v>
      </c>
      <c r="AM25" s="598"/>
      <c r="AN25" s="598"/>
      <c r="AO25" s="599"/>
      <c r="AP25" s="607" t="s">
        <v>265</v>
      </c>
      <c r="AQ25" s="610"/>
      <c r="AR25" s="610"/>
      <c r="AS25" s="610"/>
      <c r="AT25" s="610"/>
      <c r="AU25" s="610"/>
      <c r="AV25" s="610"/>
      <c r="AW25" s="610"/>
      <c r="AX25" s="610"/>
      <c r="AY25" s="610"/>
      <c r="AZ25" s="610"/>
      <c r="BA25" s="610"/>
      <c r="BB25" s="610"/>
      <c r="BC25" s="611"/>
      <c r="BD25" s="592" t="s">
        <v>213</v>
      </c>
      <c r="BE25" s="593"/>
      <c r="BF25" s="593"/>
      <c r="BG25" s="593"/>
      <c r="BH25" s="593"/>
      <c r="BI25" s="593"/>
      <c r="BJ25" s="593"/>
      <c r="BK25" s="594"/>
      <c r="BL25" s="595" t="s">
        <v>120</v>
      </c>
      <c r="BM25" s="595"/>
      <c r="BN25" s="595"/>
      <c r="BO25" s="595"/>
      <c r="BP25" s="596" t="s">
        <v>120</v>
      </c>
      <c r="BQ25" s="596"/>
      <c r="BR25" s="596"/>
      <c r="BS25" s="596"/>
      <c r="BT25" s="596"/>
      <c r="BU25" s="596"/>
      <c r="BV25" s="596"/>
      <c r="BW25" s="600"/>
      <c r="BY25" s="607" t="s">
        <v>266</v>
      </c>
      <c r="BZ25" s="608"/>
      <c r="CA25" s="608"/>
      <c r="CB25" s="608"/>
      <c r="CC25" s="608"/>
      <c r="CD25" s="608"/>
      <c r="CE25" s="608"/>
      <c r="CF25" s="608"/>
      <c r="CG25" s="608"/>
      <c r="CH25" s="608"/>
      <c r="CI25" s="608"/>
      <c r="CJ25" s="608"/>
      <c r="CK25" s="608"/>
      <c r="CL25" s="609"/>
      <c r="CM25" s="592">
        <v>27309355</v>
      </c>
      <c r="CN25" s="593"/>
      <c r="CO25" s="593"/>
      <c r="CP25" s="593"/>
      <c r="CQ25" s="593"/>
      <c r="CR25" s="593"/>
      <c r="CS25" s="593"/>
      <c r="CT25" s="594"/>
      <c r="CU25" s="597">
        <v>3.7</v>
      </c>
      <c r="CV25" s="598"/>
      <c r="CW25" s="598"/>
      <c r="CX25" s="603"/>
      <c r="CY25" s="601" t="s">
        <v>120</v>
      </c>
      <c r="CZ25" s="593"/>
      <c r="DA25" s="593"/>
      <c r="DB25" s="593"/>
      <c r="DC25" s="593"/>
      <c r="DD25" s="593"/>
      <c r="DE25" s="593"/>
      <c r="DF25" s="593"/>
      <c r="DG25" s="593"/>
      <c r="DH25" s="593"/>
      <c r="DI25" s="593"/>
      <c r="DJ25" s="593"/>
      <c r="DK25" s="594"/>
      <c r="DL25" s="601">
        <v>27309355</v>
      </c>
      <c r="DM25" s="593"/>
      <c r="DN25" s="593"/>
      <c r="DO25" s="593"/>
      <c r="DP25" s="593"/>
      <c r="DQ25" s="593"/>
      <c r="DR25" s="593"/>
      <c r="DS25" s="593"/>
      <c r="DT25" s="593"/>
      <c r="DU25" s="593"/>
      <c r="DV25" s="593"/>
      <c r="DW25" s="593"/>
      <c r="DX25" s="602"/>
    </row>
    <row r="26" spans="2:128" ht="11.25" customHeight="1" x14ac:dyDescent="0.2">
      <c r="B26" s="589" t="s">
        <v>267</v>
      </c>
      <c r="C26" s="590"/>
      <c r="D26" s="590"/>
      <c r="E26" s="590"/>
      <c r="F26" s="590"/>
      <c r="G26" s="590"/>
      <c r="H26" s="590"/>
      <c r="I26" s="590"/>
      <c r="J26" s="590"/>
      <c r="K26" s="590"/>
      <c r="L26" s="590"/>
      <c r="M26" s="590"/>
      <c r="N26" s="590"/>
      <c r="O26" s="590"/>
      <c r="P26" s="590"/>
      <c r="Q26" s="591"/>
      <c r="R26" s="592">
        <v>5037575</v>
      </c>
      <c r="S26" s="593"/>
      <c r="T26" s="593"/>
      <c r="U26" s="593"/>
      <c r="V26" s="593"/>
      <c r="W26" s="593"/>
      <c r="X26" s="593"/>
      <c r="Y26" s="594"/>
      <c r="Z26" s="597">
        <v>0.7</v>
      </c>
      <c r="AA26" s="598"/>
      <c r="AB26" s="598"/>
      <c r="AC26" s="603"/>
      <c r="AD26" s="601" t="s">
        <v>120</v>
      </c>
      <c r="AE26" s="593"/>
      <c r="AF26" s="593"/>
      <c r="AG26" s="593"/>
      <c r="AH26" s="593"/>
      <c r="AI26" s="593"/>
      <c r="AJ26" s="593"/>
      <c r="AK26" s="594"/>
      <c r="AL26" s="597" t="s">
        <v>120</v>
      </c>
      <c r="AM26" s="598"/>
      <c r="AN26" s="598"/>
      <c r="AO26" s="599"/>
      <c r="AP26" s="607" t="s">
        <v>268</v>
      </c>
      <c r="AQ26" s="610"/>
      <c r="AR26" s="610"/>
      <c r="AS26" s="610"/>
      <c r="AT26" s="610"/>
      <c r="AU26" s="610"/>
      <c r="AV26" s="610"/>
      <c r="AW26" s="610"/>
      <c r="AX26" s="610"/>
      <c r="AY26" s="610"/>
      <c r="AZ26" s="610"/>
      <c r="BA26" s="610"/>
      <c r="BB26" s="610"/>
      <c r="BC26" s="611"/>
      <c r="BD26" s="592" t="s">
        <v>213</v>
      </c>
      <c r="BE26" s="593"/>
      <c r="BF26" s="593"/>
      <c r="BG26" s="593"/>
      <c r="BH26" s="593"/>
      <c r="BI26" s="593"/>
      <c r="BJ26" s="593"/>
      <c r="BK26" s="594"/>
      <c r="BL26" s="595" t="s">
        <v>213</v>
      </c>
      <c r="BM26" s="595"/>
      <c r="BN26" s="595"/>
      <c r="BO26" s="595"/>
      <c r="BP26" s="596" t="s">
        <v>213</v>
      </c>
      <c r="BQ26" s="596"/>
      <c r="BR26" s="596"/>
      <c r="BS26" s="596"/>
      <c r="BT26" s="596"/>
      <c r="BU26" s="596"/>
      <c r="BV26" s="596"/>
      <c r="BW26" s="600"/>
      <c r="BY26" s="607" t="s">
        <v>269</v>
      </c>
      <c r="BZ26" s="608"/>
      <c r="CA26" s="608"/>
      <c r="CB26" s="608"/>
      <c r="CC26" s="608"/>
      <c r="CD26" s="608"/>
      <c r="CE26" s="608"/>
      <c r="CF26" s="608"/>
      <c r="CG26" s="608"/>
      <c r="CH26" s="608"/>
      <c r="CI26" s="608"/>
      <c r="CJ26" s="608"/>
      <c r="CK26" s="608"/>
      <c r="CL26" s="609"/>
      <c r="CM26" s="592">
        <v>236265</v>
      </c>
      <c r="CN26" s="593"/>
      <c r="CO26" s="593"/>
      <c r="CP26" s="593"/>
      <c r="CQ26" s="593"/>
      <c r="CR26" s="593"/>
      <c r="CS26" s="593"/>
      <c r="CT26" s="594"/>
      <c r="CU26" s="597">
        <v>0</v>
      </c>
      <c r="CV26" s="598"/>
      <c r="CW26" s="598"/>
      <c r="CX26" s="603"/>
      <c r="CY26" s="601" t="s">
        <v>213</v>
      </c>
      <c r="CZ26" s="593"/>
      <c r="DA26" s="593"/>
      <c r="DB26" s="593"/>
      <c r="DC26" s="593"/>
      <c r="DD26" s="593"/>
      <c r="DE26" s="593"/>
      <c r="DF26" s="593"/>
      <c r="DG26" s="593"/>
      <c r="DH26" s="593"/>
      <c r="DI26" s="593"/>
      <c r="DJ26" s="593"/>
      <c r="DK26" s="594"/>
      <c r="DL26" s="601">
        <v>236265</v>
      </c>
      <c r="DM26" s="593"/>
      <c r="DN26" s="593"/>
      <c r="DO26" s="593"/>
      <c r="DP26" s="593"/>
      <c r="DQ26" s="593"/>
      <c r="DR26" s="593"/>
      <c r="DS26" s="593"/>
      <c r="DT26" s="593"/>
      <c r="DU26" s="593"/>
      <c r="DV26" s="593"/>
      <c r="DW26" s="593"/>
      <c r="DX26" s="602"/>
    </row>
    <row r="27" spans="2:128" ht="11.25" customHeight="1" x14ac:dyDescent="0.2">
      <c r="B27" s="589" t="s">
        <v>270</v>
      </c>
      <c r="C27" s="590"/>
      <c r="D27" s="590"/>
      <c r="E27" s="590"/>
      <c r="F27" s="590"/>
      <c r="G27" s="590"/>
      <c r="H27" s="590"/>
      <c r="I27" s="590"/>
      <c r="J27" s="590"/>
      <c r="K27" s="590"/>
      <c r="L27" s="590"/>
      <c r="M27" s="590"/>
      <c r="N27" s="590"/>
      <c r="O27" s="590"/>
      <c r="P27" s="590"/>
      <c r="Q27" s="591"/>
      <c r="R27" s="592">
        <v>5553433</v>
      </c>
      <c r="S27" s="593"/>
      <c r="T27" s="593"/>
      <c r="U27" s="593"/>
      <c r="V27" s="593"/>
      <c r="W27" s="593"/>
      <c r="X27" s="593"/>
      <c r="Y27" s="594"/>
      <c r="Z27" s="597">
        <v>0.7</v>
      </c>
      <c r="AA27" s="598"/>
      <c r="AB27" s="598"/>
      <c r="AC27" s="603"/>
      <c r="AD27" s="601">
        <v>652645</v>
      </c>
      <c r="AE27" s="593"/>
      <c r="AF27" s="593"/>
      <c r="AG27" s="593"/>
      <c r="AH27" s="593"/>
      <c r="AI27" s="593"/>
      <c r="AJ27" s="593"/>
      <c r="AK27" s="594"/>
      <c r="AL27" s="597">
        <v>0.2</v>
      </c>
      <c r="AM27" s="598"/>
      <c r="AN27" s="598"/>
      <c r="AO27" s="599"/>
      <c r="AP27" s="607" t="s">
        <v>271</v>
      </c>
      <c r="AQ27" s="610"/>
      <c r="AR27" s="610"/>
      <c r="AS27" s="610"/>
      <c r="AT27" s="610"/>
      <c r="AU27" s="610"/>
      <c r="AV27" s="610"/>
      <c r="AW27" s="610"/>
      <c r="AX27" s="610"/>
      <c r="AY27" s="610"/>
      <c r="AZ27" s="610"/>
      <c r="BA27" s="610"/>
      <c r="BB27" s="610"/>
      <c r="BC27" s="611"/>
      <c r="BD27" s="592">
        <v>372512</v>
      </c>
      <c r="BE27" s="593"/>
      <c r="BF27" s="593"/>
      <c r="BG27" s="593"/>
      <c r="BH27" s="593"/>
      <c r="BI27" s="593"/>
      <c r="BJ27" s="593"/>
      <c r="BK27" s="594"/>
      <c r="BL27" s="595">
        <v>0.2</v>
      </c>
      <c r="BM27" s="595"/>
      <c r="BN27" s="595"/>
      <c r="BO27" s="595"/>
      <c r="BP27" s="596" t="s">
        <v>213</v>
      </c>
      <c r="BQ27" s="596"/>
      <c r="BR27" s="596"/>
      <c r="BS27" s="596"/>
      <c r="BT27" s="596"/>
      <c r="BU27" s="596"/>
      <c r="BV27" s="596"/>
      <c r="BW27" s="600"/>
      <c r="BY27" s="607" t="s">
        <v>272</v>
      </c>
      <c r="BZ27" s="608"/>
      <c r="CA27" s="608"/>
      <c r="CB27" s="608"/>
      <c r="CC27" s="608"/>
      <c r="CD27" s="608"/>
      <c r="CE27" s="608"/>
      <c r="CF27" s="608"/>
      <c r="CG27" s="608"/>
      <c r="CH27" s="608"/>
      <c r="CI27" s="608"/>
      <c r="CJ27" s="608"/>
      <c r="CK27" s="608"/>
      <c r="CL27" s="609"/>
      <c r="CM27" s="592" t="s">
        <v>213</v>
      </c>
      <c r="CN27" s="593"/>
      <c r="CO27" s="593"/>
      <c r="CP27" s="593"/>
      <c r="CQ27" s="593"/>
      <c r="CR27" s="593"/>
      <c r="CS27" s="593"/>
      <c r="CT27" s="594"/>
      <c r="CU27" s="597" t="s">
        <v>120</v>
      </c>
      <c r="CV27" s="598"/>
      <c r="CW27" s="598"/>
      <c r="CX27" s="603"/>
      <c r="CY27" s="601" t="s">
        <v>213</v>
      </c>
      <c r="CZ27" s="593"/>
      <c r="DA27" s="593"/>
      <c r="DB27" s="593"/>
      <c r="DC27" s="593"/>
      <c r="DD27" s="593"/>
      <c r="DE27" s="593"/>
      <c r="DF27" s="593"/>
      <c r="DG27" s="593"/>
      <c r="DH27" s="593"/>
      <c r="DI27" s="593"/>
      <c r="DJ27" s="593"/>
      <c r="DK27" s="594"/>
      <c r="DL27" s="601" t="s">
        <v>120</v>
      </c>
      <c r="DM27" s="593"/>
      <c r="DN27" s="593"/>
      <c r="DO27" s="593"/>
      <c r="DP27" s="593"/>
      <c r="DQ27" s="593"/>
      <c r="DR27" s="593"/>
      <c r="DS27" s="593"/>
      <c r="DT27" s="593"/>
      <c r="DU27" s="593"/>
      <c r="DV27" s="593"/>
      <c r="DW27" s="593"/>
      <c r="DX27" s="602"/>
    </row>
    <row r="28" spans="2:128" ht="11.25" customHeight="1" x14ac:dyDescent="0.2">
      <c r="B28" s="589" t="s">
        <v>273</v>
      </c>
      <c r="C28" s="590"/>
      <c r="D28" s="590"/>
      <c r="E28" s="590"/>
      <c r="F28" s="590"/>
      <c r="G28" s="590"/>
      <c r="H28" s="590"/>
      <c r="I28" s="590"/>
      <c r="J28" s="590"/>
      <c r="K28" s="590"/>
      <c r="L28" s="590"/>
      <c r="M28" s="590"/>
      <c r="N28" s="590"/>
      <c r="O28" s="590"/>
      <c r="P28" s="590"/>
      <c r="Q28" s="591"/>
      <c r="R28" s="592">
        <v>1721264</v>
      </c>
      <c r="S28" s="593"/>
      <c r="T28" s="593"/>
      <c r="U28" s="593"/>
      <c r="V28" s="593"/>
      <c r="W28" s="593"/>
      <c r="X28" s="593"/>
      <c r="Y28" s="594"/>
      <c r="Z28" s="597">
        <v>0.2</v>
      </c>
      <c r="AA28" s="598"/>
      <c r="AB28" s="598"/>
      <c r="AC28" s="603"/>
      <c r="AD28" s="601" t="s">
        <v>120</v>
      </c>
      <c r="AE28" s="593"/>
      <c r="AF28" s="593"/>
      <c r="AG28" s="593"/>
      <c r="AH28" s="593"/>
      <c r="AI28" s="593"/>
      <c r="AJ28" s="593"/>
      <c r="AK28" s="594"/>
      <c r="AL28" s="597" t="s">
        <v>213</v>
      </c>
      <c r="AM28" s="598"/>
      <c r="AN28" s="598"/>
      <c r="AO28" s="599"/>
      <c r="AP28" s="607" t="s">
        <v>274</v>
      </c>
      <c r="AQ28" s="610"/>
      <c r="AR28" s="610"/>
      <c r="AS28" s="610"/>
      <c r="AT28" s="610"/>
      <c r="AU28" s="610"/>
      <c r="AV28" s="610"/>
      <c r="AW28" s="610"/>
      <c r="AX28" s="610"/>
      <c r="AY28" s="610"/>
      <c r="AZ28" s="610"/>
      <c r="BA28" s="610"/>
      <c r="BB28" s="610"/>
      <c r="BC28" s="611"/>
      <c r="BD28" s="592">
        <v>21986</v>
      </c>
      <c r="BE28" s="593"/>
      <c r="BF28" s="593"/>
      <c r="BG28" s="593"/>
      <c r="BH28" s="593"/>
      <c r="BI28" s="593"/>
      <c r="BJ28" s="593"/>
      <c r="BK28" s="594"/>
      <c r="BL28" s="595">
        <v>0</v>
      </c>
      <c r="BM28" s="595"/>
      <c r="BN28" s="595"/>
      <c r="BO28" s="595"/>
      <c r="BP28" s="596" t="s">
        <v>213</v>
      </c>
      <c r="BQ28" s="596"/>
      <c r="BR28" s="596"/>
      <c r="BS28" s="596"/>
      <c r="BT28" s="596"/>
      <c r="BU28" s="596"/>
      <c r="BV28" s="596"/>
      <c r="BW28" s="600"/>
      <c r="BY28" s="607" t="s">
        <v>275</v>
      </c>
      <c r="BZ28" s="608"/>
      <c r="CA28" s="608"/>
      <c r="CB28" s="608"/>
      <c r="CC28" s="608"/>
      <c r="CD28" s="608"/>
      <c r="CE28" s="608"/>
      <c r="CF28" s="608"/>
      <c r="CG28" s="608"/>
      <c r="CH28" s="608"/>
      <c r="CI28" s="608"/>
      <c r="CJ28" s="608"/>
      <c r="CK28" s="608"/>
      <c r="CL28" s="609"/>
      <c r="CM28" s="592" t="s">
        <v>120</v>
      </c>
      <c r="CN28" s="593"/>
      <c r="CO28" s="593"/>
      <c r="CP28" s="593"/>
      <c r="CQ28" s="593"/>
      <c r="CR28" s="593"/>
      <c r="CS28" s="593"/>
      <c r="CT28" s="594"/>
      <c r="CU28" s="597" t="s">
        <v>120</v>
      </c>
      <c r="CV28" s="598"/>
      <c r="CW28" s="598"/>
      <c r="CX28" s="603"/>
      <c r="CY28" s="601" t="s">
        <v>213</v>
      </c>
      <c r="CZ28" s="593"/>
      <c r="DA28" s="593"/>
      <c r="DB28" s="593"/>
      <c r="DC28" s="593"/>
      <c r="DD28" s="593"/>
      <c r="DE28" s="593"/>
      <c r="DF28" s="593"/>
      <c r="DG28" s="593"/>
      <c r="DH28" s="593"/>
      <c r="DI28" s="593"/>
      <c r="DJ28" s="593"/>
      <c r="DK28" s="594"/>
      <c r="DL28" s="601" t="s">
        <v>120</v>
      </c>
      <c r="DM28" s="593"/>
      <c r="DN28" s="593"/>
      <c r="DO28" s="593"/>
      <c r="DP28" s="593"/>
      <c r="DQ28" s="593"/>
      <c r="DR28" s="593"/>
      <c r="DS28" s="593"/>
      <c r="DT28" s="593"/>
      <c r="DU28" s="593"/>
      <c r="DV28" s="593"/>
      <c r="DW28" s="593"/>
      <c r="DX28" s="602"/>
    </row>
    <row r="29" spans="2:128" ht="11.25" customHeight="1" x14ac:dyDescent="0.2">
      <c r="B29" s="589" t="s">
        <v>276</v>
      </c>
      <c r="C29" s="590"/>
      <c r="D29" s="590"/>
      <c r="E29" s="590"/>
      <c r="F29" s="590"/>
      <c r="G29" s="590"/>
      <c r="H29" s="590"/>
      <c r="I29" s="590"/>
      <c r="J29" s="590"/>
      <c r="K29" s="590"/>
      <c r="L29" s="590"/>
      <c r="M29" s="590"/>
      <c r="N29" s="590"/>
      <c r="O29" s="590"/>
      <c r="P29" s="590"/>
      <c r="Q29" s="591"/>
      <c r="R29" s="592">
        <v>176001359</v>
      </c>
      <c r="S29" s="593"/>
      <c r="T29" s="593"/>
      <c r="U29" s="593"/>
      <c r="V29" s="593"/>
      <c r="W29" s="593"/>
      <c r="X29" s="593"/>
      <c r="Y29" s="594"/>
      <c r="Z29" s="597">
        <v>23.1</v>
      </c>
      <c r="AA29" s="598"/>
      <c r="AB29" s="598"/>
      <c r="AC29" s="603"/>
      <c r="AD29" s="601" t="s">
        <v>120</v>
      </c>
      <c r="AE29" s="593"/>
      <c r="AF29" s="593"/>
      <c r="AG29" s="593"/>
      <c r="AH29" s="593"/>
      <c r="AI29" s="593"/>
      <c r="AJ29" s="593"/>
      <c r="AK29" s="594"/>
      <c r="AL29" s="597" t="s">
        <v>120</v>
      </c>
      <c r="AM29" s="598"/>
      <c r="AN29" s="598"/>
      <c r="AO29" s="599"/>
      <c r="AP29" s="607" t="s">
        <v>277</v>
      </c>
      <c r="AQ29" s="610"/>
      <c r="AR29" s="610"/>
      <c r="AS29" s="610"/>
      <c r="AT29" s="610"/>
      <c r="AU29" s="610"/>
      <c r="AV29" s="610"/>
      <c r="AW29" s="610"/>
      <c r="AX29" s="610"/>
      <c r="AY29" s="610"/>
      <c r="AZ29" s="610"/>
      <c r="BA29" s="610"/>
      <c r="BB29" s="610"/>
      <c r="BC29" s="611"/>
      <c r="BD29" s="592">
        <v>21986</v>
      </c>
      <c r="BE29" s="593"/>
      <c r="BF29" s="593"/>
      <c r="BG29" s="593"/>
      <c r="BH29" s="593"/>
      <c r="BI29" s="593"/>
      <c r="BJ29" s="593"/>
      <c r="BK29" s="594"/>
      <c r="BL29" s="595">
        <v>0</v>
      </c>
      <c r="BM29" s="595"/>
      <c r="BN29" s="595"/>
      <c r="BO29" s="595"/>
      <c r="BP29" s="596" t="s">
        <v>120</v>
      </c>
      <c r="BQ29" s="596"/>
      <c r="BR29" s="596"/>
      <c r="BS29" s="596"/>
      <c r="BT29" s="596"/>
      <c r="BU29" s="596"/>
      <c r="BV29" s="596"/>
      <c r="BW29" s="600"/>
      <c r="BY29" s="607" t="s">
        <v>278</v>
      </c>
      <c r="BZ29" s="612"/>
      <c r="CA29" s="612"/>
      <c r="CB29" s="612"/>
      <c r="CC29" s="612"/>
      <c r="CD29" s="612"/>
      <c r="CE29" s="612"/>
      <c r="CF29" s="612"/>
      <c r="CG29" s="612"/>
      <c r="CH29" s="612"/>
      <c r="CI29" s="612"/>
      <c r="CJ29" s="612"/>
      <c r="CK29" s="612"/>
      <c r="CL29" s="609"/>
      <c r="CM29" s="592" t="s">
        <v>120</v>
      </c>
      <c r="CN29" s="593"/>
      <c r="CO29" s="593"/>
      <c r="CP29" s="593"/>
      <c r="CQ29" s="593"/>
      <c r="CR29" s="593"/>
      <c r="CS29" s="593"/>
      <c r="CT29" s="594"/>
      <c r="CU29" s="597" t="s">
        <v>120</v>
      </c>
      <c r="CV29" s="598"/>
      <c r="CW29" s="598"/>
      <c r="CX29" s="603"/>
      <c r="CY29" s="601" t="s">
        <v>213</v>
      </c>
      <c r="CZ29" s="593"/>
      <c r="DA29" s="593"/>
      <c r="DB29" s="593"/>
      <c r="DC29" s="593"/>
      <c r="DD29" s="593"/>
      <c r="DE29" s="593"/>
      <c r="DF29" s="593"/>
      <c r="DG29" s="593"/>
      <c r="DH29" s="593"/>
      <c r="DI29" s="593"/>
      <c r="DJ29" s="593"/>
      <c r="DK29" s="594"/>
      <c r="DL29" s="601" t="s">
        <v>120</v>
      </c>
      <c r="DM29" s="593"/>
      <c r="DN29" s="593"/>
      <c r="DO29" s="593"/>
      <c r="DP29" s="593"/>
      <c r="DQ29" s="593"/>
      <c r="DR29" s="593"/>
      <c r="DS29" s="593"/>
      <c r="DT29" s="593"/>
      <c r="DU29" s="593"/>
      <c r="DV29" s="593"/>
      <c r="DW29" s="593"/>
      <c r="DX29" s="602"/>
    </row>
    <row r="30" spans="2:128" ht="11.25" customHeight="1" x14ac:dyDescent="0.2">
      <c r="B30" s="589" t="s">
        <v>279</v>
      </c>
      <c r="C30" s="590"/>
      <c r="D30" s="590"/>
      <c r="E30" s="590"/>
      <c r="F30" s="590"/>
      <c r="G30" s="590"/>
      <c r="H30" s="590"/>
      <c r="I30" s="590"/>
      <c r="J30" s="590"/>
      <c r="K30" s="590"/>
      <c r="L30" s="590"/>
      <c r="M30" s="590"/>
      <c r="N30" s="590"/>
      <c r="O30" s="590"/>
      <c r="P30" s="590"/>
      <c r="Q30" s="591"/>
      <c r="R30" s="592" t="s">
        <v>140</v>
      </c>
      <c r="S30" s="593"/>
      <c r="T30" s="593"/>
      <c r="U30" s="593"/>
      <c r="V30" s="593"/>
      <c r="W30" s="593"/>
      <c r="X30" s="593"/>
      <c r="Y30" s="594"/>
      <c r="Z30" s="597" t="s">
        <v>120</v>
      </c>
      <c r="AA30" s="598"/>
      <c r="AB30" s="598"/>
      <c r="AC30" s="603"/>
      <c r="AD30" s="601" t="s">
        <v>120</v>
      </c>
      <c r="AE30" s="593"/>
      <c r="AF30" s="593"/>
      <c r="AG30" s="593"/>
      <c r="AH30" s="593"/>
      <c r="AI30" s="593"/>
      <c r="AJ30" s="593"/>
      <c r="AK30" s="594"/>
      <c r="AL30" s="597" t="s">
        <v>120</v>
      </c>
      <c r="AM30" s="598"/>
      <c r="AN30" s="598"/>
      <c r="AO30" s="599"/>
      <c r="AP30" s="607" t="s">
        <v>280</v>
      </c>
      <c r="AQ30" s="610"/>
      <c r="AR30" s="610"/>
      <c r="AS30" s="610"/>
      <c r="AT30" s="610"/>
      <c r="AU30" s="610"/>
      <c r="AV30" s="610"/>
      <c r="AW30" s="610"/>
      <c r="AX30" s="610"/>
      <c r="AY30" s="610"/>
      <c r="AZ30" s="610"/>
      <c r="BA30" s="610"/>
      <c r="BB30" s="610"/>
      <c r="BC30" s="611"/>
      <c r="BD30" s="592">
        <v>350526</v>
      </c>
      <c r="BE30" s="593"/>
      <c r="BF30" s="593"/>
      <c r="BG30" s="593"/>
      <c r="BH30" s="593"/>
      <c r="BI30" s="593"/>
      <c r="BJ30" s="593"/>
      <c r="BK30" s="594"/>
      <c r="BL30" s="595">
        <v>0.2</v>
      </c>
      <c r="BM30" s="595"/>
      <c r="BN30" s="595"/>
      <c r="BO30" s="595"/>
      <c r="BP30" s="596" t="s">
        <v>120</v>
      </c>
      <c r="BQ30" s="596"/>
      <c r="BR30" s="596"/>
      <c r="BS30" s="596"/>
      <c r="BT30" s="596"/>
      <c r="BU30" s="596"/>
      <c r="BV30" s="596"/>
      <c r="BW30" s="600"/>
      <c r="BY30" s="607" t="s">
        <v>281</v>
      </c>
      <c r="BZ30" s="612"/>
      <c r="CA30" s="612"/>
      <c r="CB30" s="612"/>
      <c r="CC30" s="612"/>
      <c r="CD30" s="612"/>
      <c r="CE30" s="612"/>
      <c r="CF30" s="612"/>
      <c r="CG30" s="612"/>
      <c r="CH30" s="612"/>
      <c r="CI30" s="612"/>
      <c r="CJ30" s="612"/>
      <c r="CK30" s="612"/>
      <c r="CL30" s="609"/>
      <c r="CM30" s="592">
        <v>292783</v>
      </c>
      <c r="CN30" s="593"/>
      <c r="CO30" s="593"/>
      <c r="CP30" s="593"/>
      <c r="CQ30" s="593"/>
      <c r="CR30" s="593"/>
      <c r="CS30" s="593"/>
      <c r="CT30" s="594"/>
      <c r="CU30" s="597">
        <v>0</v>
      </c>
      <c r="CV30" s="598"/>
      <c r="CW30" s="598"/>
      <c r="CX30" s="603"/>
      <c r="CY30" s="601" t="s">
        <v>120</v>
      </c>
      <c r="CZ30" s="593"/>
      <c r="DA30" s="593"/>
      <c r="DB30" s="593"/>
      <c r="DC30" s="593"/>
      <c r="DD30" s="593"/>
      <c r="DE30" s="593"/>
      <c r="DF30" s="593"/>
      <c r="DG30" s="593"/>
      <c r="DH30" s="593"/>
      <c r="DI30" s="593"/>
      <c r="DJ30" s="593"/>
      <c r="DK30" s="594"/>
      <c r="DL30" s="601">
        <v>292783</v>
      </c>
      <c r="DM30" s="593"/>
      <c r="DN30" s="593"/>
      <c r="DO30" s="593"/>
      <c r="DP30" s="593"/>
      <c r="DQ30" s="593"/>
      <c r="DR30" s="593"/>
      <c r="DS30" s="593"/>
      <c r="DT30" s="593"/>
      <c r="DU30" s="593"/>
      <c r="DV30" s="593"/>
      <c r="DW30" s="593"/>
      <c r="DX30" s="602"/>
    </row>
    <row r="31" spans="2:128" ht="11.25" customHeight="1" x14ac:dyDescent="0.2">
      <c r="B31" s="589" t="s">
        <v>282</v>
      </c>
      <c r="C31" s="590"/>
      <c r="D31" s="590"/>
      <c r="E31" s="590"/>
      <c r="F31" s="590"/>
      <c r="G31" s="590"/>
      <c r="H31" s="590"/>
      <c r="I31" s="590"/>
      <c r="J31" s="590"/>
      <c r="K31" s="590"/>
      <c r="L31" s="590"/>
      <c r="M31" s="590"/>
      <c r="N31" s="590"/>
      <c r="O31" s="590"/>
      <c r="P31" s="590"/>
      <c r="Q31" s="591"/>
      <c r="R31" s="592">
        <v>2002795</v>
      </c>
      <c r="S31" s="593"/>
      <c r="T31" s="593"/>
      <c r="U31" s="593"/>
      <c r="V31" s="593"/>
      <c r="W31" s="593"/>
      <c r="X31" s="593"/>
      <c r="Y31" s="594"/>
      <c r="Z31" s="597">
        <v>0.3</v>
      </c>
      <c r="AA31" s="598"/>
      <c r="AB31" s="598"/>
      <c r="AC31" s="603"/>
      <c r="AD31" s="601">
        <v>111100</v>
      </c>
      <c r="AE31" s="593"/>
      <c r="AF31" s="593"/>
      <c r="AG31" s="593"/>
      <c r="AH31" s="593"/>
      <c r="AI31" s="593"/>
      <c r="AJ31" s="593"/>
      <c r="AK31" s="594"/>
      <c r="AL31" s="597">
        <v>0</v>
      </c>
      <c r="AM31" s="598"/>
      <c r="AN31" s="598"/>
      <c r="AO31" s="599"/>
      <c r="AP31" s="607" t="s">
        <v>283</v>
      </c>
      <c r="AQ31" s="610"/>
      <c r="AR31" s="610"/>
      <c r="AS31" s="610"/>
      <c r="AT31" s="610"/>
      <c r="AU31" s="610"/>
      <c r="AV31" s="610"/>
      <c r="AW31" s="610"/>
      <c r="AX31" s="610"/>
      <c r="AY31" s="610"/>
      <c r="AZ31" s="610"/>
      <c r="BA31" s="610"/>
      <c r="BB31" s="610"/>
      <c r="BC31" s="611"/>
      <c r="BD31" s="592" t="s">
        <v>120</v>
      </c>
      <c r="BE31" s="593"/>
      <c r="BF31" s="593"/>
      <c r="BG31" s="593"/>
      <c r="BH31" s="593"/>
      <c r="BI31" s="593"/>
      <c r="BJ31" s="593"/>
      <c r="BK31" s="594"/>
      <c r="BL31" s="595" t="s">
        <v>120</v>
      </c>
      <c r="BM31" s="595"/>
      <c r="BN31" s="595"/>
      <c r="BO31" s="595"/>
      <c r="BP31" s="596" t="s">
        <v>120</v>
      </c>
      <c r="BQ31" s="596"/>
      <c r="BR31" s="596"/>
      <c r="BS31" s="596"/>
      <c r="BT31" s="596"/>
      <c r="BU31" s="596"/>
      <c r="BV31" s="596"/>
      <c r="BW31" s="600"/>
      <c r="BY31" s="607" t="s">
        <v>284</v>
      </c>
      <c r="BZ31" s="612"/>
      <c r="CA31" s="612"/>
      <c r="CB31" s="612"/>
      <c r="CC31" s="612"/>
      <c r="CD31" s="612"/>
      <c r="CE31" s="612"/>
      <c r="CF31" s="612"/>
      <c r="CG31" s="612"/>
      <c r="CH31" s="612"/>
      <c r="CI31" s="612"/>
      <c r="CJ31" s="612"/>
      <c r="CK31" s="612"/>
      <c r="CL31" s="609"/>
      <c r="CM31" s="592">
        <v>1995126</v>
      </c>
      <c r="CN31" s="593"/>
      <c r="CO31" s="593"/>
      <c r="CP31" s="593"/>
      <c r="CQ31" s="593"/>
      <c r="CR31" s="593"/>
      <c r="CS31" s="593"/>
      <c r="CT31" s="594"/>
      <c r="CU31" s="597">
        <v>0.3</v>
      </c>
      <c r="CV31" s="598"/>
      <c r="CW31" s="598"/>
      <c r="CX31" s="603"/>
      <c r="CY31" s="601" t="s">
        <v>120</v>
      </c>
      <c r="CZ31" s="593"/>
      <c r="DA31" s="593"/>
      <c r="DB31" s="593"/>
      <c r="DC31" s="593"/>
      <c r="DD31" s="593"/>
      <c r="DE31" s="593"/>
      <c r="DF31" s="593"/>
      <c r="DG31" s="593"/>
      <c r="DH31" s="593"/>
      <c r="DI31" s="593"/>
      <c r="DJ31" s="593"/>
      <c r="DK31" s="594"/>
      <c r="DL31" s="601">
        <v>1995126</v>
      </c>
      <c r="DM31" s="593"/>
      <c r="DN31" s="593"/>
      <c r="DO31" s="593"/>
      <c r="DP31" s="593"/>
      <c r="DQ31" s="593"/>
      <c r="DR31" s="593"/>
      <c r="DS31" s="593"/>
      <c r="DT31" s="593"/>
      <c r="DU31" s="593"/>
      <c r="DV31" s="593"/>
      <c r="DW31" s="593"/>
      <c r="DX31" s="602"/>
    </row>
    <row r="32" spans="2:128" ht="11.25" customHeight="1" x14ac:dyDescent="0.2">
      <c r="B32" s="589" t="s">
        <v>285</v>
      </c>
      <c r="C32" s="590"/>
      <c r="D32" s="590"/>
      <c r="E32" s="590"/>
      <c r="F32" s="590"/>
      <c r="G32" s="590"/>
      <c r="H32" s="590"/>
      <c r="I32" s="590"/>
      <c r="J32" s="590"/>
      <c r="K32" s="590"/>
      <c r="L32" s="590"/>
      <c r="M32" s="590"/>
      <c r="N32" s="590"/>
      <c r="O32" s="590"/>
      <c r="P32" s="590"/>
      <c r="Q32" s="591"/>
      <c r="R32" s="592">
        <v>192874</v>
      </c>
      <c r="S32" s="593"/>
      <c r="T32" s="593"/>
      <c r="U32" s="593"/>
      <c r="V32" s="593"/>
      <c r="W32" s="593"/>
      <c r="X32" s="593"/>
      <c r="Y32" s="594"/>
      <c r="Z32" s="597">
        <v>0</v>
      </c>
      <c r="AA32" s="598"/>
      <c r="AB32" s="598"/>
      <c r="AC32" s="603"/>
      <c r="AD32" s="601" t="s">
        <v>213</v>
      </c>
      <c r="AE32" s="593"/>
      <c r="AF32" s="593"/>
      <c r="AG32" s="593"/>
      <c r="AH32" s="593"/>
      <c r="AI32" s="593"/>
      <c r="AJ32" s="593"/>
      <c r="AK32" s="594"/>
      <c r="AL32" s="597" t="s">
        <v>120</v>
      </c>
      <c r="AM32" s="598"/>
      <c r="AN32" s="598"/>
      <c r="AO32" s="599"/>
      <c r="AP32" s="589" t="s">
        <v>158</v>
      </c>
      <c r="AQ32" s="590"/>
      <c r="AR32" s="590"/>
      <c r="AS32" s="590"/>
      <c r="AT32" s="590"/>
      <c r="AU32" s="590"/>
      <c r="AV32" s="590"/>
      <c r="AW32" s="590"/>
      <c r="AX32" s="590"/>
      <c r="AY32" s="590"/>
      <c r="AZ32" s="590"/>
      <c r="BA32" s="590"/>
      <c r="BB32" s="590"/>
      <c r="BC32" s="591"/>
      <c r="BD32" s="592">
        <v>150953486</v>
      </c>
      <c r="BE32" s="593"/>
      <c r="BF32" s="593"/>
      <c r="BG32" s="593"/>
      <c r="BH32" s="593"/>
      <c r="BI32" s="593"/>
      <c r="BJ32" s="593"/>
      <c r="BK32" s="594"/>
      <c r="BL32" s="595">
        <v>100</v>
      </c>
      <c r="BM32" s="595"/>
      <c r="BN32" s="595"/>
      <c r="BO32" s="595"/>
      <c r="BP32" s="596">
        <v>1006410</v>
      </c>
      <c r="BQ32" s="596"/>
      <c r="BR32" s="596"/>
      <c r="BS32" s="596"/>
      <c r="BT32" s="596"/>
      <c r="BU32" s="596"/>
      <c r="BV32" s="596"/>
      <c r="BW32" s="600"/>
      <c r="BY32" s="589" t="s">
        <v>286</v>
      </c>
      <c r="BZ32" s="590"/>
      <c r="CA32" s="590"/>
      <c r="CB32" s="590"/>
      <c r="CC32" s="590"/>
      <c r="CD32" s="590"/>
      <c r="CE32" s="590"/>
      <c r="CF32" s="590"/>
      <c r="CG32" s="590"/>
      <c r="CH32" s="590"/>
      <c r="CI32" s="590"/>
      <c r="CJ32" s="590"/>
      <c r="CK32" s="590"/>
      <c r="CL32" s="591"/>
      <c r="CM32" s="592" t="s">
        <v>213</v>
      </c>
      <c r="CN32" s="593"/>
      <c r="CO32" s="593"/>
      <c r="CP32" s="593"/>
      <c r="CQ32" s="593"/>
      <c r="CR32" s="593"/>
      <c r="CS32" s="593"/>
      <c r="CT32" s="594"/>
      <c r="CU32" s="597" t="s">
        <v>213</v>
      </c>
      <c r="CV32" s="598"/>
      <c r="CW32" s="598"/>
      <c r="CX32" s="603"/>
      <c r="CY32" s="601" t="s">
        <v>120</v>
      </c>
      <c r="CZ32" s="593"/>
      <c r="DA32" s="593"/>
      <c r="DB32" s="593"/>
      <c r="DC32" s="593"/>
      <c r="DD32" s="593"/>
      <c r="DE32" s="593"/>
      <c r="DF32" s="593"/>
      <c r="DG32" s="593"/>
      <c r="DH32" s="593"/>
      <c r="DI32" s="593"/>
      <c r="DJ32" s="593"/>
      <c r="DK32" s="594"/>
      <c r="DL32" s="601" t="s">
        <v>140</v>
      </c>
      <c r="DM32" s="593"/>
      <c r="DN32" s="593"/>
      <c r="DO32" s="593"/>
      <c r="DP32" s="593"/>
      <c r="DQ32" s="593"/>
      <c r="DR32" s="593"/>
      <c r="DS32" s="593"/>
      <c r="DT32" s="593"/>
      <c r="DU32" s="593"/>
      <c r="DV32" s="593"/>
      <c r="DW32" s="593"/>
      <c r="DX32" s="602"/>
    </row>
    <row r="33" spans="2:128" ht="11.25" customHeight="1" x14ac:dyDescent="0.2">
      <c r="B33" s="589" t="s">
        <v>287</v>
      </c>
      <c r="C33" s="590"/>
      <c r="D33" s="590"/>
      <c r="E33" s="590"/>
      <c r="F33" s="590"/>
      <c r="G33" s="590"/>
      <c r="H33" s="590"/>
      <c r="I33" s="590"/>
      <c r="J33" s="590"/>
      <c r="K33" s="590"/>
      <c r="L33" s="590"/>
      <c r="M33" s="590"/>
      <c r="N33" s="590"/>
      <c r="O33" s="590"/>
      <c r="P33" s="590"/>
      <c r="Q33" s="591"/>
      <c r="R33" s="592">
        <v>9544533</v>
      </c>
      <c r="S33" s="593"/>
      <c r="T33" s="593"/>
      <c r="U33" s="593"/>
      <c r="V33" s="593"/>
      <c r="W33" s="593"/>
      <c r="X33" s="593"/>
      <c r="Y33" s="594"/>
      <c r="Z33" s="597">
        <v>1.3</v>
      </c>
      <c r="AA33" s="598"/>
      <c r="AB33" s="598"/>
      <c r="AC33" s="603"/>
      <c r="AD33" s="601" t="s">
        <v>213</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288</v>
      </c>
      <c r="BZ33" s="614"/>
      <c r="CA33" s="614"/>
      <c r="CB33" s="614"/>
      <c r="CC33" s="614"/>
      <c r="CD33" s="614"/>
      <c r="CE33" s="614"/>
      <c r="CF33" s="614"/>
      <c r="CG33" s="614"/>
      <c r="CH33" s="614"/>
      <c r="CI33" s="614"/>
      <c r="CJ33" s="614"/>
      <c r="CK33" s="614"/>
      <c r="CL33" s="615"/>
      <c r="CM33" s="592">
        <v>731378299</v>
      </c>
      <c r="CN33" s="593"/>
      <c r="CO33" s="593"/>
      <c r="CP33" s="593"/>
      <c r="CQ33" s="593"/>
      <c r="CR33" s="593"/>
      <c r="CS33" s="593"/>
      <c r="CT33" s="594"/>
      <c r="CU33" s="616">
        <v>100</v>
      </c>
      <c r="CV33" s="617"/>
      <c r="CW33" s="617"/>
      <c r="CX33" s="618"/>
      <c r="CY33" s="601">
        <v>148789001</v>
      </c>
      <c r="CZ33" s="593"/>
      <c r="DA33" s="593"/>
      <c r="DB33" s="593"/>
      <c r="DC33" s="593"/>
      <c r="DD33" s="593"/>
      <c r="DE33" s="593"/>
      <c r="DF33" s="593"/>
      <c r="DG33" s="593"/>
      <c r="DH33" s="593"/>
      <c r="DI33" s="593"/>
      <c r="DJ33" s="593"/>
      <c r="DK33" s="594"/>
      <c r="DL33" s="601">
        <v>407989725</v>
      </c>
      <c r="DM33" s="593"/>
      <c r="DN33" s="593"/>
      <c r="DO33" s="593"/>
      <c r="DP33" s="593"/>
      <c r="DQ33" s="593"/>
      <c r="DR33" s="593"/>
      <c r="DS33" s="593"/>
      <c r="DT33" s="593"/>
      <c r="DU33" s="593"/>
      <c r="DV33" s="593"/>
      <c r="DW33" s="593"/>
      <c r="DX33" s="602"/>
    </row>
    <row r="34" spans="2:128" ht="11.25" customHeight="1" x14ac:dyDescent="0.2">
      <c r="B34" s="589" t="s">
        <v>289</v>
      </c>
      <c r="C34" s="590"/>
      <c r="D34" s="590"/>
      <c r="E34" s="590"/>
      <c r="F34" s="590"/>
      <c r="G34" s="590"/>
      <c r="H34" s="590"/>
      <c r="I34" s="590"/>
      <c r="J34" s="590"/>
      <c r="K34" s="590"/>
      <c r="L34" s="590"/>
      <c r="M34" s="590"/>
      <c r="N34" s="590"/>
      <c r="O34" s="590"/>
      <c r="P34" s="590"/>
      <c r="Q34" s="591"/>
      <c r="R34" s="592">
        <v>24468874</v>
      </c>
      <c r="S34" s="593"/>
      <c r="T34" s="593"/>
      <c r="U34" s="593"/>
      <c r="V34" s="593"/>
      <c r="W34" s="593"/>
      <c r="X34" s="593"/>
      <c r="Y34" s="594"/>
      <c r="Z34" s="597">
        <v>3.2</v>
      </c>
      <c r="AA34" s="598"/>
      <c r="AB34" s="598"/>
      <c r="AC34" s="603"/>
      <c r="AD34" s="601" t="s">
        <v>120</v>
      </c>
      <c r="AE34" s="593"/>
      <c r="AF34" s="593"/>
      <c r="AG34" s="593"/>
      <c r="AH34" s="593"/>
      <c r="AI34" s="593"/>
      <c r="AJ34" s="593"/>
      <c r="AK34" s="594"/>
      <c r="AL34" s="597" t="s">
        <v>213</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290</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291</v>
      </c>
      <c r="C35" s="590"/>
      <c r="D35" s="590"/>
      <c r="E35" s="590"/>
      <c r="F35" s="590"/>
      <c r="G35" s="590"/>
      <c r="H35" s="590"/>
      <c r="I35" s="590"/>
      <c r="J35" s="590"/>
      <c r="K35" s="590"/>
      <c r="L35" s="590"/>
      <c r="M35" s="590"/>
      <c r="N35" s="590"/>
      <c r="O35" s="590"/>
      <c r="P35" s="590"/>
      <c r="Q35" s="591"/>
      <c r="R35" s="592">
        <v>79342169</v>
      </c>
      <c r="S35" s="593"/>
      <c r="T35" s="593"/>
      <c r="U35" s="593"/>
      <c r="V35" s="593"/>
      <c r="W35" s="593"/>
      <c r="X35" s="593"/>
      <c r="Y35" s="594"/>
      <c r="Z35" s="597">
        <v>10.4</v>
      </c>
      <c r="AA35" s="598"/>
      <c r="AB35" s="598"/>
      <c r="AC35" s="603"/>
      <c r="AD35" s="601">
        <v>33055</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197</v>
      </c>
      <c r="BZ35" s="575"/>
      <c r="CA35" s="575"/>
      <c r="CB35" s="575"/>
      <c r="CC35" s="575"/>
      <c r="CD35" s="575"/>
      <c r="CE35" s="575"/>
      <c r="CF35" s="575"/>
      <c r="CG35" s="575"/>
      <c r="CH35" s="575"/>
      <c r="CI35" s="575"/>
      <c r="CJ35" s="575"/>
      <c r="CK35" s="575"/>
      <c r="CL35" s="576"/>
      <c r="CM35" s="574" t="s">
        <v>292</v>
      </c>
      <c r="CN35" s="575"/>
      <c r="CO35" s="575"/>
      <c r="CP35" s="575"/>
      <c r="CQ35" s="575"/>
      <c r="CR35" s="575"/>
      <c r="CS35" s="575"/>
      <c r="CT35" s="576"/>
      <c r="CU35" s="574" t="s">
        <v>293</v>
      </c>
      <c r="CV35" s="575"/>
      <c r="CW35" s="575"/>
      <c r="CX35" s="576"/>
      <c r="CY35" s="574" t="s">
        <v>294</v>
      </c>
      <c r="CZ35" s="575"/>
      <c r="DA35" s="575"/>
      <c r="DB35" s="575"/>
      <c r="DC35" s="575"/>
      <c r="DD35" s="575"/>
      <c r="DE35" s="575"/>
      <c r="DF35" s="576"/>
      <c r="DG35" s="619" t="s">
        <v>295</v>
      </c>
      <c r="DH35" s="620"/>
      <c r="DI35" s="620"/>
      <c r="DJ35" s="620"/>
      <c r="DK35" s="620"/>
      <c r="DL35" s="620"/>
      <c r="DM35" s="620"/>
      <c r="DN35" s="620"/>
      <c r="DO35" s="620"/>
      <c r="DP35" s="620"/>
      <c r="DQ35" s="621"/>
      <c r="DR35" s="574" t="s">
        <v>296</v>
      </c>
      <c r="DS35" s="575"/>
      <c r="DT35" s="575"/>
      <c r="DU35" s="575"/>
      <c r="DV35" s="575"/>
      <c r="DW35" s="575"/>
      <c r="DX35" s="576"/>
    </row>
    <row r="36" spans="2:128" ht="11.25" customHeight="1" x14ac:dyDescent="0.2">
      <c r="B36" s="589" t="s">
        <v>297</v>
      </c>
      <c r="C36" s="590"/>
      <c r="D36" s="590"/>
      <c r="E36" s="590"/>
      <c r="F36" s="590"/>
      <c r="G36" s="590"/>
      <c r="H36" s="590"/>
      <c r="I36" s="590"/>
      <c r="J36" s="590"/>
      <c r="K36" s="590"/>
      <c r="L36" s="590"/>
      <c r="M36" s="590"/>
      <c r="N36" s="590"/>
      <c r="O36" s="590"/>
      <c r="P36" s="590"/>
      <c r="Q36" s="591"/>
      <c r="R36" s="592">
        <v>89990000</v>
      </c>
      <c r="S36" s="593"/>
      <c r="T36" s="593"/>
      <c r="U36" s="593"/>
      <c r="V36" s="593"/>
      <c r="W36" s="593"/>
      <c r="X36" s="593"/>
      <c r="Y36" s="594"/>
      <c r="Z36" s="597">
        <v>11.8</v>
      </c>
      <c r="AA36" s="598"/>
      <c r="AB36" s="598"/>
      <c r="AC36" s="603"/>
      <c r="AD36" s="601" t="s">
        <v>213</v>
      </c>
      <c r="AE36" s="593"/>
      <c r="AF36" s="593"/>
      <c r="AG36" s="593"/>
      <c r="AH36" s="593"/>
      <c r="AI36" s="593"/>
      <c r="AJ36" s="593"/>
      <c r="AK36" s="594"/>
      <c r="AL36" s="597" t="s">
        <v>213</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298</v>
      </c>
      <c r="BZ36" s="579"/>
      <c r="CA36" s="579"/>
      <c r="CB36" s="579"/>
      <c r="CC36" s="579"/>
      <c r="CD36" s="579"/>
      <c r="CE36" s="579"/>
      <c r="CF36" s="579"/>
      <c r="CG36" s="579"/>
      <c r="CH36" s="579"/>
      <c r="CI36" s="579"/>
      <c r="CJ36" s="579"/>
      <c r="CK36" s="579"/>
      <c r="CL36" s="580"/>
      <c r="CM36" s="581">
        <v>242819888</v>
      </c>
      <c r="CN36" s="582"/>
      <c r="CO36" s="582"/>
      <c r="CP36" s="582"/>
      <c r="CQ36" s="582"/>
      <c r="CR36" s="582"/>
      <c r="CS36" s="582"/>
      <c r="CT36" s="583"/>
      <c r="CU36" s="586">
        <v>33.200000000000003</v>
      </c>
      <c r="CV36" s="587"/>
      <c r="CW36" s="587"/>
      <c r="CX36" s="623"/>
      <c r="CY36" s="622">
        <v>214755830</v>
      </c>
      <c r="CZ36" s="582"/>
      <c r="DA36" s="582"/>
      <c r="DB36" s="582"/>
      <c r="DC36" s="582"/>
      <c r="DD36" s="582"/>
      <c r="DE36" s="582"/>
      <c r="DF36" s="583"/>
      <c r="DG36" s="622">
        <v>211184034</v>
      </c>
      <c r="DH36" s="582"/>
      <c r="DI36" s="582"/>
      <c r="DJ36" s="582"/>
      <c r="DK36" s="582"/>
      <c r="DL36" s="582"/>
      <c r="DM36" s="582"/>
      <c r="DN36" s="582"/>
      <c r="DO36" s="582"/>
      <c r="DP36" s="582"/>
      <c r="DQ36" s="583"/>
      <c r="DR36" s="586">
        <v>59.3</v>
      </c>
      <c r="DS36" s="587"/>
      <c r="DT36" s="587"/>
      <c r="DU36" s="587"/>
      <c r="DV36" s="587"/>
      <c r="DW36" s="587"/>
      <c r="DX36" s="588"/>
    </row>
    <row r="37" spans="2:128" ht="11.25" customHeight="1" x14ac:dyDescent="0.2">
      <c r="B37" s="589" t="s">
        <v>299</v>
      </c>
      <c r="C37" s="590"/>
      <c r="D37" s="590"/>
      <c r="E37" s="590"/>
      <c r="F37" s="590"/>
      <c r="G37" s="590"/>
      <c r="H37" s="590"/>
      <c r="I37" s="590"/>
      <c r="J37" s="590"/>
      <c r="K37" s="590"/>
      <c r="L37" s="590"/>
      <c r="M37" s="590"/>
      <c r="N37" s="590"/>
      <c r="O37" s="590"/>
      <c r="P37" s="590"/>
      <c r="Q37" s="591"/>
      <c r="R37" s="592" t="s">
        <v>120</v>
      </c>
      <c r="S37" s="593"/>
      <c r="T37" s="593"/>
      <c r="U37" s="593"/>
      <c r="V37" s="593"/>
      <c r="W37" s="593"/>
      <c r="X37" s="593"/>
      <c r="Y37" s="594"/>
      <c r="Z37" s="597" t="s">
        <v>120</v>
      </c>
      <c r="AA37" s="598"/>
      <c r="AB37" s="598"/>
      <c r="AC37" s="603"/>
      <c r="AD37" s="601" t="s">
        <v>213</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300</v>
      </c>
      <c r="BZ37" s="590"/>
      <c r="CA37" s="590"/>
      <c r="CB37" s="590"/>
      <c r="CC37" s="590"/>
      <c r="CD37" s="590"/>
      <c r="CE37" s="590"/>
      <c r="CF37" s="590"/>
      <c r="CG37" s="590"/>
      <c r="CH37" s="590"/>
      <c r="CI37" s="590"/>
      <c r="CJ37" s="590"/>
      <c r="CK37" s="590"/>
      <c r="CL37" s="591"/>
      <c r="CM37" s="592">
        <v>152048444</v>
      </c>
      <c r="CN37" s="624"/>
      <c r="CO37" s="624"/>
      <c r="CP37" s="624"/>
      <c r="CQ37" s="624"/>
      <c r="CR37" s="624"/>
      <c r="CS37" s="624"/>
      <c r="CT37" s="625"/>
      <c r="CU37" s="597">
        <v>20.8</v>
      </c>
      <c r="CV37" s="626"/>
      <c r="CW37" s="626"/>
      <c r="CX37" s="628"/>
      <c r="CY37" s="601">
        <v>131813849</v>
      </c>
      <c r="CZ37" s="624"/>
      <c r="DA37" s="624"/>
      <c r="DB37" s="624"/>
      <c r="DC37" s="624"/>
      <c r="DD37" s="624"/>
      <c r="DE37" s="624"/>
      <c r="DF37" s="625"/>
      <c r="DG37" s="601">
        <v>128896320</v>
      </c>
      <c r="DH37" s="624"/>
      <c r="DI37" s="624"/>
      <c r="DJ37" s="624"/>
      <c r="DK37" s="624"/>
      <c r="DL37" s="624"/>
      <c r="DM37" s="624"/>
      <c r="DN37" s="624"/>
      <c r="DO37" s="624"/>
      <c r="DP37" s="624"/>
      <c r="DQ37" s="625"/>
      <c r="DR37" s="597">
        <v>36.200000000000003</v>
      </c>
      <c r="DS37" s="626"/>
      <c r="DT37" s="626"/>
      <c r="DU37" s="626"/>
      <c r="DV37" s="626"/>
      <c r="DW37" s="626"/>
      <c r="DX37" s="627"/>
    </row>
    <row r="38" spans="2:128" ht="11.25" customHeight="1" x14ac:dyDescent="0.2">
      <c r="B38" s="589" t="s">
        <v>301</v>
      </c>
      <c r="C38" s="590"/>
      <c r="D38" s="590"/>
      <c r="E38" s="590"/>
      <c r="F38" s="590"/>
      <c r="G38" s="590"/>
      <c r="H38" s="590"/>
      <c r="I38" s="590"/>
      <c r="J38" s="590"/>
      <c r="K38" s="590"/>
      <c r="L38" s="590"/>
      <c r="M38" s="590"/>
      <c r="N38" s="590"/>
      <c r="O38" s="590"/>
      <c r="P38" s="590"/>
      <c r="Q38" s="591"/>
      <c r="R38" s="592" t="s">
        <v>120</v>
      </c>
      <c r="S38" s="593"/>
      <c r="T38" s="593"/>
      <c r="U38" s="593"/>
      <c r="V38" s="593"/>
      <c r="W38" s="593"/>
      <c r="X38" s="593"/>
      <c r="Y38" s="594"/>
      <c r="Z38" s="597" t="s">
        <v>213</v>
      </c>
      <c r="AA38" s="598"/>
      <c r="AB38" s="598"/>
      <c r="AC38" s="603"/>
      <c r="AD38" s="601" t="s">
        <v>140</v>
      </c>
      <c r="AE38" s="593"/>
      <c r="AF38" s="593"/>
      <c r="AG38" s="593"/>
      <c r="AH38" s="593"/>
      <c r="AI38" s="593"/>
      <c r="AJ38" s="593"/>
      <c r="AK38" s="594"/>
      <c r="AL38" s="597" t="s">
        <v>120</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302</v>
      </c>
      <c r="BZ38" s="590"/>
      <c r="CA38" s="590"/>
      <c r="CB38" s="590"/>
      <c r="CC38" s="590"/>
      <c r="CD38" s="590"/>
      <c r="CE38" s="590"/>
      <c r="CF38" s="590"/>
      <c r="CG38" s="590"/>
      <c r="CH38" s="590"/>
      <c r="CI38" s="590"/>
      <c r="CJ38" s="590"/>
      <c r="CK38" s="590"/>
      <c r="CL38" s="591"/>
      <c r="CM38" s="592">
        <v>107713958</v>
      </c>
      <c r="CN38" s="593"/>
      <c r="CO38" s="593"/>
      <c r="CP38" s="593"/>
      <c r="CQ38" s="593"/>
      <c r="CR38" s="593"/>
      <c r="CS38" s="593"/>
      <c r="CT38" s="594"/>
      <c r="CU38" s="597">
        <v>14.7</v>
      </c>
      <c r="CV38" s="626"/>
      <c r="CW38" s="626"/>
      <c r="CX38" s="628"/>
      <c r="CY38" s="601">
        <v>88210023</v>
      </c>
      <c r="CZ38" s="624"/>
      <c r="DA38" s="624"/>
      <c r="DB38" s="624"/>
      <c r="DC38" s="624"/>
      <c r="DD38" s="624"/>
      <c r="DE38" s="624"/>
      <c r="DF38" s="625"/>
      <c r="DG38" s="601">
        <v>88194025</v>
      </c>
      <c r="DH38" s="624"/>
      <c r="DI38" s="624"/>
      <c r="DJ38" s="624"/>
      <c r="DK38" s="624"/>
      <c r="DL38" s="624"/>
      <c r="DM38" s="624"/>
      <c r="DN38" s="624"/>
      <c r="DO38" s="624"/>
      <c r="DP38" s="624"/>
      <c r="DQ38" s="625"/>
      <c r="DR38" s="597">
        <v>24.8</v>
      </c>
      <c r="DS38" s="626"/>
      <c r="DT38" s="626"/>
      <c r="DU38" s="626"/>
      <c r="DV38" s="626"/>
      <c r="DW38" s="626"/>
      <c r="DX38" s="627"/>
    </row>
    <row r="39" spans="2:128" ht="11.25" customHeight="1" x14ac:dyDescent="0.2">
      <c r="B39" s="589" t="s">
        <v>303</v>
      </c>
      <c r="C39" s="590"/>
      <c r="D39" s="590"/>
      <c r="E39" s="590"/>
      <c r="F39" s="590"/>
      <c r="G39" s="590"/>
      <c r="H39" s="590"/>
      <c r="I39" s="590"/>
      <c r="J39" s="590"/>
      <c r="K39" s="590"/>
      <c r="L39" s="590"/>
      <c r="M39" s="590"/>
      <c r="N39" s="590"/>
      <c r="O39" s="590"/>
      <c r="P39" s="590"/>
      <c r="Q39" s="591"/>
      <c r="R39" s="592">
        <v>22125000</v>
      </c>
      <c r="S39" s="593"/>
      <c r="T39" s="593"/>
      <c r="U39" s="593"/>
      <c r="V39" s="593"/>
      <c r="W39" s="593"/>
      <c r="X39" s="593"/>
      <c r="Y39" s="594"/>
      <c r="Z39" s="597">
        <v>2.9</v>
      </c>
      <c r="AA39" s="598"/>
      <c r="AB39" s="598"/>
      <c r="AC39" s="603"/>
      <c r="AD39" s="601" t="s">
        <v>213</v>
      </c>
      <c r="AE39" s="593"/>
      <c r="AF39" s="593"/>
      <c r="AG39" s="593"/>
      <c r="AH39" s="593"/>
      <c r="AI39" s="593"/>
      <c r="AJ39" s="593"/>
      <c r="AK39" s="594"/>
      <c r="AL39" s="597" t="s">
        <v>120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304</v>
      </c>
      <c r="BZ39" s="590"/>
      <c r="CA39" s="590"/>
      <c r="CB39" s="590"/>
      <c r="CC39" s="590"/>
      <c r="CD39" s="590"/>
      <c r="CE39" s="590"/>
      <c r="CF39" s="590"/>
      <c r="CG39" s="590"/>
      <c r="CH39" s="590"/>
      <c r="CI39" s="590"/>
      <c r="CJ39" s="590"/>
      <c r="CK39" s="590"/>
      <c r="CL39" s="591"/>
      <c r="CM39" s="592">
        <v>13526792</v>
      </c>
      <c r="CN39" s="624"/>
      <c r="CO39" s="624"/>
      <c r="CP39" s="624"/>
      <c r="CQ39" s="624"/>
      <c r="CR39" s="624"/>
      <c r="CS39" s="624"/>
      <c r="CT39" s="625"/>
      <c r="CU39" s="597">
        <v>1.8</v>
      </c>
      <c r="CV39" s="626"/>
      <c r="CW39" s="626"/>
      <c r="CX39" s="628"/>
      <c r="CY39" s="601">
        <v>7123137</v>
      </c>
      <c r="CZ39" s="624"/>
      <c r="DA39" s="624"/>
      <c r="DB39" s="624"/>
      <c r="DC39" s="624"/>
      <c r="DD39" s="624"/>
      <c r="DE39" s="624"/>
      <c r="DF39" s="625"/>
      <c r="DG39" s="601">
        <v>6884837</v>
      </c>
      <c r="DH39" s="624"/>
      <c r="DI39" s="624"/>
      <c r="DJ39" s="624"/>
      <c r="DK39" s="624"/>
      <c r="DL39" s="624"/>
      <c r="DM39" s="624"/>
      <c r="DN39" s="624"/>
      <c r="DO39" s="624"/>
      <c r="DP39" s="624"/>
      <c r="DQ39" s="625"/>
      <c r="DR39" s="597">
        <v>1.9</v>
      </c>
      <c r="DS39" s="626"/>
      <c r="DT39" s="626"/>
      <c r="DU39" s="626"/>
      <c r="DV39" s="626"/>
      <c r="DW39" s="626"/>
      <c r="DX39" s="627"/>
    </row>
    <row r="40" spans="2:128" ht="11.25" customHeight="1" x14ac:dyDescent="0.2">
      <c r="B40" s="613" t="s">
        <v>305</v>
      </c>
      <c r="C40" s="614"/>
      <c r="D40" s="614"/>
      <c r="E40" s="614"/>
      <c r="F40" s="614"/>
      <c r="G40" s="614"/>
      <c r="H40" s="614"/>
      <c r="I40" s="614"/>
      <c r="J40" s="614"/>
      <c r="K40" s="614"/>
      <c r="L40" s="614"/>
      <c r="M40" s="614"/>
      <c r="N40" s="614"/>
      <c r="O40" s="614"/>
      <c r="P40" s="614"/>
      <c r="Q40" s="615"/>
      <c r="R40" s="592">
        <v>763247147</v>
      </c>
      <c r="S40" s="593"/>
      <c r="T40" s="593"/>
      <c r="U40" s="593"/>
      <c r="V40" s="593"/>
      <c r="W40" s="593"/>
      <c r="X40" s="593"/>
      <c r="Y40" s="594"/>
      <c r="Z40" s="595">
        <v>100</v>
      </c>
      <c r="AA40" s="595"/>
      <c r="AB40" s="595"/>
      <c r="AC40" s="595"/>
      <c r="AD40" s="596">
        <v>334123722</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306</v>
      </c>
      <c r="BZ40" s="590"/>
      <c r="CA40" s="590"/>
      <c r="CB40" s="590"/>
      <c r="CC40" s="590"/>
      <c r="CD40" s="590"/>
      <c r="CE40" s="590"/>
      <c r="CF40" s="590"/>
      <c r="CG40" s="590"/>
      <c r="CH40" s="590"/>
      <c r="CI40" s="590"/>
      <c r="CJ40" s="590"/>
      <c r="CK40" s="590"/>
      <c r="CL40" s="591"/>
      <c r="CM40" s="592">
        <v>77244652</v>
      </c>
      <c r="CN40" s="593"/>
      <c r="CO40" s="593"/>
      <c r="CP40" s="593"/>
      <c r="CQ40" s="593"/>
      <c r="CR40" s="593"/>
      <c r="CS40" s="593"/>
      <c r="CT40" s="594"/>
      <c r="CU40" s="597">
        <v>10.6</v>
      </c>
      <c r="CV40" s="626"/>
      <c r="CW40" s="626"/>
      <c r="CX40" s="628"/>
      <c r="CY40" s="601">
        <v>75818844</v>
      </c>
      <c r="CZ40" s="624"/>
      <c r="DA40" s="624"/>
      <c r="DB40" s="624"/>
      <c r="DC40" s="624"/>
      <c r="DD40" s="624"/>
      <c r="DE40" s="624"/>
      <c r="DF40" s="625"/>
      <c r="DG40" s="601">
        <v>75402877</v>
      </c>
      <c r="DH40" s="624"/>
      <c r="DI40" s="624"/>
      <c r="DJ40" s="624"/>
      <c r="DK40" s="624"/>
      <c r="DL40" s="624"/>
      <c r="DM40" s="624"/>
      <c r="DN40" s="624"/>
      <c r="DO40" s="624"/>
      <c r="DP40" s="624"/>
      <c r="DQ40" s="625"/>
      <c r="DR40" s="597">
        <v>21.2</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307</v>
      </c>
      <c r="BZ41" s="630"/>
      <c r="CA41" s="589" t="s">
        <v>308</v>
      </c>
      <c r="CB41" s="590"/>
      <c r="CC41" s="590"/>
      <c r="CD41" s="590"/>
      <c r="CE41" s="590"/>
      <c r="CF41" s="590"/>
      <c r="CG41" s="590"/>
      <c r="CH41" s="590"/>
      <c r="CI41" s="590"/>
      <c r="CJ41" s="590"/>
      <c r="CK41" s="590"/>
      <c r="CL41" s="591"/>
      <c r="CM41" s="592">
        <v>77244619</v>
      </c>
      <c r="CN41" s="624"/>
      <c r="CO41" s="624"/>
      <c r="CP41" s="624"/>
      <c r="CQ41" s="624"/>
      <c r="CR41" s="624"/>
      <c r="CS41" s="624"/>
      <c r="CT41" s="625"/>
      <c r="CU41" s="597">
        <v>10.6</v>
      </c>
      <c r="CV41" s="626"/>
      <c r="CW41" s="626"/>
      <c r="CX41" s="628"/>
      <c r="CY41" s="601">
        <v>75818811</v>
      </c>
      <c r="CZ41" s="624"/>
      <c r="DA41" s="624"/>
      <c r="DB41" s="624"/>
      <c r="DC41" s="624"/>
      <c r="DD41" s="624"/>
      <c r="DE41" s="624"/>
      <c r="DF41" s="625"/>
      <c r="DG41" s="601">
        <v>75402844</v>
      </c>
      <c r="DH41" s="624"/>
      <c r="DI41" s="624"/>
      <c r="DJ41" s="624"/>
      <c r="DK41" s="624"/>
      <c r="DL41" s="624"/>
      <c r="DM41" s="624"/>
      <c r="DN41" s="624"/>
      <c r="DO41" s="624"/>
      <c r="DP41" s="624"/>
      <c r="DQ41" s="625"/>
      <c r="DR41" s="597">
        <v>21.2</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309</v>
      </c>
      <c r="CB42" s="590"/>
      <c r="CC42" s="590"/>
      <c r="CD42" s="590"/>
      <c r="CE42" s="590"/>
      <c r="CF42" s="590"/>
      <c r="CG42" s="590"/>
      <c r="CH42" s="590"/>
      <c r="CI42" s="590"/>
      <c r="CJ42" s="590"/>
      <c r="CK42" s="590"/>
      <c r="CL42" s="591"/>
      <c r="CM42" s="592">
        <v>72063150</v>
      </c>
      <c r="CN42" s="593"/>
      <c r="CO42" s="593"/>
      <c r="CP42" s="593"/>
      <c r="CQ42" s="593"/>
      <c r="CR42" s="593"/>
      <c r="CS42" s="593"/>
      <c r="CT42" s="594"/>
      <c r="CU42" s="597">
        <v>9.9</v>
      </c>
      <c r="CV42" s="626"/>
      <c r="CW42" s="626"/>
      <c r="CX42" s="628"/>
      <c r="CY42" s="601">
        <v>70677616</v>
      </c>
      <c r="CZ42" s="624"/>
      <c r="DA42" s="624"/>
      <c r="DB42" s="624"/>
      <c r="DC42" s="624"/>
      <c r="DD42" s="624"/>
      <c r="DE42" s="624"/>
      <c r="DF42" s="625"/>
      <c r="DG42" s="601">
        <v>70261649</v>
      </c>
      <c r="DH42" s="624"/>
      <c r="DI42" s="624"/>
      <c r="DJ42" s="624"/>
      <c r="DK42" s="624"/>
      <c r="DL42" s="624"/>
      <c r="DM42" s="624"/>
      <c r="DN42" s="624"/>
      <c r="DO42" s="624"/>
      <c r="DP42" s="624"/>
      <c r="DQ42" s="625"/>
      <c r="DR42" s="597">
        <v>19.7</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310</v>
      </c>
      <c r="AQ43" s="575"/>
      <c r="AR43" s="575"/>
      <c r="AS43" s="575"/>
      <c r="AT43" s="575"/>
      <c r="AU43" s="575"/>
      <c r="AV43" s="575"/>
      <c r="AW43" s="575"/>
      <c r="AX43" s="575"/>
      <c r="AY43" s="575"/>
      <c r="AZ43" s="575"/>
      <c r="BA43" s="575"/>
      <c r="BB43" s="575"/>
      <c r="BC43" s="576"/>
      <c r="BD43" s="574" t="s">
        <v>311</v>
      </c>
      <c r="BE43" s="575"/>
      <c r="BF43" s="575"/>
      <c r="BG43" s="575"/>
      <c r="BH43" s="575"/>
      <c r="BI43" s="575"/>
      <c r="BJ43" s="575"/>
      <c r="BK43" s="575"/>
      <c r="BL43" s="575"/>
      <c r="BM43" s="576"/>
      <c r="BN43" s="574" t="s">
        <v>312</v>
      </c>
      <c r="BO43" s="575"/>
      <c r="BP43" s="575"/>
      <c r="BQ43" s="575"/>
      <c r="BR43" s="575"/>
      <c r="BS43" s="575"/>
      <c r="BT43" s="575"/>
      <c r="BU43" s="575"/>
      <c r="BV43" s="575"/>
      <c r="BW43" s="576"/>
      <c r="BY43" s="631"/>
      <c r="BZ43" s="632"/>
      <c r="CA43" s="589" t="s">
        <v>313</v>
      </c>
      <c r="CB43" s="590"/>
      <c r="CC43" s="590"/>
      <c r="CD43" s="590"/>
      <c r="CE43" s="590"/>
      <c r="CF43" s="590"/>
      <c r="CG43" s="590"/>
      <c r="CH43" s="590"/>
      <c r="CI43" s="590"/>
      <c r="CJ43" s="590"/>
      <c r="CK43" s="590"/>
      <c r="CL43" s="591"/>
      <c r="CM43" s="592">
        <v>5181469</v>
      </c>
      <c r="CN43" s="624"/>
      <c r="CO43" s="624"/>
      <c r="CP43" s="624"/>
      <c r="CQ43" s="624"/>
      <c r="CR43" s="624"/>
      <c r="CS43" s="624"/>
      <c r="CT43" s="625"/>
      <c r="CU43" s="597">
        <v>0.7</v>
      </c>
      <c r="CV43" s="626"/>
      <c r="CW43" s="626"/>
      <c r="CX43" s="628"/>
      <c r="CY43" s="601">
        <v>5141195</v>
      </c>
      <c r="CZ43" s="624"/>
      <c r="DA43" s="624"/>
      <c r="DB43" s="624"/>
      <c r="DC43" s="624"/>
      <c r="DD43" s="624"/>
      <c r="DE43" s="624"/>
      <c r="DF43" s="625"/>
      <c r="DG43" s="601">
        <v>5141195</v>
      </c>
      <c r="DH43" s="624"/>
      <c r="DI43" s="624"/>
      <c r="DJ43" s="624"/>
      <c r="DK43" s="624"/>
      <c r="DL43" s="624"/>
      <c r="DM43" s="624"/>
      <c r="DN43" s="624"/>
      <c r="DO43" s="624"/>
      <c r="DP43" s="624"/>
      <c r="DQ43" s="625"/>
      <c r="DR43" s="597">
        <v>1.4</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314</v>
      </c>
      <c r="AQ44" s="636"/>
      <c r="AR44" s="636"/>
      <c r="AS44" s="636"/>
      <c r="AT44" s="641" t="s">
        <v>315</v>
      </c>
      <c r="AU44" s="221"/>
      <c r="AV44" s="221"/>
      <c r="AW44" s="221"/>
      <c r="AX44" s="578" t="s">
        <v>158</v>
      </c>
      <c r="AY44" s="579"/>
      <c r="AZ44" s="579"/>
      <c r="BA44" s="579"/>
      <c r="BB44" s="579"/>
      <c r="BC44" s="580"/>
      <c r="BD44" s="644">
        <v>99.5</v>
      </c>
      <c r="BE44" s="645"/>
      <c r="BF44" s="645"/>
      <c r="BG44" s="645"/>
      <c r="BH44" s="645"/>
      <c r="BI44" s="645">
        <v>98.9</v>
      </c>
      <c r="BJ44" s="645"/>
      <c r="BK44" s="645"/>
      <c r="BL44" s="645"/>
      <c r="BM44" s="646"/>
      <c r="BN44" s="644">
        <v>99.4</v>
      </c>
      <c r="BO44" s="645"/>
      <c r="BP44" s="645"/>
      <c r="BQ44" s="645"/>
      <c r="BR44" s="645"/>
      <c r="BS44" s="645">
        <v>98.7</v>
      </c>
      <c r="BT44" s="645"/>
      <c r="BU44" s="645"/>
      <c r="BV44" s="645"/>
      <c r="BW44" s="646"/>
      <c r="BY44" s="633"/>
      <c r="BZ44" s="634"/>
      <c r="CA44" s="589" t="s">
        <v>316</v>
      </c>
      <c r="CB44" s="590"/>
      <c r="CC44" s="590"/>
      <c r="CD44" s="590"/>
      <c r="CE44" s="590"/>
      <c r="CF44" s="590"/>
      <c r="CG44" s="590"/>
      <c r="CH44" s="590"/>
      <c r="CI44" s="590"/>
      <c r="CJ44" s="590"/>
      <c r="CK44" s="590"/>
      <c r="CL44" s="591"/>
      <c r="CM44" s="592">
        <v>33</v>
      </c>
      <c r="CN44" s="593"/>
      <c r="CO44" s="593"/>
      <c r="CP44" s="593"/>
      <c r="CQ44" s="593"/>
      <c r="CR44" s="593"/>
      <c r="CS44" s="593"/>
      <c r="CT44" s="594"/>
      <c r="CU44" s="597">
        <v>0</v>
      </c>
      <c r="CV44" s="626"/>
      <c r="CW44" s="626"/>
      <c r="CX44" s="628"/>
      <c r="CY44" s="601">
        <v>33</v>
      </c>
      <c r="CZ44" s="624"/>
      <c r="DA44" s="624"/>
      <c r="DB44" s="624"/>
      <c r="DC44" s="624"/>
      <c r="DD44" s="624"/>
      <c r="DE44" s="624"/>
      <c r="DF44" s="625"/>
      <c r="DG44" s="601">
        <v>33</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317</v>
      </c>
      <c r="AV45" s="210"/>
      <c r="AW45" s="210"/>
      <c r="AX45" s="589" t="s">
        <v>318</v>
      </c>
      <c r="AY45" s="590"/>
      <c r="AZ45" s="590"/>
      <c r="BA45" s="590"/>
      <c r="BB45" s="590"/>
      <c r="BC45" s="591"/>
      <c r="BD45" s="650">
        <v>99.3</v>
      </c>
      <c r="BE45" s="651"/>
      <c r="BF45" s="651"/>
      <c r="BG45" s="651"/>
      <c r="BH45" s="651"/>
      <c r="BI45" s="651">
        <v>98.1</v>
      </c>
      <c r="BJ45" s="651"/>
      <c r="BK45" s="651"/>
      <c r="BL45" s="651"/>
      <c r="BM45" s="652"/>
      <c r="BN45" s="650">
        <v>99.1</v>
      </c>
      <c r="BO45" s="651"/>
      <c r="BP45" s="651"/>
      <c r="BQ45" s="651"/>
      <c r="BR45" s="651"/>
      <c r="BS45" s="651">
        <v>97.9</v>
      </c>
      <c r="BT45" s="651"/>
      <c r="BU45" s="651"/>
      <c r="BV45" s="651"/>
      <c r="BW45" s="652"/>
      <c r="BY45" s="589" t="s">
        <v>319</v>
      </c>
      <c r="BZ45" s="590"/>
      <c r="CA45" s="590"/>
      <c r="CB45" s="590"/>
      <c r="CC45" s="590"/>
      <c r="CD45" s="590"/>
      <c r="CE45" s="590"/>
      <c r="CF45" s="590"/>
      <c r="CG45" s="590"/>
      <c r="CH45" s="590"/>
      <c r="CI45" s="590"/>
      <c r="CJ45" s="590"/>
      <c r="CK45" s="590"/>
      <c r="CL45" s="591"/>
      <c r="CM45" s="592">
        <v>324937533</v>
      </c>
      <c r="CN45" s="624"/>
      <c r="CO45" s="624"/>
      <c r="CP45" s="624"/>
      <c r="CQ45" s="624"/>
      <c r="CR45" s="624"/>
      <c r="CS45" s="624"/>
      <c r="CT45" s="625"/>
      <c r="CU45" s="597">
        <v>44.4</v>
      </c>
      <c r="CV45" s="626"/>
      <c r="CW45" s="626"/>
      <c r="CX45" s="628"/>
      <c r="CY45" s="601">
        <v>175425193</v>
      </c>
      <c r="CZ45" s="624"/>
      <c r="DA45" s="624"/>
      <c r="DB45" s="624"/>
      <c r="DC45" s="624"/>
      <c r="DD45" s="624"/>
      <c r="DE45" s="624"/>
      <c r="DF45" s="625"/>
      <c r="DG45" s="601">
        <v>99172633</v>
      </c>
      <c r="DH45" s="624"/>
      <c r="DI45" s="624"/>
      <c r="DJ45" s="624"/>
      <c r="DK45" s="624"/>
      <c r="DL45" s="624"/>
      <c r="DM45" s="624"/>
      <c r="DN45" s="624"/>
      <c r="DO45" s="624"/>
      <c r="DP45" s="624"/>
      <c r="DQ45" s="625"/>
      <c r="DR45" s="597">
        <v>27.8</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320</v>
      </c>
      <c r="AY46" s="614"/>
      <c r="AZ46" s="614"/>
      <c r="BA46" s="614"/>
      <c r="BB46" s="614"/>
      <c r="BC46" s="615"/>
      <c r="BD46" s="647">
        <v>99.7</v>
      </c>
      <c r="BE46" s="648"/>
      <c r="BF46" s="648"/>
      <c r="BG46" s="648"/>
      <c r="BH46" s="648"/>
      <c r="BI46" s="648">
        <v>99.2</v>
      </c>
      <c r="BJ46" s="648"/>
      <c r="BK46" s="648"/>
      <c r="BL46" s="648"/>
      <c r="BM46" s="649"/>
      <c r="BN46" s="647">
        <v>99.3</v>
      </c>
      <c r="BO46" s="648"/>
      <c r="BP46" s="648"/>
      <c r="BQ46" s="648"/>
      <c r="BR46" s="648"/>
      <c r="BS46" s="648">
        <v>98.6</v>
      </c>
      <c r="BT46" s="648"/>
      <c r="BU46" s="648"/>
      <c r="BV46" s="648"/>
      <c r="BW46" s="649"/>
      <c r="BY46" s="589" t="s">
        <v>321</v>
      </c>
      <c r="BZ46" s="590"/>
      <c r="CA46" s="590"/>
      <c r="CB46" s="590"/>
      <c r="CC46" s="590"/>
      <c r="CD46" s="590"/>
      <c r="CE46" s="590"/>
      <c r="CF46" s="590"/>
      <c r="CG46" s="590"/>
      <c r="CH46" s="590"/>
      <c r="CI46" s="590"/>
      <c r="CJ46" s="590"/>
      <c r="CK46" s="590"/>
      <c r="CL46" s="591"/>
      <c r="CM46" s="592">
        <v>29112134</v>
      </c>
      <c r="CN46" s="593"/>
      <c r="CO46" s="593"/>
      <c r="CP46" s="593"/>
      <c r="CQ46" s="593"/>
      <c r="CR46" s="593"/>
      <c r="CS46" s="593"/>
      <c r="CT46" s="594"/>
      <c r="CU46" s="597">
        <v>4</v>
      </c>
      <c r="CV46" s="626"/>
      <c r="CW46" s="626"/>
      <c r="CX46" s="628"/>
      <c r="CY46" s="601">
        <v>14021719</v>
      </c>
      <c r="CZ46" s="624"/>
      <c r="DA46" s="624"/>
      <c r="DB46" s="624"/>
      <c r="DC46" s="624"/>
      <c r="DD46" s="624"/>
      <c r="DE46" s="624"/>
      <c r="DF46" s="625"/>
      <c r="DG46" s="601">
        <v>9951676</v>
      </c>
      <c r="DH46" s="624"/>
      <c r="DI46" s="624"/>
      <c r="DJ46" s="624"/>
      <c r="DK46" s="624"/>
      <c r="DL46" s="624"/>
      <c r="DM46" s="624"/>
      <c r="DN46" s="624"/>
      <c r="DO46" s="624"/>
      <c r="DP46" s="624"/>
      <c r="DQ46" s="625"/>
      <c r="DR46" s="597">
        <v>2.8</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322</v>
      </c>
      <c r="AQ47" s="661"/>
      <c r="AR47" s="661"/>
      <c r="AS47" s="661"/>
      <c r="AT47" s="661"/>
      <c r="AU47" s="661"/>
      <c r="AV47" s="661"/>
      <c r="AW47" s="662"/>
      <c r="AX47" s="663" t="s">
        <v>323</v>
      </c>
      <c r="AY47" s="663"/>
      <c r="AZ47" s="663"/>
      <c r="BA47" s="663"/>
      <c r="BB47" s="663"/>
      <c r="BC47" s="663"/>
      <c r="BD47" s="664">
        <v>698555</v>
      </c>
      <c r="BE47" s="665"/>
      <c r="BF47" s="665"/>
      <c r="BG47" s="665"/>
      <c r="BH47" s="665"/>
      <c r="BI47" s="665"/>
      <c r="BJ47" s="665"/>
      <c r="BK47" s="665"/>
      <c r="BL47" s="665"/>
      <c r="BM47" s="666"/>
      <c r="BN47" s="664">
        <v>3852331</v>
      </c>
      <c r="BO47" s="665"/>
      <c r="BP47" s="665"/>
      <c r="BQ47" s="665"/>
      <c r="BR47" s="665"/>
      <c r="BS47" s="665"/>
      <c r="BT47" s="665"/>
      <c r="BU47" s="665"/>
      <c r="BV47" s="665"/>
      <c r="BW47" s="666"/>
      <c r="BY47" s="589" t="s">
        <v>324</v>
      </c>
      <c r="BZ47" s="590"/>
      <c r="CA47" s="590"/>
      <c r="CB47" s="590"/>
      <c r="CC47" s="590"/>
      <c r="CD47" s="590"/>
      <c r="CE47" s="590"/>
      <c r="CF47" s="590"/>
      <c r="CG47" s="590"/>
      <c r="CH47" s="590"/>
      <c r="CI47" s="590"/>
      <c r="CJ47" s="590"/>
      <c r="CK47" s="590"/>
      <c r="CL47" s="591"/>
      <c r="CM47" s="592">
        <v>4366429</v>
      </c>
      <c r="CN47" s="624"/>
      <c r="CO47" s="624"/>
      <c r="CP47" s="624"/>
      <c r="CQ47" s="624"/>
      <c r="CR47" s="624"/>
      <c r="CS47" s="624"/>
      <c r="CT47" s="625"/>
      <c r="CU47" s="597">
        <v>0.6</v>
      </c>
      <c r="CV47" s="626"/>
      <c r="CW47" s="626"/>
      <c r="CX47" s="628"/>
      <c r="CY47" s="601">
        <v>2638330</v>
      </c>
      <c r="CZ47" s="624"/>
      <c r="DA47" s="624"/>
      <c r="DB47" s="624"/>
      <c r="DC47" s="624"/>
      <c r="DD47" s="624"/>
      <c r="DE47" s="624"/>
      <c r="DF47" s="625"/>
      <c r="DG47" s="601">
        <v>2494554</v>
      </c>
      <c r="DH47" s="624"/>
      <c r="DI47" s="624"/>
      <c r="DJ47" s="624"/>
      <c r="DK47" s="624"/>
      <c r="DL47" s="624"/>
      <c r="DM47" s="624"/>
      <c r="DN47" s="624"/>
      <c r="DO47" s="624"/>
      <c r="DP47" s="624"/>
      <c r="DQ47" s="625"/>
      <c r="DR47" s="597">
        <v>0.7</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325</v>
      </c>
      <c r="AQ48" s="654"/>
      <c r="AR48" s="654"/>
      <c r="AS48" s="654"/>
      <c r="AT48" s="654"/>
      <c r="AU48" s="654"/>
      <c r="AV48" s="654"/>
      <c r="AW48" s="655"/>
      <c r="AX48" s="656" t="s">
        <v>326</v>
      </c>
      <c r="AY48" s="656"/>
      <c r="AZ48" s="656"/>
      <c r="BA48" s="656"/>
      <c r="BB48" s="656"/>
      <c r="BC48" s="656"/>
      <c r="BD48" s="657">
        <v>698555</v>
      </c>
      <c r="BE48" s="658"/>
      <c r="BF48" s="658"/>
      <c r="BG48" s="658"/>
      <c r="BH48" s="658"/>
      <c r="BI48" s="658"/>
      <c r="BJ48" s="658"/>
      <c r="BK48" s="658"/>
      <c r="BL48" s="658"/>
      <c r="BM48" s="659"/>
      <c r="BN48" s="657">
        <v>3852331</v>
      </c>
      <c r="BO48" s="658"/>
      <c r="BP48" s="658"/>
      <c r="BQ48" s="658"/>
      <c r="BR48" s="658"/>
      <c r="BS48" s="658"/>
      <c r="BT48" s="658"/>
      <c r="BU48" s="658"/>
      <c r="BV48" s="658"/>
      <c r="BW48" s="659"/>
      <c r="BY48" s="589" t="s">
        <v>327</v>
      </c>
      <c r="BZ48" s="590"/>
      <c r="CA48" s="590"/>
      <c r="CB48" s="590"/>
      <c r="CC48" s="590"/>
      <c r="CD48" s="590"/>
      <c r="CE48" s="590"/>
      <c r="CF48" s="590"/>
      <c r="CG48" s="590"/>
      <c r="CH48" s="590"/>
      <c r="CI48" s="590"/>
      <c r="CJ48" s="590"/>
      <c r="CK48" s="590"/>
      <c r="CL48" s="591"/>
      <c r="CM48" s="592">
        <v>186000763</v>
      </c>
      <c r="CN48" s="593"/>
      <c r="CO48" s="593"/>
      <c r="CP48" s="593"/>
      <c r="CQ48" s="593"/>
      <c r="CR48" s="593"/>
      <c r="CS48" s="593"/>
      <c r="CT48" s="594"/>
      <c r="CU48" s="597">
        <v>25.4</v>
      </c>
      <c r="CV48" s="626"/>
      <c r="CW48" s="626"/>
      <c r="CX48" s="628"/>
      <c r="CY48" s="601">
        <v>126995455</v>
      </c>
      <c r="CZ48" s="624"/>
      <c r="DA48" s="624"/>
      <c r="DB48" s="624"/>
      <c r="DC48" s="624"/>
      <c r="DD48" s="624"/>
      <c r="DE48" s="624"/>
      <c r="DF48" s="625"/>
      <c r="DG48" s="601">
        <v>79953322</v>
      </c>
      <c r="DH48" s="624"/>
      <c r="DI48" s="624"/>
      <c r="DJ48" s="624"/>
      <c r="DK48" s="624"/>
      <c r="DL48" s="624"/>
      <c r="DM48" s="624"/>
      <c r="DN48" s="624"/>
      <c r="DO48" s="624"/>
      <c r="DP48" s="624"/>
      <c r="DQ48" s="625"/>
      <c r="DR48" s="597">
        <v>22.4</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328</v>
      </c>
      <c r="BZ49" s="590"/>
      <c r="CA49" s="590"/>
      <c r="CB49" s="590"/>
      <c r="CC49" s="590"/>
      <c r="CD49" s="590"/>
      <c r="CE49" s="590"/>
      <c r="CF49" s="590"/>
      <c r="CG49" s="590"/>
      <c r="CH49" s="590"/>
      <c r="CI49" s="590"/>
      <c r="CJ49" s="590"/>
      <c r="CK49" s="590"/>
      <c r="CL49" s="591"/>
      <c r="CM49" s="592">
        <v>6957802</v>
      </c>
      <c r="CN49" s="624"/>
      <c r="CO49" s="624"/>
      <c r="CP49" s="624"/>
      <c r="CQ49" s="624"/>
      <c r="CR49" s="624"/>
      <c r="CS49" s="624"/>
      <c r="CT49" s="625"/>
      <c r="CU49" s="597">
        <v>1</v>
      </c>
      <c r="CV49" s="626"/>
      <c r="CW49" s="626"/>
      <c r="CX49" s="628"/>
      <c r="CY49" s="601">
        <v>6955652</v>
      </c>
      <c r="CZ49" s="624"/>
      <c r="DA49" s="624"/>
      <c r="DB49" s="624"/>
      <c r="DC49" s="624"/>
      <c r="DD49" s="624"/>
      <c r="DE49" s="624"/>
      <c r="DF49" s="625"/>
      <c r="DG49" s="601">
        <v>6700053</v>
      </c>
      <c r="DH49" s="624"/>
      <c r="DI49" s="624"/>
      <c r="DJ49" s="624"/>
      <c r="DK49" s="624"/>
      <c r="DL49" s="624"/>
      <c r="DM49" s="624"/>
      <c r="DN49" s="624"/>
      <c r="DO49" s="624"/>
      <c r="DP49" s="624"/>
      <c r="DQ49" s="625"/>
      <c r="DR49" s="597">
        <v>1.9</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329</v>
      </c>
      <c r="BZ50" s="590"/>
      <c r="CA50" s="590"/>
      <c r="CB50" s="590"/>
      <c r="CC50" s="590"/>
      <c r="CD50" s="590"/>
      <c r="CE50" s="590"/>
      <c r="CF50" s="590"/>
      <c r="CG50" s="590"/>
      <c r="CH50" s="590"/>
      <c r="CI50" s="590"/>
      <c r="CJ50" s="590"/>
      <c r="CK50" s="590"/>
      <c r="CL50" s="591"/>
      <c r="CM50" s="592">
        <v>25135444</v>
      </c>
      <c r="CN50" s="593"/>
      <c r="CO50" s="593"/>
      <c r="CP50" s="593"/>
      <c r="CQ50" s="593"/>
      <c r="CR50" s="593"/>
      <c r="CS50" s="593"/>
      <c r="CT50" s="594"/>
      <c r="CU50" s="597">
        <v>3.4</v>
      </c>
      <c r="CV50" s="626"/>
      <c r="CW50" s="626"/>
      <c r="CX50" s="628"/>
      <c r="CY50" s="601">
        <v>22437318</v>
      </c>
      <c r="CZ50" s="624"/>
      <c r="DA50" s="624"/>
      <c r="DB50" s="624"/>
      <c r="DC50" s="624"/>
      <c r="DD50" s="624"/>
      <c r="DE50" s="624"/>
      <c r="DF50" s="625"/>
      <c r="DG50" s="601" t="s">
        <v>120</v>
      </c>
      <c r="DH50" s="624"/>
      <c r="DI50" s="624"/>
      <c r="DJ50" s="624"/>
      <c r="DK50" s="624"/>
      <c r="DL50" s="624"/>
      <c r="DM50" s="624"/>
      <c r="DN50" s="624"/>
      <c r="DO50" s="624"/>
      <c r="DP50" s="624"/>
      <c r="DQ50" s="625"/>
      <c r="DR50" s="597" t="s">
        <v>213</v>
      </c>
      <c r="DS50" s="626"/>
      <c r="DT50" s="626"/>
      <c r="DU50" s="626"/>
      <c r="DV50" s="626"/>
      <c r="DW50" s="626"/>
      <c r="DX50" s="627"/>
    </row>
    <row r="51" spans="2:128" ht="11.25" customHeight="1" x14ac:dyDescent="0.2">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331</v>
      </c>
      <c r="BZ51" s="590"/>
      <c r="CA51" s="590"/>
      <c r="CB51" s="590"/>
      <c r="CC51" s="590"/>
      <c r="CD51" s="590"/>
      <c r="CE51" s="590"/>
      <c r="CF51" s="590"/>
      <c r="CG51" s="590"/>
      <c r="CH51" s="590"/>
      <c r="CI51" s="590"/>
      <c r="CJ51" s="590"/>
      <c r="CK51" s="590"/>
      <c r="CL51" s="591"/>
      <c r="CM51" s="592">
        <v>20000</v>
      </c>
      <c r="CN51" s="624"/>
      <c r="CO51" s="624"/>
      <c r="CP51" s="624"/>
      <c r="CQ51" s="624"/>
      <c r="CR51" s="624"/>
      <c r="CS51" s="624"/>
      <c r="CT51" s="625"/>
      <c r="CU51" s="597">
        <v>0</v>
      </c>
      <c r="CV51" s="626"/>
      <c r="CW51" s="626"/>
      <c r="CX51" s="628"/>
      <c r="CY51" s="601">
        <v>20000</v>
      </c>
      <c r="CZ51" s="624"/>
      <c r="DA51" s="624"/>
      <c r="DB51" s="624"/>
      <c r="DC51" s="624"/>
      <c r="DD51" s="624"/>
      <c r="DE51" s="624"/>
      <c r="DF51" s="625"/>
      <c r="DG51" s="601" t="s">
        <v>120</v>
      </c>
      <c r="DH51" s="624"/>
      <c r="DI51" s="624"/>
      <c r="DJ51" s="624"/>
      <c r="DK51" s="624"/>
      <c r="DL51" s="624"/>
      <c r="DM51" s="624"/>
      <c r="DN51" s="624"/>
      <c r="DO51" s="624"/>
      <c r="DP51" s="624"/>
      <c r="DQ51" s="625"/>
      <c r="DR51" s="597" t="s">
        <v>120</v>
      </c>
      <c r="DS51" s="626"/>
      <c r="DT51" s="626"/>
      <c r="DU51" s="626"/>
      <c r="DV51" s="626"/>
      <c r="DW51" s="626"/>
      <c r="DX51" s="627"/>
    </row>
    <row r="52" spans="2:128" ht="11.25" customHeight="1" x14ac:dyDescent="0.2">
      <c r="B52" s="674" t="s">
        <v>332</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333</v>
      </c>
      <c r="BZ52" s="590"/>
      <c r="CA52" s="590"/>
      <c r="CB52" s="590"/>
      <c r="CC52" s="590"/>
      <c r="CD52" s="590"/>
      <c r="CE52" s="590"/>
      <c r="CF52" s="590"/>
      <c r="CG52" s="590"/>
      <c r="CH52" s="590"/>
      <c r="CI52" s="590"/>
      <c r="CJ52" s="590"/>
      <c r="CK52" s="590"/>
      <c r="CL52" s="591"/>
      <c r="CM52" s="592">
        <v>73344961</v>
      </c>
      <c r="CN52" s="593"/>
      <c r="CO52" s="593"/>
      <c r="CP52" s="593"/>
      <c r="CQ52" s="593"/>
      <c r="CR52" s="593"/>
      <c r="CS52" s="593"/>
      <c r="CT52" s="594"/>
      <c r="CU52" s="597">
        <v>10</v>
      </c>
      <c r="CV52" s="626"/>
      <c r="CW52" s="626"/>
      <c r="CX52" s="628"/>
      <c r="CY52" s="601">
        <v>2356719</v>
      </c>
      <c r="CZ52" s="624"/>
      <c r="DA52" s="624"/>
      <c r="DB52" s="624"/>
      <c r="DC52" s="624"/>
      <c r="DD52" s="624"/>
      <c r="DE52" s="624"/>
      <c r="DF52" s="625"/>
      <c r="DG52" s="601">
        <v>73028</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334</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335</v>
      </c>
      <c r="BZ53" s="590"/>
      <c r="CA53" s="590"/>
      <c r="CB53" s="590"/>
      <c r="CC53" s="590"/>
      <c r="CD53" s="590"/>
      <c r="CE53" s="590"/>
      <c r="CF53" s="590"/>
      <c r="CG53" s="590"/>
      <c r="CH53" s="590"/>
      <c r="CI53" s="590"/>
      <c r="CJ53" s="590"/>
      <c r="CK53" s="590"/>
      <c r="CL53" s="591"/>
      <c r="CM53" s="592" t="s">
        <v>120</v>
      </c>
      <c r="CN53" s="593"/>
      <c r="CO53" s="593"/>
      <c r="CP53" s="593"/>
      <c r="CQ53" s="593"/>
      <c r="CR53" s="593"/>
      <c r="CS53" s="593"/>
      <c r="CT53" s="594"/>
      <c r="CU53" s="597" t="s">
        <v>120</v>
      </c>
      <c r="CV53" s="626"/>
      <c r="CW53" s="626"/>
      <c r="CX53" s="628"/>
      <c r="CY53" s="601" t="s">
        <v>213</v>
      </c>
      <c r="CZ53" s="624"/>
      <c r="DA53" s="624"/>
      <c r="DB53" s="624"/>
      <c r="DC53" s="624"/>
      <c r="DD53" s="624"/>
      <c r="DE53" s="624"/>
      <c r="DF53" s="625"/>
      <c r="DG53" s="601" t="s">
        <v>213</v>
      </c>
      <c r="DH53" s="624"/>
      <c r="DI53" s="624"/>
      <c r="DJ53" s="624"/>
      <c r="DK53" s="624"/>
      <c r="DL53" s="624"/>
      <c r="DM53" s="624"/>
      <c r="DN53" s="624"/>
      <c r="DO53" s="624"/>
      <c r="DP53" s="624"/>
      <c r="DQ53" s="625"/>
      <c r="DR53" s="597" t="s">
        <v>213</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336</v>
      </c>
      <c r="BZ54" s="590"/>
      <c r="CA54" s="590"/>
      <c r="CB54" s="590"/>
      <c r="CC54" s="590"/>
      <c r="CD54" s="590"/>
      <c r="CE54" s="590"/>
      <c r="CF54" s="590"/>
      <c r="CG54" s="590"/>
      <c r="CH54" s="590"/>
      <c r="CI54" s="590"/>
      <c r="CJ54" s="590"/>
      <c r="CK54" s="590"/>
      <c r="CL54" s="591"/>
      <c r="CM54" s="592">
        <v>163620878</v>
      </c>
      <c r="CN54" s="593"/>
      <c r="CO54" s="593"/>
      <c r="CP54" s="593"/>
      <c r="CQ54" s="593"/>
      <c r="CR54" s="593"/>
      <c r="CS54" s="593"/>
      <c r="CT54" s="594"/>
      <c r="CU54" s="597">
        <v>22.4</v>
      </c>
      <c r="CV54" s="626"/>
      <c r="CW54" s="626"/>
      <c r="CX54" s="628"/>
      <c r="CY54" s="601">
        <v>17808702</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337</v>
      </c>
      <c r="BZ55" s="590"/>
      <c r="CA55" s="590"/>
      <c r="CB55" s="590"/>
      <c r="CC55" s="590"/>
      <c r="CD55" s="590"/>
      <c r="CE55" s="590"/>
      <c r="CF55" s="590"/>
      <c r="CG55" s="590"/>
      <c r="CH55" s="590"/>
      <c r="CI55" s="590"/>
      <c r="CJ55" s="590"/>
      <c r="CK55" s="590"/>
      <c r="CL55" s="591"/>
      <c r="CM55" s="592">
        <v>2617643</v>
      </c>
      <c r="CN55" s="593"/>
      <c r="CO55" s="593"/>
      <c r="CP55" s="593"/>
      <c r="CQ55" s="593"/>
      <c r="CR55" s="593"/>
      <c r="CS55" s="593"/>
      <c r="CT55" s="594"/>
      <c r="CU55" s="597">
        <v>0.4</v>
      </c>
      <c r="CV55" s="626"/>
      <c r="CW55" s="626"/>
      <c r="CX55" s="628"/>
      <c r="CY55" s="601">
        <v>355731</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307</v>
      </c>
      <c r="BZ56" s="630"/>
      <c r="CA56" s="589" t="s">
        <v>338</v>
      </c>
      <c r="CB56" s="590"/>
      <c r="CC56" s="590"/>
      <c r="CD56" s="590"/>
      <c r="CE56" s="590"/>
      <c r="CF56" s="590"/>
      <c r="CG56" s="590"/>
      <c r="CH56" s="590"/>
      <c r="CI56" s="590"/>
      <c r="CJ56" s="590"/>
      <c r="CK56" s="590"/>
      <c r="CL56" s="591"/>
      <c r="CM56" s="592">
        <v>148789001</v>
      </c>
      <c r="CN56" s="593"/>
      <c r="CO56" s="593"/>
      <c r="CP56" s="593"/>
      <c r="CQ56" s="593"/>
      <c r="CR56" s="593"/>
      <c r="CS56" s="593"/>
      <c r="CT56" s="594"/>
      <c r="CU56" s="597">
        <v>20.3</v>
      </c>
      <c r="CV56" s="626"/>
      <c r="CW56" s="626"/>
      <c r="CX56" s="628"/>
      <c r="CY56" s="601">
        <v>17497715</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339</v>
      </c>
      <c r="CB57" s="590"/>
      <c r="CC57" s="590"/>
      <c r="CD57" s="590"/>
      <c r="CE57" s="590"/>
      <c r="CF57" s="590"/>
      <c r="CG57" s="590"/>
      <c r="CH57" s="590"/>
      <c r="CI57" s="590"/>
      <c r="CJ57" s="590"/>
      <c r="CK57" s="590"/>
      <c r="CL57" s="591"/>
      <c r="CM57" s="592">
        <v>106943355</v>
      </c>
      <c r="CN57" s="593"/>
      <c r="CO57" s="593"/>
      <c r="CP57" s="593"/>
      <c r="CQ57" s="593"/>
      <c r="CR57" s="593"/>
      <c r="CS57" s="593"/>
      <c r="CT57" s="594"/>
      <c r="CU57" s="597">
        <v>14.6</v>
      </c>
      <c r="CV57" s="626"/>
      <c r="CW57" s="626"/>
      <c r="CX57" s="628"/>
      <c r="CY57" s="601">
        <v>3890388</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340</v>
      </c>
      <c r="CB58" s="590"/>
      <c r="CC58" s="590"/>
      <c r="CD58" s="590"/>
      <c r="CE58" s="590"/>
      <c r="CF58" s="590"/>
      <c r="CG58" s="590"/>
      <c r="CH58" s="590"/>
      <c r="CI58" s="590"/>
      <c r="CJ58" s="590"/>
      <c r="CK58" s="590"/>
      <c r="CL58" s="591"/>
      <c r="CM58" s="592">
        <v>31423756</v>
      </c>
      <c r="CN58" s="593"/>
      <c r="CO58" s="593"/>
      <c r="CP58" s="593"/>
      <c r="CQ58" s="593"/>
      <c r="CR58" s="593"/>
      <c r="CS58" s="593"/>
      <c r="CT58" s="594"/>
      <c r="CU58" s="597">
        <v>4.3</v>
      </c>
      <c r="CV58" s="626"/>
      <c r="CW58" s="626"/>
      <c r="CX58" s="628"/>
      <c r="CY58" s="601">
        <v>12826811</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341</v>
      </c>
      <c r="CB59" s="590"/>
      <c r="CC59" s="590"/>
      <c r="CD59" s="590"/>
      <c r="CE59" s="590"/>
      <c r="CF59" s="590"/>
      <c r="CG59" s="590"/>
      <c r="CH59" s="590"/>
      <c r="CI59" s="590"/>
      <c r="CJ59" s="590"/>
      <c r="CK59" s="590"/>
      <c r="CL59" s="591"/>
      <c r="CM59" s="592">
        <v>14831877</v>
      </c>
      <c r="CN59" s="593"/>
      <c r="CO59" s="593"/>
      <c r="CP59" s="593"/>
      <c r="CQ59" s="593"/>
      <c r="CR59" s="593"/>
      <c r="CS59" s="593"/>
      <c r="CT59" s="594"/>
      <c r="CU59" s="597">
        <v>2</v>
      </c>
      <c r="CV59" s="626"/>
      <c r="CW59" s="626"/>
      <c r="CX59" s="628"/>
      <c r="CY59" s="601">
        <v>310987</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342</v>
      </c>
      <c r="CB60" s="590"/>
      <c r="CC60" s="590"/>
      <c r="CD60" s="590"/>
      <c r="CE60" s="590"/>
      <c r="CF60" s="590"/>
      <c r="CG60" s="590"/>
      <c r="CH60" s="590"/>
      <c r="CI60" s="590"/>
      <c r="CJ60" s="590"/>
      <c r="CK60" s="590"/>
      <c r="CL60" s="591"/>
      <c r="CM60" s="592" t="s">
        <v>213</v>
      </c>
      <c r="CN60" s="593"/>
      <c r="CO60" s="593"/>
      <c r="CP60" s="593"/>
      <c r="CQ60" s="593"/>
      <c r="CR60" s="593"/>
      <c r="CS60" s="593"/>
      <c r="CT60" s="594"/>
      <c r="CU60" s="597" t="s">
        <v>120</v>
      </c>
      <c r="CV60" s="626"/>
      <c r="CW60" s="626"/>
      <c r="CX60" s="628"/>
      <c r="CY60" s="601" t="s">
        <v>213</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343</v>
      </c>
      <c r="BZ61" s="614"/>
      <c r="CA61" s="614"/>
      <c r="CB61" s="614"/>
      <c r="CC61" s="614"/>
      <c r="CD61" s="614"/>
      <c r="CE61" s="614"/>
      <c r="CF61" s="614"/>
      <c r="CG61" s="614"/>
      <c r="CH61" s="614"/>
      <c r="CI61" s="614"/>
      <c r="CJ61" s="614"/>
      <c r="CK61" s="614"/>
      <c r="CL61" s="615"/>
      <c r="CM61" s="675">
        <v>731378299</v>
      </c>
      <c r="CN61" s="676"/>
      <c r="CO61" s="676"/>
      <c r="CP61" s="676"/>
      <c r="CQ61" s="676"/>
      <c r="CR61" s="676"/>
      <c r="CS61" s="676"/>
      <c r="CT61" s="677"/>
      <c r="CU61" s="616">
        <v>100</v>
      </c>
      <c r="CV61" s="678"/>
      <c r="CW61" s="678"/>
      <c r="CX61" s="679"/>
      <c r="CY61" s="680">
        <v>407989725</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o9Au0feJQwHLHjbii9Tcl2KUJ20X37K2W7KnK9Cg+gZRuiME9/sPpJ+kL/Bxle0Zz8nxdCdpN93ydDhmXRrPbA==" saltValue="Nzbt+j77jKEIoh9vPAR7Nw=="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344</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345</v>
      </c>
      <c r="DK2" s="691"/>
      <c r="DL2" s="691"/>
      <c r="DM2" s="691"/>
      <c r="DN2" s="691"/>
      <c r="DO2" s="692"/>
      <c r="DP2" s="229"/>
      <c r="DQ2" s="690" t="s">
        <v>346</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347</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348</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349</v>
      </c>
      <c r="B5" s="696"/>
      <c r="C5" s="696"/>
      <c r="D5" s="696"/>
      <c r="E5" s="696"/>
      <c r="F5" s="696"/>
      <c r="G5" s="696"/>
      <c r="H5" s="696"/>
      <c r="I5" s="696"/>
      <c r="J5" s="696"/>
      <c r="K5" s="696"/>
      <c r="L5" s="696"/>
      <c r="M5" s="696"/>
      <c r="N5" s="696"/>
      <c r="O5" s="696"/>
      <c r="P5" s="697"/>
      <c r="Q5" s="701" t="s">
        <v>350</v>
      </c>
      <c r="R5" s="702"/>
      <c r="S5" s="702"/>
      <c r="T5" s="702"/>
      <c r="U5" s="703"/>
      <c r="V5" s="701" t="s">
        <v>351</v>
      </c>
      <c r="W5" s="702"/>
      <c r="X5" s="702"/>
      <c r="Y5" s="702"/>
      <c r="Z5" s="703"/>
      <c r="AA5" s="701" t="s">
        <v>352</v>
      </c>
      <c r="AB5" s="702"/>
      <c r="AC5" s="702"/>
      <c r="AD5" s="702"/>
      <c r="AE5" s="702"/>
      <c r="AF5" s="707" t="s">
        <v>353</v>
      </c>
      <c r="AG5" s="702"/>
      <c r="AH5" s="702"/>
      <c r="AI5" s="702"/>
      <c r="AJ5" s="708"/>
      <c r="AK5" s="702" t="s">
        <v>354</v>
      </c>
      <c r="AL5" s="702"/>
      <c r="AM5" s="702"/>
      <c r="AN5" s="702"/>
      <c r="AO5" s="703"/>
      <c r="AP5" s="701" t="s">
        <v>355</v>
      </c>
      <c r="AQ5" s="702"/>
      <c r="AR5" s="702"/>
      <c r="AS5" s="702"/>
      <c r="AT5" s="703"/>
      <c r="AU5" s="701" t="s">
        <v>356</v>
      </c>
      <c r="AV5" s="702"/>
      <c r="AW5" s="702"/>
      <c r="AX5" s="702"/>
      <c r="AY5" s="708"/>
      <c r="AZ5" s="233"/>
      <c r="BA5" s="233"/>
      <c r="BB5" s="233"/>
      <c r="BC5" s="233"/>
      <c r="BD5" s="233"/>
      <c r="BE5" s="234"/>
      <c r="BF5" s="234"/>
      <c r="BG5" s="234"/>
      <c r="BH5" s="234"/>
      <c r="BI5" s="234"/>
      <c r="BJ5" s="234"/>
      <c r="BK5" s="234"/>
      <c r="BL5" s="234"/>
      <c r="BM5" s="234"/>
      <c r="BN5" s="234"/>
      <c r="BO5" s="234"/>
      <c r="BP5" s="234"/>
      <c r="BQ5" s="695" t="s">
        <v>357</v>
      </c>
      <c r="BR5" s="696"/>
      <c r="BS5" s="696"/>
      <c r="BT5" s="696"/>
      <c r="BU5" s="696"/>
      <c r="BV5" s="696"/>
      <c r="BW5" s="696"/>
      <c r="BX5" s="696"/>
      <c r="BY5" s="696"/>
      <c r="BZ5" s="696"/>
      <c r="CA5" s="696"/>
      <c r="CB5" s="696"/>
      <c r="CC5" s="696"/>
      <c r="CD5" s="696"/>
      <c r="CE5" s="696"/>
      <c r="CF5" s="696"/>
      <c r="CG5" s="697"/>
      <c r="CH5" s="701" t="s">
        <v>358</v>
      </c>
      <c r="CI5" s="702"/>
      <c r="CJ5" s="702"/>
      <c r="CK5" s="702"/>
      <c r="CL5" s="703"/>
      <c r="CM5" s="701" t="s">
        <v>359</v>
      </c>
      <c r="CN5" s="702"/>
      <c r="CO5" s="702"/>
      <c r="CP5" s="702"/>
      <c r="CQ5" s="703"/>
      <c r="CR5" s="701" t="s">
        <v>360</v>
      </c>
      <c r="CS5" s="702"/>
      <c r="CT5" s="702"/>
      <c r="CU5" s="702"/>
      <c r="CV5" s="703"/>
      <c r="CW5" s="701" t="s">
        <v>361</v>
      </c>
      <c r="CX5" s="702"/>
      <c r="CY5" s="702"/>
      <c r="CZ5" s="702"/>
      <c r="DA5" s="703"/>
      <c r="DB5" s="701" t="s">
        <v>362</v>
      </c>
      <c r="DC5" s="702"/>
      <c r="DD5" s="702"/>
      <c r="DE5" s="702"/>
      <c r="DF5" s="703"/>
      <c r="DG5" s="731" t="s">
        <v>363</v>
      </c>
      <c r="DH5" s="732"/>
      <c r="DI5" s="732"/>
      <c r="DJ5" s="732"/>
      <c r="DK5" s="733"/>
      <c r="DL5" s="731" t="s">
        <v>364</v>
      </c>
      <c r="DM5" s="732"/>
      <c r="DN5" s="732"/>
      <c r="DO5" s="732"/>
      <c r="DP5" s="733"/>
      <c r="DQ5" s="701" t="s">
        <v>365</v>
      </c>
      <c r="DR5" s="702"/>
      <c r="DS5" s="702"/>
      <c r="DT5" s="702"/>
      <c r="DU5" s="703"/>
      <c r="DV5" s="701" t="s">
        <v>356</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366</v>
      </c>
      <c r="C7" s="718"/>
      <c r="D7" s="718"/>
      <c r="E7" s="718"/>
      <c r="F7" s="718"/>
      <c r="G7" s="718"/>
      <c r="H7" s="718"/>
      <c r="I7" s="718"/>
      <c r="J7" s="718"/>
      <c r="K7" s="718"/>
      <c r="L7" s="718"/>
      <c r="M7" s="718"/>
      <c r="N7" s="718"/>
      <c r="O7" s="718"/>
      <c r="P7" s="719"/>
      <c r="Q7" s="720">
        <v>796498</v>
      </c>
      <c r="R7" s="721"/>
      <c r="S7" s="721"/>
      <c r="T7" s="721"/>
      <c r="U7" s="721"/>
      <c r="V7" s="721">
        <v>765931</v>
      </c>
      <c r="W7" s="721"/>
      <c r="X7" s="721"/>
      <c r="Y7" s="721"/>
      <c r="Z7" s="721"/>
      <c r="AA7" s="721">
        <v>30567</v>
      </c>
      <c r="AB7" s="721"/>
      <c r="AC7" s="721"/>
      <c r="AD7" s="721"/>
      <c r="AE7" s="722"/>
      <c r="AF7" s="723">
        <v>4920</v>
      </c>
      <c r="AG7" s="724"/>
      <c r="AH7" s="724"/>
      <c r="AI7" s="724"/>
      <c r="AJ7" s="725"/>
      <c r="AK7" s="726">
        <v>141</v>
      </c>
      <c r="AL7" s="727"/>
      <c r="AM7" s="727"/>
      <c r="AN7" s="727"/>
      <c r="AO7" s="727"/>
      <c r="AP7" s="727" t="s">
        <v>499</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562</v>
      </c>
      <c r="BT7" s="715"/>
      <c r="BU7" s="715"/>
      <c r="BV7" s="715"/>
      <c r="BW7" s="715"/>
      <c r="BX7" s="715"/>
      <c r="BY7" s="715"/>
      <c r="BZ7" s="715"/>
      <c r="CA7" s="715"/>
      <c r="CB7" s="715"/>
      <c r="CC7" s="715"/>
      <c r="CD7" s="715"/>
      <c r="CE7" s="715"/>
      <c r="CF7" s="715"/>
      <c r="CG7" s="730"/>
      <c r="CH7" s="711">
        <v>0</v>
      </c>
      <c r="CI7" s="712"/>
      <c r="CJ7" s="712"/>
      <c r="CK7" s="712"/>
      <c r="CL7" s="713"/>
      <c r="CM7" s="711">
        <v>587</v>
      </c>
      <c r="CN7" s="712"/>
      <c r="CO7" s="712"/>
      <c r="CP7" s="712"/>
      <c r="CQ7" s="713"/>
      <c r="CR7" s="711">
        <v>3</v>
      </c>
      <c r="CS7" s="712"/>
      <c r="CT7" s="712"/>
      <c r="CU7" s="712"/>
      <c r="CV7" s="713"/>
      <c r="CW7" s="711">
        <v>0</v>
      </c>
      <c r="CX7" s="712"/>
      <c r="CY7" s="712"/>
      <c r="CZ7" s="712"/>
      <c r="DA7" s="713"/>
      <c r="DB7" s="711">
        <v>0</v>
      </c>
      <c r="DC7" s="712"/>
      <c r="DD7" s="712"/>
      <c r="DE7" s="712"/>
      <c r="DF7" s="713"/>
      <c r="DG7" s="711">
        <v>0</v>
      </c>
      <c r="DH7" s="712"/>
      <c r="DI7" s="712"/>
      <c r="DJ7" s="712"/>
      <c r="DK7" s="713"/>
      <c r="DL7" s="711">
        <v>0</v>
      </c>
      <c r="DM7" s="712"/>
      <c r="DN7" s="712"/>
      <c r="DO7" s="712"/>
      <c r="DP7" s="713"/>
      <c r="DQ7" s="711">
        <v>0</v>
      </c>
      <c r="DR7" s="712"/>
      <c r="DS7" s="712"/>
      <c r="DT7" s="712"/>
      <c r="DU7" s="713"/>
      <c r="DV7" s="714"/>
      <c r="DW7" s="715"/>
      <c r="DX7" s="715"/>
      <c r="DY7" s="715"/>
      <c r="DZ7" s="716"/>
      <c r="EA7" s="235"/>
    </row>
    <row r="8" spans="1:131" s="236" customFormat="1" ht="26.25" customHeight="1" x14ac:dyDescent="0.2">
      <c r="A8" s="239">
        <v>2</v>
      </c>
      <c r="B8" s="748" t="s">
        <v>367</v>
      </c>
      <c r="C8" s="749"/>
      <c r="D8" s="749"/>
      <c r="E8" s="749"/>
      <c r="F8" s="749"/>
      <c r="G8" s="749"/>
      <c r="H8" s="749"/>
      <c r="I8" s="749"/>
      <c r="J8" s="749"/>
      <c r="K8" s="749"/>
      <c r="L8" s="749"/>
      <c r="M8" s="749"/>
      <c r="N8" s="749"/>
      <c r="O8" s="749"/>
      <c r="P8" s="750"/>
      <c r="Q8" s="751">
        <v>167</v>
      </c>
      <c r="R8" s="752"/>
      <c r="S8" s="752"/>
      <c r="T8" s="752"/>
      <c r="U8" s="752"/>
      <c r="V8" s="752">
        <v>135</v>
      </c>
      <c r="W8" s="752"/>
      <c r="X8" s="752"/>
      <c r="Y8" s="752"/>
      <c r="Z8" s="752"/>
      <c r="AA8" s="752">
        <v>33</v>
      </c>
      <c r="AB8" s="752"/>
      <c r="AC8" s="752"/>
      <c r="AD8" s="752"/>
      <c r="AE8" s="753"/>
      <c r="AF8" s="754">
        <v>8</v>
      </c>
      <c r="AG8" s="755"/>
      <c r="AH8" s="755"/>
      <c r="AI8" s="755"/>
      <c r="AJ8" s="756"/>
      <c r="AK8" s="737">
        <v>6</v>
      </c>
      <c r="AL8" s="738"/>
      <c r="AM8" s="738"/>
      <c r="AN8" s="738"/>
      <c r="AO8" s="738"/>
      <c r="AP8" s="738" t="s">
        <v>499</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563</v>
      </c>
      <c r="BT8" s="742"/>
      <c r="BU8" s="742"/>
      <c r="BV8" s="742"/>
      <c r="BW8" s="742"/>
      <c r="BX8" s="742"/>
      <c r="BY8" s="742"/>
      <c r="BZ8" s="742"/>
      <c r="CA8" s="742"/>
      <c r="CB8" s="742"/>
      <c r="CC8" s="742"/>
      <c r="CD8" s="742"/>
      <c r="CE8" s="742"/>
      <c r="CF8" s="742"/>
      <c r="CG8" s="743"/>
      <c r="CH8" s="744">
        <v>0</v>
      </c>
      <c r="CI8" s="745"/>
      <c r="CJ8" s="745"/>
      <c r="CK8" s="745"/>
      <c r="CL8" s="746"/>
      <c r="CM8" s="744">
        <v>867</v>
      </c>
      <c r="CN8" s="745"/>
      <c r="CO8" s="745"/>
      <c r="CP8" s="745"/>
      <c r="CQ8" s="746"/>
      <c r="CR8" s="744">
        <v>585</v>
      </c>
      <c r="CS8" s="745"/>
      <c r="CT8" s="745"/>
      <c r="CU8" s="745"/>
      <c r="CV8" s="746"/>
      <c r="CW8" s="744">
        <v>85</v>
      </c>
      <c r="CX8" s="745"/>
      <c r="CY8" s="745"/>
      <c r="CZ8" s="745"/>
      <c r="DA8" s="746"/>
      <c r="DB8" s="744">
        <v>0</v>
      </c>
      <c r="DC8" s="745"/>
      <c r="DD8" s="745"/>
      <c r="DE8" s="745"/>
      <c r="DF8" s="746"/>
      <c r="DG8" s="744">
        <v>0</v>
      </c>
      <c r="DH8" s="745"/>
      <c r="DI8" s="745"/>
      <c r="DJ8" s="745"/>
      <c r="DK8" s="746"/>
      <c r="DL8" s="744">
        <v>0</v>
      </c>
      <c r="DM8" s="745"/>
      <c r="DN8" s="745"/>
      <c r="DO8" s="745"/>
      <c r="DP8" s="746"/>
      <c r="DQ8" s="744">
        <v>0</v>
      </c>
      <c r="DR8" s="745"/>
      <c r="DS8" s="745"/>
      <c r="DT8" s="745"/>
      <c r="DU8" s="746"/>
      <c r="DV8" s="741"/>
      <c r="DW8" s="742"/>
      <c r="DX8" s="742"/>
      <c r="DY8" s="742"/>
      <c r="DZ8" s="747"/>
      <c r="EA8" s="235"/>
    </row>
    <row r="9" spans="1:131" s="236" customFormat="1" ht="26.25" customHeight="1" x14ac:dyDescent="0.2">
      <c r="A9" s="239">
        <v>3</v>
      </c>
      <c r="B9" s="748" t="s">
        <v>368</v>
      </c>
      <c r="C9" s="749"/>
      <c r="D9" s="749"/>
      <c r="E9" s="749"/>
      <c r="F9" s="749"/>
      <c r="G9" s="749"/>
      <c r="H9" s="749"/>
      <c r="I9" s="749"/>
      <c r="J9" s="749"/>
      <c r="K9" s="749"/>
      <c r="L9" s="749"/>
      <c r="M9" s="749"/>
      <c r="N9" s="749"/>
      <c r="O9" s="749"/>
      <c r="P9" s="750"/>
      <c r="Q9" s="751">
        <v>735</v>
      </c>
      <c r="R9" s="752"/>
      <c r="S9" s="752"/>
      <c r="T9" s="752"/>
      <c r="U9" s="752"/>
      <c r="V9" s="752">
        <v>619</v>
      </c>
      <c r="W9" s="752"/>
      <c r="X9" s="752"/>
      <c r="Y9" s="752"/>
      <c r="Z9" s="752"/>
      <c r="AA9" s="752">
        <v>116</v>
      </c>
      <c r="AB9" s="752"/>
      <c r="AC9" s="752"/>
      <c r="AD9" s="752"/>
      <c r="AE9" s="753"/>
      <c r="AF9" s="754">
        <v>116</v>
      </c>
      <c r="AG9" s="755"/>
      <c r="AH9" s="755"/>
      <c r="AI9" s="755"/>
      <c r="AJ9" s="756"/>
      <c r="AK9" s="737">
        <v>95</v>
      </c>
      <c r="AL9" s="738"/>
      <c r="AM9" s="738"/>
      <c r="AN9" s="738"/>
      <c r="AO9" s="738"/>
      <c r="AP9" s="738">
        <v>1904</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564</v>
      </c>
      <c r="BT9" s="742"/>
      <c r="BU9" s="742"/>
      <c r="BV9" s="742"/>
      <c r="BW9" s="742"/>
      <c r="BX9" s="742"/>
      <c r="BY9" s="742"/>
      <c r="BZ9" s="742"/>
      <c r="CA9" s="742"/>
      <c r="CB9" s="742"/>
      <c r="CC9" s="742"/>
      <c r="CD9" s="742"/>
      <c r="CE9" s="742"/>
      <c r="CF9" s="742"/>
      <c r="CG9" s="743"/>
      <c r="CH9" s="744">
        <v>16</v>
      </c>
      <c r="CI9" s="745"/>
      <c r="CJ9" s="745"/>
      <c r="CK9" s="745"/>
      <c r="CL9" s="746"/>
      <c r="CM9" s="744">
        <v>87</v>
      </c>
      <c r="CN9" s="745"/>
      <c r="CO9" s="745"/>
      <c r="CP9" s="745"/>
      <c r="CQ9" s="746"/>
      <c r="CR9" s="744">
        <v>196</v>
      </c>
      <c r="CS9" s="745"/>
      <c r="CT9" s="745"/>
      <c r="CU9" s="745"/>
      <c r="CV9" s="746"/>
      <c r="CW9" s="744">
        <v>0</v>
      </c>
      <c r="CX9" s="745"/>
      <c r="CY9" s="745"/>
      <c r="CZ9" s="745"/>
      <c r="DA9" s="746"/>
      <c r="DB9" s="744">
        <v>0</v>
      </c>
      <c r="DC9" s="745"/>
      <c r="DD9" s="745"/>
      <c r="DE9" s="745"/>
      <c r="DF9" s="746"/>
      <c r="DG9" s="744">
        <v>0</v>
      </c>
      <c r="DH9" s="745"/>
      <c r="DI9" s="745"/>
      <c r="DJ9" s="745"/>
      <c r="DK9" s="746"/>
      <c r="DL9" s="744">
        <v>0</v>
      </c>
      <c r="DM9" s="745"/>
      <c r="DN9" s="745"/>
      <c r="DO9" s="745"/>
      <c r="DP9" s="746"/>
      <c r="DQ9" s="744">
        <v>0</v>
      </c>
      <c r="DR9" s="745"/>
      <c r="DS9" s="745"/>
      <c r="DT9" s="745"/>
      <c r="DU9" s="746"/>
      <c r="DV9" s="741"/>
      <c r="DW9" s="742"/>
      <c r="DX9" s="742"/>
      <c r="DY9" s="742"/>
      <c r="DZ9" s="747"/>
      <c r="EA9" s="235"/>
    </row>
    <row r="10" spans="1:131" s="236" customFormat="1" ht="26.25" customHeight="1" x14ac:dyDescent="0.2">
      <c r="A10" s="239">
        <v>4</v>
      </c>
      <c r="B10" s="748" t="s">
        <v>369</v>
      </c>
      <c r="C10" s="749"/>
      <c r="D10" s="749"/>
      <c r="E10" s="749"/>
      <c r="F10" s="749"/>
      <c r="G10" s="749"/>
      <c r="H10" s="749"/>
      <c r="I10" s="749"/>
      <c r="J10" s="749"/>
      <c r="K10" s="749"/>
      <c r="L10" s="749"/>
      <c r="M10" s="749"/>
      <c r="N10" s="749"/>
      <c r="O10" s="749"/>
      <c r="P10" s="750"/>
      <c r="Q10" s="751">
        <v>976</v>
      </c>
      <c r="R10" s="752"/>
      <c r="S10" s="752"/>
      <c r="T10" s="752"/>
      <c r="U10" s="752"/>
      <c r="V10" s="752">
        <v>315</v>
      </c>
      <c r="W10" s="752"/>
      <c r="X10" s="752"/>
      <c r="Y10" s="752"/>
      <c r="Z10" s="752"/>
      <c r="AA10" s="752">
        <v>662</v>
      </c>
      <c r="AB10" s="752"/>
      <c r="AC10" s="752"/>
      <c r="AD10" s="752"/>
      <c r="AE10" s="753"/>
      <c r="AF10" s="754">
        <v>0</v>
      </c>
      <c r="AG10" s="755"/>
      <c r="AH10" s="755"/>
      <c r="AI10" s="755"/>
      <c r="AJ10" s="756"/>
      <c r="AK10" s="737">
        <v>76</v>
      </c>
      <c r="AL10" s="738"/>
      <c r="AM10" s="738"/>
      <c r="AN10" s="738"/>
      <c r="AO10" s="738"/>
      <c r="AP10" s="738" t="s">
        <v>499</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565</v>
      </c>
      <c r="BT10" s="742"/>
      <c r="BU10" s="742"/>
      <c r="BV10" s="742"/>
      <c r="BW10" s="742"/>
      <c r="BX10" s="742"/>
      <c r="BY10" s="742"/>
      <c r="BZ10" s="742"/>
      <c r="CA10" s="742"/>
      <c r="CB10" s="742"/>
      <c r="CC10" s="742"/>
      <c r="CD10" s="742"/>
      <c r="CE10" s="742"/>
      <c r="CF10" s="742"/>
      <c r="CG10" s="743"/>
      <c r="CH10" s="744">
        <v>59</v>
      </c>
      <c r="CI10" s="745"/>
      <c r="CJ10" s="745"/>
      <c r="CK10" s="745"/>
      <c r="CL10" s="746"/>
      <c r="CM10" s="744">
        <v>2920</v>
      </c>
      <c r="CN10" s="745"/>
      <c r="CO10" s="745"/>
      <c r="CP10" s="745"/>
      <c r="CQ10" s="746"/>
      <c r="CR10" s="744">
        <v>143</v>
      </c>
      <c r="CS10" s="745"/>
      <c r="CT10" s="745"/>
      <c r="CU10" s="745"/>
      <c r="CV10" s="746"/>
      <c r="CW10" s="744">
        <v>1</v>
      </c>
      <c r="CX10" s="745"/>
      <c r="CY10" s="745"/>
      <c r="CZ10" s="745"/>
      <c r="DA10" s="746"/>
      <c r="DB10" s="744">
        <v>0</v>
      </c>
      <c r="DC10" s="745"/>
      <c r="DD10" s="745"/>
      <c r="DE10" s="745"/>
      <c r="DF10" s="746"/>
      <c r="DG10" s="744">
        <v>0</v>
      </c>
      <c r="DH10" s="745"/>
      <c r="DI10" s="745"/>
      <c r="DJ10" s="745"/>
      <c r="DK10" s="746"/>
      <c r="DL10" s="744">
        <v>0</v>
      </c>
      <c r="DM10" s="745"/>
      <c r="DN10" s="745"/>
      <c r="DO10" s="745"/>
      <c r="DP10" s="746"/>
      <c r="DQ10" s="744">
        <v>0</v>
      </c>
      <c r="DR10" s="745"/>
      <c r="DS10" s="745"/>
      <c r="DT10" s="745"/>
      <c r="DU10" s="746"/>
      <c r="DV10" s="741"/>
      <c r="DW10" s="742"/>
      <c r="DX10" s="742"/>
      <c r="DY10" s="742"/>
      <c r="DZ10" s="747"/>
      <c r="EA10" s="235"/>
    </row>
    <row r="11" spans="1:131" s="236" customFormat="1" ht="26.25" customHeight="1" x14ac:dyDescent="0.2">
      <c r="A11" s="239">
        <v>5</v>
      </c>
      <c r="B11" s="748" t="s">
        <v>370</v>
      </c>
      <c r="C11" s="749"/>
      <c r="D11" s="749"/>
      <c r="E11" s="749"/>
      <c r="F11" s="749"/>
      <c r="G11" s="749"/>
      <c r="H11" s="749"/>
      <c r="I11" s="749"/>
      <c r="J11" s="749"/>
      <c r="K11" s="749"/>
      <c r="L11" s="749"/>
      <c r="M11" s="749"/>
      <c r="N11" s="749"/>
      <c r="O11" s="749"/>
      <c r="P11" s="750"/>
      <c r="Q11" s="751">
        <v>477</v>
      </c>
      <c r="R11" s="752"/>
      <c r="S11" s="752"/>
      <c r="T11" s="752"/>
      <c r="U11" s="752"/>
      <c r="V11" s="752">
        <v>0</v>
      </c>
      <c r="W11" s="752"/>
      <c r="X11" s="752"/>
      <c r="Y11" s="752"/>
      <c r="Z11" s="752"/>
      <c r="AA11" s="752">
        <v>477</v>
      </c>
      <c r="AB11" s="752"/>
      <c r="AC11" s="752"/>
      <c r="AD11" s="752"/>
      <c r="AE11" s="753"/>
      <c r="AF11" s="754">
        <v>0</v>
      </c>
      <c r="AG11" s="755"/>
      <c r="AH11" s="755"/>
      <c r="AI11" s="755"/>
      <c r="AJ11" s="756"/>
      <c r="AK11" s="737" t="s">
        <v>499</v>
      </c>
      <c r="AL11" s="738"/>
      <c r="AM11" s="738"/>
      <c r="AN11" s="738"/>
      <c r="AO11" s="738"/>
      <c r="AP11" s="738" t="s">
        <v>499</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566</v>
      </c>
      <c r="BT11" s="742"/>
      <c r="BU11" s="742"/>
      <c r="BV11" s="742"/>
      <c r="BW11" s="742"/>
      <c r="BX11" s="742"/>
      <c r="BY11" s="742"/>
      <c r="BZ11" s="742"/>
      <c r="CA11" s="742"/>
      <c r="CB11" s="742"/>
      <c r="CC11" s="742"/>
      <c r="CD11" s="742"/>
      <c r="CE11" s="742"/>
      <c r="CF11" s="742"/>
      <c r="CG11" s="743"/>
      <c r="CH11" s="744">
        <v>16</v>
      </c>
      <c r="CI11" s="745"/>
      <c r="CJ11" s="745"/>
      <c r="CK11" s="745"/>
      <c r="CL11" s="746"/>
      <c r="CM11" s="744">
        <v>501</v>
      </c>
      <c r="CN11" s="745"/>
      <c r="CO11" s="745"/>
      <c r="CP11" s="745"/>
      <c r="CQ11" s="746"/>
      <c r="CR11" s="744">
        <v>5</v>
      </c>
      <c r="CS11" s="745"/>
      <c r="CT11" s="745"/>
      <c r="CU11" s="745"/>
      <c r="CV11" s="746"/>
      <c r="CW11" s="744">
        <v>0</v>
      </c>
      <c r="CX11" s="745"/>
      <c r="CY11" s="745"/>
      <c r="CZ11" s="745"/>
      <c r="DA11" s="746"/>
      <c r="DB11" s="744">
        <v>0</v>
      </c>
      <c r="DC11" s="745"/>
      <c r="DD11" s="745"/>
      <c r="DE11" s="745"/>
      <c r="DF11" s="746"/>
      <c r="DG11" s="744">
        <v>0</v>
      </c>
      <c r="DH11" s="745"/>
      <c r="DI11" s="745"/>
      <c r="DJ11" s="745"/>
      <c r="DK11" s="746"/>
      <c r="DL11" s="744">
        <v>0</v>
      </c>
      <c r="DM11" s="745"/>
      <c r="DN11" s="745"/>
      <c r="DO11" s="745"/>
      <c r="DP11" s="746"/>
      <c r="DQ11" s="744">
        <v>0</v>
      </c>
      <c r="DR11" s="745"/>
      <c r="DS11" s="745"/>
      <c r="DT11" s="745"/>
      <c r="DU11" s="746"/>
      <c r="DV11" s="741"/>
      <c r="DW11" s="742"/>
      <c r="DX11" s="742"/>
      <c r="DY11" s="742"/>
      <c r="DZ11" s="747"/>
      <c r="EA11" s="235"/>
    </row>
    <row r="12" spans="1:131" s="236" customFormat="1" ht="26.25" customHeight="1" x14ac:dyDescent="0.2">
      <c r="A12" s="239">
        <v>6</v>
      </c>
      <c r="B12" s="748" t="s">
        <v>371</v>
      </c>
      <c r="C12" s="749"/>
      <c r="D12" s="749"/>
      <c r="E12" s="749"/>
      <c r="F12" s="749"/>
      <c r="G12" s="749"/>
      <c r="H12" s="749"/>
      <c r="I12" s="749"/>
      <c r="J12" s="749"/>
      <c r="K12" s="749"/>
      <c r="L12" s="749"/>
      <c r="M12" s="749"/>
      <c r="N12" s="749"/>
      <c r="O12" s="749"/>
      <c r="P12" s="750"/>
      <c r="Q12" s="751">
        <v>98</v>
      </c>
      <c r="R12" s="752"/>
      <c r="S12" s="752"/>
      <c r="T12" s="752"/>
      <c r="U12" s="752"/>
      <c r="V12" s="752">
        <v>85</v>
      </c>
      <c r="W12" s="752"/>
      <c r="X12" s="752"/>
      <c r="Y12" s="752"/>
      <c r="Z12" s="752"/>
      <c r="AA12" s="752">
        <v>13</v>
      </c>
      <c r="AB12" s="752"/>
      <c r="AC12" s="752"/>
      <c r="AD12" s="752"/>
      <c r="AE12" s="753"/>
      <c r="AF12" s="754" t="s">
        <v>120</v>
      </c>
      <c r="AG12" s="755"/>
      <c r="AH12" s="755"/>
      <c r="AI12" s="755"/>
      <c r="AJ12" s="756"/>
      <c r="AK12" s="737">
        <v>22</v>
      </c>
      <c r="AL12" s="738"/>
      <c r="AM12" s="738"/>
      <c r="AN12" s="738"/>
      <c r="AO12" s="738"/>
      <c r="AP12" s="738">
        <v>4442</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567</v>
      </c>
      <c r="BT12" s="742"/>
      <c r="BU12" s="742"/>
      <c r="BV12" s="742"/>
      <c r="BW12" s="742"/>
      <c r="BX12" s="742"/>
      <c r="BY12" s="742"/>
      <c r="BZ12" s="742"/>
      <c r="CA12" s="742"/>
      <c r="CB12" s="742"/>
      <c r="CC12" s="742"/>
      <c r="CD12" s="742"/>
      <c r="CE12" s="742"/>
      <c r="CF12" s="742"/>
      <c r="CG12" s="743"/>
      <c r="CH12" s="744">
        <v>0</v>
      </c>
      <c r="CI12" s="745"/>
      <c r="CJ12" s="745"/>
      <c r="CK12" s="745"/>
      <c r="CL12" s="746"/>
      <c r="CM12" s="744">
        <v>71</v>
      </c>
      <c r="CN12" s="745"/>
      <c r="CO12" s="745"/>
      <c r="CP12" s="745"/>
      <c r="CQ12" s="746"/>
      <c r="CR12" s="744">
        <v>20</v>
      </c>
      <c r="CS12" s="745"/>
      <c r="CT12" s="745"/>
      <c r="CU12" s="745"/>
      <c r="CV12" s="746"/>
      <c r="CW12" s="744">
        <v>3</v>
      </c>
      <c r="CX12" s="745"/>
      <c r="CY12" s="745"/>
      <c r="CZ12" s="745"/>
      <c r="DA12" s="746"/>
      <c r="DB12" s="744">
        <v>0</v>
      </c>
      <c r="DC12" s="745"/>
      <c r="DD12" s="745"/>
      <c r="DE12" s="745"/>
      <c r="DF12" s="746"/>
      <c r="DG12" s="744">
        <v>0</v>
      </c>
      <c r="DH12" s="745"/>
      <c r="DI12" s="745"/>
      <c r="DJ12" s="745"/>
      <c r="DK12" s="746"/>
      <c r="DL12" s="744">
        <v>0</v>
      </c>
      <c r="DM12" s="745"/>
      <c r="DN12" s="745"/>
      <c r="DO12" s="745"/>
      <c r="DP12" s="746"/>
      <c r="DQ12" s="744">
        <v>0</v>
      </c>
      <c r="DR12" s="745"/>
      <c r="DS12" s="745"/>
      <c r="DT12" s="745"/>
      <c r="DU12" s="746"/>
      <c r="DV12" s="741"/>
      <c r="DW12" s="742"/>
      <c r="DX12" s="742"/>
      <c r="DY12" s="742"/>
      <c r="DZ12" s="747"/>
      <c r="EA12" s="235"/>
    </row>
    <row r="13" spans="1:131" s="236" customFormat="1" ht="26.25" customHeight="1" x14ac:dyDescent="0.2">
      <c r="A13" s="239">
        <v>7</v>
      </c>
      <c r="B13" s="748" t="s">
        <v>372</v>
      </c>
      <c r="C13" s="749"/>
      <c r="D13" s="749"/>
      <c r="E13" s="749"/>
      <c r="F13" s="749"/>
      <c r="G13" s="749"/>
      <c r="H13" s="749"/>
      <c r="I13" s="749"/>
      <c r="J13" s="749"/>
      <c r="K13" s="749"/>
      <c r="L13" s="749"/>
      <c r="M13" s="749"/>
      <c r="N13" s="749"/>
      <c r="O13" s="749"/>
      <c r="P13" s="750"/>
      <c r="Q13" s="751">
        <v>2487</v>
      </c>
      <c r="R13" s="752"/>
      <c r="S13" s="752"/>
      <c r="T13" s="752"/>
      <c r="U13" s="752"/>
      <c r="V13" s="752">
        <v>2486</v>
      </c>
      <c r="W13" s="752"/>
      <c r="X13" s="752"/>
      <c r="Y13" s="752"/>
      <c r="Z13" s="752"/>
      <c r="AA13" s="752">
        <v>1</v>
      </c>
      <c r="AB13" s="752"/>
      <c r="AC13" s="752"/>
      <c r="AD13" s="752"/>
      <c r="AE13" s="753"/>
      <c r="AF13" s="754">
        <v>1</v>
      </c>
      <c r="AG13" s="755"/>
      <c r="AH13" s="755"/>
      <c r="AI13" s="755"/>
      <c r="AJ13" s="756"/>
      <c r="AK13" s="737">
        <v>2486</v>
      </c>
      <c r="AL13" s="738"/>
      <c r="AM13" s="738"/>
      <c r="AN13" s="738"/>
      <c r="AO13" s="738"/>
      <c r="AP13" s="738" t="s">
        <v>499</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568</v>
      </c>
      <c r="BT13" s="742"/>
      <c r="BU13" s="742"/>
      <c r="BV13" s="742"/>
      <c r="BW13" s="742"/>
      <c r="BX13" s="742"/>
      <c r="BY13" s="742"/>
      <c r="BZ13" s="742"/>
      <c r="CA13" s="742"/>
      <c r="CB13" s="742"/>
      <c r="CC13" s="742"/>
      <c r="CD13" s="742"/>
      <c r="CE13" s="742"/>
      <c r="CF13" s="742"/>
      <c r="CG13" s="743"/>
      <c r="CH13" s="744">
        <v>0</v>
      </c>
      <c r="CI13" s="745"/>
      <c r="CJ13" s="745"/>
      <c r="CK13" s="745"/>
      <c r="CL13" s="746"/>
      <c r="CM13" s="744">
        <v>13</v>
      </c>
      <c r="CN13" s="745"/>
      <c r="CO13" s="745"/>
      <c r="CP13" s="745"/>
      <c r="CQ13" s="746"/>
      <c r="CR13" s="744">
        <v>2</v>
      </c>
      <c r="CS13" s="745"/>
      <c r="CT13" s="745"/>
      <c r="CU13" s="745"/>
      <c r="CV13" s="746"/>
      <c r="CW13" s="744">
        <v>16</v>
      </c>
      <c r="CX13" s="745"/>
      <c r="CY13" s="745"/>
      <c r="CZ13" s="745"/>
      <c r="DA13" s="746"/>
      <c r="DB13" s="744">
        <v>0</v>
      </c>
      <c r="DC13" s="745"/>
      <c r="DD13" s="745"/>
      <c r="DE13" s="745"/>
      <c r="DF13" s="746"/>
      <c r="DG13" s="744">
        <v>0</v>
      </c>
      <c r="DH13" s="745"/>
      <c r="DI13" s="745"/>
      <c r="DJ13" s="745"/>
      <c r="DK13" s="746"/>
      <c r="DL13" s="744">
        <v>0</v>
      </c>
      <c r="DM13" s="745"/>
      <c r="DN13" s="745"/>
      <c r="DO13" s="745"/>
      <c r="DP13" s="746"/>
      <c r="DQ13" s="744">
        <v>0</v>
      </c>
      <c r="DR13" s="745"/>
      <c r="DS13" s="745"/>
      <c r="DT13" s="745"/>
      <c r="DU13" s="746"/>
      <c r="DV13" s="741"/>
      <c r="DW13" s="742"/>
      <c r="DX13" s="742"/>
      <c r="DY13" s="742"/>
      <c r="DZ13" s="747"/>
      <c r="EA13" s="235"/>
    </row>
    <row r="14" spans="1:131" s="236" customFormat="1" ht="26.25" customHeight="1" x14ac:dyDescent="0.2">
      <c r="A14" s="239">
        <v>8</v>
      </c>
      <c r="B14" s="748" t="s">
        <v>373</v>
      </c>
      <c r="C14" s="749"/>
      <c r="D14" s="749"/>
      <c r="E14" s="749"/>
      <c r="F14" s="749"/>
      <c r="G14" s="749"/>
      <c r="H14" s="749"/>
      <c r="I14" s="749"/>
      <c r="J14" s="749"/>
      <c r="K14" s="749"/>
      <c r="L14" s="749"/>
      <c r="M14" s="749"/>
      <c r="N14" s="749"/>
      <c r="O14" s="749"/>
      <c r="P14" s="750"/>
      <c r="Q14" s="751">
        <v>133519</v>
      </c>
      <c r="R14" s="752"/>
      <c r="S14" s="752"/>
      <c r="T14" s="752"/>
      <c r="U14" s="752"/>
      <c r="V14" s="752">
        <v>133519</v>
      </c>
      <c r="W14" s="752"/>
      <c r="X14" s="752"/>
      <c r="Y14" s="752"/>
      <c r="Z14" s="752"/>
      <c r="AA14" s="752" t="s">
        <v>499</v>
      </c>
      <c r="AB14" s="752"/>
      <c r="AC14" s="752"/>
      <c r="AD14" s="752"/>
      <c r="AE14" s="753"/>
      <c r="AF14" s="754" t="s">
        <v>120</v>
      </c>
      <c r="AG14" s="755"/>
      <c r="AH14" s="755"/>
      <c r="AI14" s="755"/>
      <c r="AJ14" s="756"/>
      <c r="AK14" s="737"/>
      <c r="AL14" s="738"/>
      <c r="AM14" s="738"/>
      <c r="AN14" s="738"/>
      <c r="AO14" s="738"/>
      <c r="AP14" s="738">
        <v>1111078</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569</v>
      </c>
      <c r="BT14" s="742"/>
      <c r="BU14" s="742"/>
      <c r="BV14" s="742"/>
      <c r="BW14" s="742"/>
      <c r="BX14" s="742"/>
      <c r="BY14" s="742"/>
      <c r="BZ14" s="742"/>
      <c r="CA14" s="742"/>
      <c r="CB14" s="742"/>
      <c r="CC14" s="742"/>
      <c r="CD14" s="742"/>
      <c r="CE14" s="742"/>
      <c r="CF14" s="742"/>
      <c r="CG14" s="743"/>
      <c r="CH14" s="744">
        <v>1</v>
      </c>
      <c r="CI14" s="745"/>
      <c r="CJ14" s="745"/>
      <c r="CK14" s="745"/>
      <c r="CL14" s="746"/>
      <c r="CM14" s="744">
        <v>1292</v>
      </c>
      <c r="CN14" s="745"/>
      <c r="CO14" s="745"/>
      <c r="CP14" s="745"/>
      <c r="CQ14" s="746"/>
      <c r="CR14" s="744">
        <v>206</v>
      </c>
      <c r="CS14" s="745"/>
      <c r="CT14" s="745"/>
      <c r="CU14" s="745"/>
      <c r="CV14" s="746"/>
      <c r="CW14" s="744">
        <v>219</v>
      </c>
      <c r="CX14" s="745"/>
      <c r="CY14" s="745"/>
      <c r="CZ14" s="745"/>
      <c r="DA14" s="746"/>
      <c r="DB14" s="744">
        <v>4010</v>
      </c>
      <c r="DC14" s="745"/>
      <c r="DD14" s="745"/>
      <c r="DE14" s="745"/>
      <c r="DF14" s="746"/>
      <c r="DG14" s="744">
        <v>0</v>
      </c>
      <c r="DH14" s="745"/>
      <c r="DI14" s="745"/>
      <c r="DJ14" s="745"/>
      <c r="DK14" s="746"/>
      <c r="DL14" s="744">
        <v>0</v>
      </c>
      <c r="DM14" s="745"/>
      <c r="DN14" s="745"/>
      <c r="DO14" s="745"/>
      <c r="DP14" s="746"/>
      <c r="DQ14" s="744">
        <v>0</v>
      </c>
      <c r="DR14" s="745"/>
      <c r="DS14" s="745"/>
      <c r="DT14" s="745"/>
      <c r="DU14" s="746"/>
      <c r="DV14" s="741"/>
      <c r="DW14" s="742"/>
      <c r="DX14" s="742"/>
      <c r="DY14" s="742"/>
      <c r="DZ14" s="747"/>
      <c r="EA14" s="235"/>
    </row>
    <row r="15" spans="1:131" s="236" customFormat="1" ht="26.25" customHeight="1" x14ac:dyDescent="0.2">
      <c r="A15" s="239">
        <v>9</v>
      </c>
      <c r="B15" s="748"/>
      <c r="C15" s="749"/>
      <c r="D15" s="749"/>
      <c r="E15" s="749"/>
      <c r="F15" s="749"/>
      <c r="G15" s="749"/>
      <c r="H15" s="749"/>
      <c r="I15" s="749"/>
      <c r="J15" s="749"/>
      <c r="K15" s="749"/>
      <c r="L15" s="749"/>
      <c r="M15" s="749"/>
      <c r="N15" s="749"/>
      <c r="O15" s="749"/>
      <c r="P15" s="750"/>
      <c r="Q15" s="751"/>
      <c r="R15" s="752"/>
      <c r="S15" s="752"/>
      <c r="T15" s="752"/>
      <c r="U15" s="752"/>
      <c r="V15" s="752"/>
      <c r="W15" s="752"/>
      <c r="X15" s="752"/>
      <c r="Y15" s="752"/>
      <c r="Z15" s="752"/>
      <c r="AA15" s="752"/>
      <c r="AB15" s="752"/>
      <c r="AC15" s="752"/>
      <c r="AD15" s="752"/>
      <c r="AE15" s="753"/>
      <c r="AF15" s="754"/>
      <c r="AG15" s="755"/>
      <c r="AH15" s="755"/>
      <c r="AI15" s="755"/>
      <c r="AJ15" s="756"/>
      <c r="AK15" s="737"/>
      <c r="AL15" s="738"/>
      <c r="AM15" s="738"/>
      <c r="AN15" s="738"/>
      <c r="AO15" s="738"/>
      <c r="AP15" s="738"/>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570</v>
      </c>
      <c r="BT15" s="742"/>
      <c r="BU15" s="742"/>
      <c r="BV15" s="742"/>
      <c r="BW15" s="742"/>
      <c r="BX15" s="742"/>
      <c r="BY15" s="742"/>
      <c r="BZ15" s="742"/>
      <c r="CA15" s="742"/>
      <c r="CB15" s="742"/>
      <c r="CC15" s="742"/>
      <c r="CD15" s="742"/>
      <c r="CE15" s="742"/>
      <c r="CF15" s="742"/>
      <c r="CG15" s="743"/>
      <c r="CH15" s="744">
        <v>-11</v>
      </c>
      <c r="CI15" s="745"/>
      <c r="CJ15" s="745"/>
      <c r="CK15" s="745"/>
      <c r="CL15" s="746"/>
      <c r="CM15" s="744">
        <v>417</v>
      </c>
      <c r="CN15" s="745"/>
      <c r="CO15" s="745"/>
      <c r="CP15" s="745"/>
      <c r="CQ15" s="746"/>
      <c r="CR15" s="744">
        <v>150</v>
      </c>
      <c r="CS15" s="745"/>
      <c r="CT15" s="745"/>
      <c r="CU15" s="745"/>
      <c r="CV15" s="746"/>
      <c r="CW15" s="744">
        <v>0</v>
      </c>
      <c r="CX15" s="745"/>
      <c r="CY15" s="745"/>
      <c r="CZ15" s="745"/>
      <c r="DA15" s="746"/>
      <c r="DB15" s="744">
        <v>0</v>
      </c>
      <c r="DC15" s="745"/>
      <c r="DD15" s="745"/>
      <c r="DE15" s="745"/>
      <c r="DF15" s="746"/>
      <c r="DG15" s="744">
        <v>0</v>
      </c>
      <c r="DH15" s="745"/>
      <c r="DI15" s="745"/>
      <c r="DJ15" s="745"/>
      <c r="DK15" s="746"/>
      <c r="DL15" s="744">
        <v>0</v>
      </c>
      <c r="DM15" s="745"/>
      <c r="DN15" s="745"/>
      <c r="DO15" s="745"/>
      <c r="DP15" s="746"/>
      <c r="DQ15" s="744">
        <v>0</v>
      </c>
      <c r="DR15" s="745"/>
      <c r="DS15" s="745"/>
      <c r="DT15" s="745"/>
      <c r="DU15" s="746"/>
      <c r="DV15" s="741"/>
      <c r="DW15" s="742"/>
      <c r="DX15" s="742"/>
      <c r="DY15" s="742"/>
      <c r="DZ15" s="747"/>
      <c r="EA15" s="235"/>
    </row>
    <row r="16" spans="1:131" s="236" customFormat="1" ht="26.25" customHeight="1" x14ac:dyDescent="0.2">
      <c r="A16" s="239">
        <v>10</v>
      </c>
      <c r="B16" s="748"/>
      <c r="C16" s="749"/>
      <c r="D16" s="749"/>
      <c r="E16" s="749"/>
      <c r="F16" s="749"/>
      <c r="G16" s="749"/>
      <c r="H16" s="749"/>
      <c r="I16" s="749"/>
      <c r="J16" s="749"/>
      <c r="K16" s="749"/>
      <c r="L16" s="749"/>
      <c r="M16" s="749"/>
      <c r="N16" s="749"/>
      <c r="O16" s="749"/>
      <c r="P16" s="750"/>
      <c r="Q16" s="751"/>
      <c r="R16" s="752"/>
      <c r="S16" s="752"/>
      <c r="T16" s="752"/>
      <c r="U16" s="752"/>
      <c r="V16" s="752"/>
      <c r="W16" s="752"/>
      <c r="X16" s="752"/>
      <c r="Y16" s="752"/>
      <c r="Z16" s="752"/>
      <c r="AA16" s="752"/>
      <c r="AB16" s="752"/>
      <c r="AC16" s="752"/>
      <c r="AD16" s="752"/>
      <c r="AE16" s="753"/>
      <c r="AF16" s="754"/>
      <c r="AG16" s="755"/>
      <c r="AH16" s="755"/>
      <c r="AI16" s="755"/>
      <c r="AJ16" s="756"/>
      <c r="AK16" s="737"/>
      <c r="AL16" s="738"/>
      <c r="AM16" s="738"/>
      <c r="AN16" s="738"/>
      <c r="AO16" s="738"/>
      <c r="AP16" s="738"/>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571</v>
      </c>
      <c r="BT16" s="742"/>
      <c r="BU16" s="742"/>
      <c r="BV16" s="742"/>
      <c r="BW16" s="742"/>
      <c r="BX16" s="742"/>
      <c r="BY16" s="742"/>
      <c r="BZ16" s="742"/>
      <c r="CA16" s="742"/>
      <c r="CB16" s="742"/>
      <c r="CC16" s="742"/>
      <c r="CD16" s="742"/>
      <c r="CE16" s="742"/>
      <c r="CF16" s="742"/>
      <c r="CG16" s="743"/>
      <c r="CH16" s="744">
        <v>-2</v>
      </c>
      <c r="CI16" s="745"/>
      <c r="CJ16" s="745"/>
      <c r="CK16" s="745"/>
      <c r="CL16" s="746"/>
      <c r="CM16" s="744">
        <v>456</v>
      </c>
      <c r="CN16" s="745"/>
      <c r="CO16" s="745"/>
      <c r="CP16" s="745"/>
      <c r="CQ16" s="746"/>
      <c r="CR16" s="744">
        <v>2</v>
      </c>
      <c r="CS16" s="745"/>
      <c r="CT16" s="745"/>
      <c r="CU16" s="745"/>
      <c r="CV16" s="746"/>
      <c r="CW16" s="744">
        <v>0</v>
      </c>
      <c r="CX16" s="745"/>
      <c r="CY16" s="745"/>
      <c r="CZ16" s="745"/>
      <c r="DA16" s="746"/>
      <c r="DB16" s="744">
        <v>0</v>
      </c>
      <c r="DC16" s="745"/>
      <c r="DD16" s="745"/>
      <c r="DE16" s="745"/>
      <c r="DF16" s="746"/>
      <c r="DG16" s="744">
        <v>0</v>
      </c>
      <c r="DH16" s="745"/>
      <c r="DI16" s="745"/>
      <c r="DJ16" s="745"/>
      <c r="DK16" s="746"/>
      <c r="DL16" s="744">
        <v>0</v>
      </c>
      <c r="DM16" s="745"/>
      <c r="DN16" s="745"/>
      <c r="DO16" s="745"/>
      <c r="DP16" s="746"/>
      <c r="DQ16" s="744">
        <v>0</v>
      </c>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572</v>
      </c>
      <c r="BT17" s="742"/>
      <c r="BU17" s="742"/>
      <c r="BV17" s="742"/>
      <c r="BW17" s="742"/>
      <c r="BX17" s="742"/>
      <c r="BY17" s="742"/>
      <c r="BZ17" s="742"/>
      <c r="CA17" s="742"/>
      <c r="CB17" s="742"/>
      <c r="CC17" s="742"/>
      <c r="CD17" s="742"/>
      <c r="CE17" s="742"/>
      <c r="CF17" s="742"/>
      <c r="CG17" s="743"/>
      <c r="CH17" s="744">
        <v>-33</v>
      </c>
      <c r="CI17" s="745"/>
      <c r="CJ17" s="745"/>
      <c r="CK17" s="745"/>
      <c r="CL17" s="746"/>
      <c r="CM17" s="744">
        <v>37</v>
      </c>
      <c r="CN17" s="745"/>
      <c r="CO17" s="745"/>
      <c r="CP17" s="745"/>
      <c r="CQ17" s="746"/>
      <c r="CR17" s="744">
        <v>50</v>
      </c>
      <c r="CS17" s="745"/>
      <c r="CT17" s="745"/>
      <c r="CU17" s="745"/>
      <c r="CV17" s="746"/>
      <c r="CW17" s="744">
        <v>0</v>
      </c>
      <c r="CX17" s="745"/>
      <c r="CY17" s="745"/>
      <c r="CZ17" s="745"/>
      <c r="DA17" s="746"/>
      <c r="DB17" s="744">
        <v>0</v>
      </c>
      <c r="DC17" s="745"/>
      <c r="DD17" s="745"/>
      <c r="DE17" s="745"/>
      <c r="DF17" s="746"/>
      <c r="DG17" s="744">
        <v>0</v>
      </c>
      <c r="DH17" s="745"/>
      <c r="DI17" s="745"/>
      <c r="DJ17" s="745"/>
      <c r="DK17" s="746"/>
      <c r="DL17" s="744">
        <v>0</v>
      </c>
      <c r="DM17" s="745"/>
      <c r="DN17" s="745"/>
      <c r="DO17" s="745"/>
      <c r="DP17" s="746"/>
      <c r="DQ17" s="744">
        <v>0</v>
      </c>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573</v>
      </c>
      <c r="BT18" s="742"/>
      <c r="BU18" s="742"/>
      <c r="BV18" s="742"/>
      <c r="BW18" s="742"/>
      <c r="BX18" s="742"/>
      <c r="BY18" s="742"/>
      <c r="BZ18" s="742"/>
      <c r="CA18" s="742"/>
      <c r="CB18" s="742"/>
      <c r="CC18" s="742"/>
      <c r="CD18" s="742"/>
      <c r="CE18" s="742"/>
      <c r="CF18" s="742"/>
      <c r="CG18" s="743"/>
      <c r="CH18" s="744">
        <v>3</v>
      </c>
      <c r="CI18" s="745"/>
      <c r="CJ18" s="745"/>
      <c r="CK18" s="745"/>
      <c r="CL18" s="746"/>
      <c r="CM18" s="744">
        <v>1244</v>
      </c>
      <c r="CN18" s="745"/>
      <c r="CO18" s="745"/>
      <c r="CP18" s="745"/>
      <c r="CQ18" s="746"/>
      <c r="CR18" s="744">
        <v>800</v>
      </c>
      <c r="CS18" s="745"/>
      <c r="CT18" s="745"/>
      <c r="CU18" s="745"/>
      <c r="CV18" s="746"/>
      <c r="CW18" s="744">
        <v>0</v>
      </c>
      <c r="CX18" s="745"/>
      <c r="CY18" s="745"/>
      <c r="CZ18" s="745"/>
      <c r="DA18" s="746"/>
      <c r="DB18" s="744">
        <v>0</v>
      </c>
      <c r="DC18" s="745"/>
      <c r="DD18" s="745"/>
      <c r="DE18" s="745"/>
      <c r="DF18" s="746"/>
      <c r="DG18" s="744">
        <v>0</v>
      </c>
      <c r="DH18" s="745"/>
      <c r="DI18" s="745"/>
      <c r="DJ18" s="745"/>
      <c r="DK18" s="746"/>
      <c r="DL18" s="744">
        <v>0</v>
      </c>
      <c r="DM18" s="745"/>
      <c r="DN18" s="745"/>
      <c r="DO18" s="745"/>
      <c r="DP18" s="746"/>
      <c r="DQ18" s="744">
        <v>0</v>
      </c>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574</v>
      </c>
      <c r="BT19" s="742"/>
      <c r="BU19" s="742"/>
      <c r="BV19" s="742"/>
      <c r="BW19" s="742"/>
      <c r="BX19" s="742"/>
      <c r="BY19" s="742"/>
      <c r="BZ19" s="742"/>
      <c r="CA19" s="742"/>
      <c r="CB19" s="742"/>
      <c r="CC19" s="742"/>
      <c r="CD19" s="742"/>
      <c r="CE19" s="742"/>
      <c r="CF19" s="742"/>
      <c r="CG19" s="743"/>
      <c r="CH19" s="744">
        <v>-15</v>
      </c>
      <c r="CI19" s="745"/>
      <c r="CJ19" s="745"/>
      <c r="CK19" s="745"/>
      <c r="CL19" s="746"/>
      <c r="CM19" s="744">
        <v>61</v>
      </c>
      <c r="CN19" s="745"/>
      <c r="CO19" s="745"/>
      <c r="CP19" s="745"/>
      <c r="CQ19" s="746"/>
      <c r="CR19" s="744">
        <v>0</v>
      </c>
      <c r="CS19" s="745"/>
      <c r="CT19" s="745"/>
      <c r="CU19" s="745"/>
      <c r="CV19" s="746"/>
      <c r="CW19" s="744">
        <v>9</v>
      </c>
      <c r="CX19" s="745"/>
      <c r="CY19" s="745"/>
      <c r="CZ19" s="745"/>
      <c r="DA19" s="746"/>
      <c r="DB19" s="744">
        <v>0</v>
      </c>
      <c r="DC19" s="745"/>
      <c r="DD19" s="745"/>
      <c r="DE19" s="745"/>
      <c r="DF19" s="746"/>
      <c r="DG19" s="744">
        <v>0</v>
      </c>
      <c r="DH19" s="745"/>
      <c r="DI19" s="745"/>
      <c r="DJ19" s="745"/>
      <c r="DK19" s="746"/>
      <c r="DL19" s="744">
        <v>0</v>
      </c>
      <c r="DM19" s="745"/>
      <c r="DN19" s="745"/>
      <c r="DO19" s="745"/>
      <c r="DP19" s="746"/>
      <c r="DQ19" s="744">
        <v>0</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575</v>
      </c>
      <c r="BT20" s="742"/>
      <c r="BU20" s="742"/>
      <c r="BV20" s="742"/>
      <c r="BW20" s="742"/>
      <c r="BX20" s="742"/>
      <c r="BY20" s="742"/>
      <c r="BZ20" s="742"/>
      <c r="CA20" s="742"/>
      <c r="CB20" s="742"/>
      <c r="CC20" s="742"/>
      <c r="CD20" s="742"/>
      <c r="CE20" s="742"/>
      <c r="CF20" s="742"/>
      <c r="CG20" s="743"/>
      <c r="CH20" s="744">
        <v>-139</v>
      </c>
      <c r="CI20" s="745"/>
      <c r="CJ20" s="745"/>
      <c r="CK20" s="745"/>
      <c r="CL20" s="746"/>
      <c r="CM20" s="744">
        <v>2544</v>
      </c>
      <c r="CN20" s="745"/>
      <c r="CO20" s="745"/>
      <c r="CP20" s="745"/>
      <c r="CQ20" s="746"/>
      <c r="CR20" s="744">
        <v>497</v>
      </c>
      <c r="CS20" s="745"/>
      <c r="CT20" s="745"/>
      <c r="CU20" s="745"/>
      <c r="CV20" s="746"/>
      <c r="CW20" s="744">
        <v>313</v>
      </c>
      <c r="CX20" s="745"/>
      <c r="CY20" s="745"/>
      <c r="CZ20" s="745"/>
      <c r="DA20" s="746"/>
      <c r="DB20" s="744">
        <v>73</v>
      </c>
      <c r="DC20" s="745"/>
      <c r="DD20" s="745"/>
      <c r="DE20" s="745"/>
      <c r="DF20" s="746"/>
      <c r="DG20" s="744">
        <v>0</v>
      </c>
      <c r="DH20" s="745"/>
      <c r="DI20" s="745"/>
      <c r="DJ20" s="745"/>
      <c r="DK20" s="746"/>
      <c r="DL20" s="744">
        <v>86</v>
      </c>
      <c r="DM20" s="745"/>
      <c r="DN20" s="745"/>
      <c r="DO20" s="745"/>
      <c r="DP20" s="746"/>
      <c r="DQ20" s="744">
        <v>0</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576</v>
      </c>
      <c r="BT21" s="742"/>
      <c r="BU21" s="742"/>
      <c r="BV21" s="742"/>
      <c r="BW21" s="742"/>
      <c r="BX21" s="742"/>
      <c r="BY21" s="742"/>
      <c r="BZ21" s="742"/>
      <c r="CA21" s="742"/>
      <c r="CB21" s="742"/>
      <c r="CC21" s="742"/>
      <c r="CD21" s="742"/>
      <c r="CE21" s="742"/>
      <c r="CF21" s="742"/>
      <c r="CG21" s="743"/>
      <c r="CH21" s="744">
        <v>24</v>
      </c>
      <c r="CI21" s="745"/>
      <c r="CJ21" s="745"/>
      <c r="CK21" s="745"/>
      <c r="CL21" s="746"/>
      <c r="CM21" s="744">
        <v>155</v>
      </c>
      <c r="CN21" s="745"/>
      <c r="CO21" s="745"/>
      <c r="CP21" s="745"/>
      <c r="CQ21" s="746"/>
      <c r="CR21" s="744">
        <v>8</v>
      </c>
      <c r="CS21" s="745"/>
      <c r="CT21" s="745"/>
      <c r="CU21" s="745"/>
      <c r="CV21" s="746"/>
      <c r="CW21" s="744">
        <v>0</v>
      </c>
      <c r="CX21" s="745"/>
      <c r="CY21" s="745"/>
      <c r="CZ21" s="745"/>
      <c r="DA21" s="746"/>
      <c r="DB21" s="744">
        <v>0</v>
      </c>
      <c r="DC21" s="745"/>
      <c r="DD21" s="745"/>
      <c r="DE21" s="745"/>
      <c r="DF21" s="746"/>
      <c r="DG21" s="744">
        <v>0</v>
      </c>
      <c r="DH21" s="745"/>
      <c r="DI21" s="745"/>
      <c r="DJ21" s="745"/>
      <c r="DK21" s="746"/>
      <c r="DL21" s="744">
        <v>0</v>
      </c>
      <c r="DM21" s="745"/>
      <c r="DN21" s="745"/>
      <c r="DO21" s="745"/>
      <c r="DP21" s="746"/>
      <c r="DQ21" s="744">
        <v>0</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374</v>
      </c>
      <c r="BA22" s="780"/>
      <c r="BB22" s="780"/>
      <c r="BC22" s="780"/>
      <c r="BD22" s="781"/>
      <c r="BE22" s="234"/>
      <c r="BF22" s="234"/>
      <c r="BG22" s="234"/>
      <c r="BH22" s="234"/>
      <c r="BI22" s="234"/>
      <c r="BJ22" s="234"/>
      <c r="BK22" s="234"/>
      <c r="BL22" s="234"/>
      <c r="BM22" s="234"/>
      <c r="BN22" s="234"/>
      <c r="BO22" s="234"/>
      <c r="BP22" s="234"/>
      <c r="BQ22" s="239">
        <v>16</v>
      </c>
      <c r="BR22" s="240"/>
      <c r="BS22" s="741" t="s">
        <v>577</v>
      </c>
      <c r="BT22" s="742"/>
      <c r="BU22" s="742"/>
      <c r="BV22" s="742"/>
      <c r="BW22" s="742"/>
      <c r="BX22" s="742"/>
      <c r="BY22" s="742"/>
      <c r="BZ22" s="742"/>
      <c r="CA22" s="742"/>
      <c r="CB22" s="742"/>
      <c r="CC22" s="742"/>
      <c r="CD22" s="742"/>
      <c r="CE22" s="742"/>
      <c r="CF22" s="742"/>
      <c r="CG22" s="743"/>
      <c r="CH22" s="744">
        <v>2</v>
      </c>
      <c r="CI22" s="745"/>
      <c r="CJ22" s="745"/>
      <c r="CK22" s="745"/>
      <c r="CL22" s="746"/>
      <c r="CM22" s="744">
        <v>7</v>
      </c>
      <c r="CN22" s="745"/>
      <c r="CO22" s="745"/>
      <c r="CP22" s="745"/>
      <c r="CQ22" s="746"/>
      <c r="CR22" s="744">
        <v>0</v>
      </c>
      <c r="CS22" s="745"/>
      <c r="CT22" s="745"/>
      <c r="CU22" s="745"/>
      <c r="CV22" s="746"/>
      <c r="CW22" s="744">
        <v>12</v>
      </c>
      <c r="CX22" s="745"/>
      <c r="CY22" s="745"/>
      <c r="CZ22" s="745"/>
      <c r="DA22" s="746"/>
      <c r="DB22" s="744">
        <v>0</v>
      </c>
      <c r="DC22" s="745"/>
      <c r="DD22" s="745"/>
      <c r="DE22" s="745"/>
      <c r="DF22" s="746"/>
      <c r="DG22" s="744">
        <v>0</v>
      </c>
      <c r="DH22" s="745"/>
      <c r="DI22" s="745"/>
      <c r="DJ22" s="745"/>
      <c r="DK22" s="746"/>
      <c r="DL22" s="744">
        <v>0</v>
      </c>
      <c r="DM22" s="745"/>
      <c r="DN22" s="745"/>
      <c r="DO22" s="745"/>
      <c r="DP22" s="746"/>
      <c r="DQ22" s="744">
        <v>0</v>
      </c>
      <c r="DR22" s="745"/>
      <c r="DS22" s="745"/>
      <c r="DT22" s="745"/>
      <c r="DU22" s="746"/>
      <c r="DV22" s="741"/>
      <c r="DW22" s="742"/>
      <c r="DX22" s="742"/>
      <c r="DY22" s="742"/>
      <c r="DZ22" s="747"/>
      <c r="EA22" s="235"/>
    </row>
    <row r="23" spans="1:131" s="236" customFormat="1" ht="26.25" customHeight="1" thickBot="1" x14ac:dyDescent="0.25">
      <c r="A23" s="241" t="s">
        <v>375</v>
      </c>
      <c r="B23" s="757" t="s">
        <v>376</v>
      </c>
      <c r="C23" s="758"/>
      <c r="D23" s="758"/>
      <c r="E23" s="758"/>
      <c r="F23" s="758"/>
      <c r="G23" s="758"/>
      <c r="H23" s="758"/>
      <c r="I23" s="758"/>
      <c r="J23" s="758"/>
      <c r="K23" s="758"/>
      <c r="L23" s="758"/>
      <c r="M23" s="758"/>
      <c r="N23" s="758"/>
      <c r="O23" s="758"/>
      <c r="P23" s="759"/>
      <c r="Q23" s="760">
        <v>831261</v>
      </c>
      <c r="R23" s="761"/>
      <c r="S23" s="761"/>
      <c r="T23" s="761"/>
      <c r="U23" s="761"/>
      <c r="V23" s="761">
        <v>799392</v>
      </c>
      <c r="W23" s="761"/>
      <c r="X23" s="761"/>
      <c r="Y23" s="761"/>
      <c r="Z23" s="761"/>
      <c r="AA23" s="761">
        <v>31869</v>
      </c>
      <c r="AB23" s="761"/>
      <c r="AC23" s="761"/>
      <c r="AD23" s="761"/>
      <c r="AE23" s="762"/>
      <c r="AF23" s="763">
        <v>5046</v>
      </c>
      <c r="AG23" s="761"/>
      <c r="AH23" s="761"/>
      <c r="AI23" s="761"/>
      <c r="AJ23" s="764"/>
      <c r="AK23" s="765"/>
      <c r="AL23" s="766"/>
      <c r="AM23" s="766"/>
      <c r="AN23" s="766"/>
      <c r="AO23" s="766"/>
      <c r="AP23" s="761">
        <v>1073513</v>
      </c>
      <c r="AQ23" s="761"/>
      <c r="AR23" s="761"/>
      <c r="AS23" s="761"/>
      <c r="AT23" s="761"/>
      <c r="AU23" s="783"/>
      <c r="AV23" s="783"/>
      <c r="AW23" s="783"/>
      <c r="AX23" s="783"/>
      <c r="AY23" s="784"/>
      <c r="AZ23" s="785" t="s">
        <v>120</v>
      </c>
      <c r="BA23" s="786"/>
      <c r="BB23" s="786"/>
      <c r="BC23" s="786"/>
      <c r="BD23" s="787"/>
      <c r="BE23" s="234"/>
      <c r="BF23" s="234"/>
      <c r="BG23" s="234"/>
      <c r="BH23" s="234"/>
      <c r="BI23" s="234"/>
      <c r="BJ23" s="234"/>
      <c r="BK23" s="234"/>
      <c r="BL23" s="234"/>
      <c r="BM23" s="234"/>
      <c r="BN23" s="234"/>
      <c r="BO23" s="234"/>
      <c r="BP23" s="234"/>
      <c r="BQ23" s="239">
        <v>17</v>
      </c>
      <c r="BR23" s="240"/>
      <c r="BS23" s="741" t="s">
        <v>578</v>
      </c>
      <c r="BT23" s="742"/>
      <c r="BU23" s="742"/>
      <c r="BV23" s="742"/>
      <c r="BW23" s="742"/>
      <c r="BX23" s="742"/>
      <c r="BY23" s="742"/>
      <c r="BZ23" s="742"/>
      <c r="CA23" s="742"/>
      <c r="CB23" s="742"/>
      <c r="CC23" s="742"/>
      <c r="CD23" s="742"/>
      <c r="CE23" s="742"/>
      <c r="CF23" s="742"/>
      <c r="CG23" s="743"/>
      <c r="CH23" s="744">
        <v>7</v>
      </c>
      <c r="CI23" s="745"/>
      <c r="CJ23" s="745"/>
      <c r="CK23" s="745"/>
      <c r="CL23" s="746"/>
      <c r="CM23" s="744">
        <v>370</v>
      </c>
      <c r="CN23" s="745"/>
      <c r="CO23" s="745"/>
      <c r="CP23" s="745"/>
      <c r="CQ23" s="746"/>
      <c r="CR23" s="744">
        <v>125</v>
      </c>
      <c r="CS23" s="745"/>
      <c r="CT23" s="745"/>
      <c r="CU23" s="745"/>
      <c r="CV23" s="746"/>
      <c r="CW23" s="744">
        <v>29</v>
      </c>
      <c r="CX23" s="745"/>
      <c r="CY23" s="745"/>
      <c r="CZ23" s="745"/>
      <c r="DA23" s="746"/>
      <c r="DB23" s="744">
        <v>0</v>
      </c>
      <c r="DC23" s="745"/>
      <c r="DD23" s="745"/>
      <c r="DE23" s="745"/>
      <c r="DF23" s="746"/>
      <c r="DG23" s="744">
        <v>0</v>
      </c>
      <c r="DH23" s="745"/>
      <c r="DI23" s="745"/>
      <c r="DJ23" s="745"/>
      <c r="DK23" s="746"/>
      <c r="DL23" s="744">
        <v>0</v>
      </c>
      <c r="DM23" s="745"/>
      <c r="DN23" s="745"/>
      <c r="DO23" s="745"/>
      <c r="DP23" s="746"/>
      <c r="DQ23" s="744">
        <v>0</v>
      </c>
      <c r="DR23" s="745"/>
      <c r="DS23" s="745"/>
      <c r="DT23" s="745"/>
      <c r="DU23" s="746"/>
      <c r="DV23" s="741"/>
      <c r="DW23" s="742"/>
      <c r="DX23" s="742"/>
      <c r="DY23" s="742"/>
      <c r="DZ23" s="747"/>
      <c r="EA23" s="235"/>
    </row>
    <row r="24" spans="1:131" s="236" customFormat="1" ht="26.25" customHeight="1" x14ac:dyDescent="0.2">
      <c r="A24" s="782" t="s">
        <v>377</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579</v>
      </c>
      <c r="BT24" s="742"/>
      <c r="BU24" s="742"/>
      <c r="BV24" s="742"/>
      <c r="BW24" s="742"/>
      <c r="BX24" s="742"/>
      <c r="BY24" s="742"/>
      <c r="BZ24" s="742"/>
      <c r="CA24" s="742"/>
      <c r="CB24" s="742"/>
      <c r="CC24" s="742"/>
      <c r="CD24" s="742"/>
      <c r="CE24" s="742"/>
      <c r="CF24" s="742"/>
      <c r="CG24" s="743"/>
      <c r="CH24" s="744">
        <v>41</v>
      </c>
      <c r="CI24" s="745"/>
      <c r="CJ24" s="745"/>
      <c r="CK24" s="745"/>
      <c r="CL24" s="746"/>
      <c r="CM24" s="744">
        <v>5079</v>
      </c>
      <c r="CN24" s="745"/>
      <c r="CO24" s="745"/>
      <c r="CP24" s="745"/>
      <c r="CQ24" s="746"/>
      <c r="CR24" s="744">
        <v>3200</v>
      </c>
      <c r="CS24" s="745"/>
      <c r="CT24" s="745"/>
      <c r="CU24" s="745"/>
      <c r="CV24" s="746"/>
      <c r="CW24" s="744">
        <v>237</v>
      </c>
      <c r="CX24" s="745"/>
      <c r="CY24" s="745"/>
      <c r="CZ24" s="745"/>
      <c r="DA24" s="746"/>
      <c r="DB24" s="744">
        <v>0</v>
      </c>
      <c r="DC24" s="745"/>
      <c r="DD24" s="745"/>
      <c r="DE24" s="745"/>
      <c r="DF24" s="746"/>
      <c r="DG24" s="744">
        <v>0</v>
      </c>
      <c r="DH24" s="745"/>
      <c r="DI24" s="745"/>
      <c r="DJ24" s="745"/>
      <c r="DK24" s="746"/>
      <c r="DL24" s="744">
        <v>0</v>
      </c>
      <c r="DM24" s="745"/>
      <c r="DN24" s="745"/>
      <c r="DO24" s="745"/>
      <c r="DP24" s="746"/>
      <c r="DQ24" s="744">
        <v>0</v>
      </c>
      <c r="DR24" s="745"/>
      <c r="DS24" s="745"/>
      <c r="DT24" s="745"/>
      <c r="DU24" s="746"/>
      <c r="DV24" s="741"/>
      <c r="DW24" s="742"/>
      <c r="DX24" s="742"/>
      <c r="DY24" s="742"/>
      <c r="DZ24" s="747"/>
      <c r="EA24" s="235"/>
    </row>
    <row r="25" spans="1:131" ht="26.25" customHeight="1" thickBot="1" x14ac:dyDescent="0.25">
      <c r="A25" s="693" t="s">
        <v>378</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580</v>
      </c>
      <c r="BT25" s="742"/>
      <c r="BU25" s="742"/>
      <c r="BV25" s="742"/>
      <c r="BW25" s="742"/>
      <c r="BX25" s="742"/>
      <c r="BY25" s="742"/>
      <c r="BZ25" s="742"/>
      <c r="CA25" s="742"/>
      <c r="CB25" s="742"/>
      <c r="CC25" s="742"/>
      <c r="CD25" s="742"/>
      <c r="CE25" s="742"/>
      <c r="CF25" s="742"/>
      <c r="CG25" s="743"/>
      <c r="CH25" s="744">
        <v>8</v>
      </c>
      <c r="CI25" s="745"/>
      <c r="CJ25" s="745"/>
      <c r="CK25" s="745"/>
      <c r="CL25" s="746"/>
      <c r="CM25" s="744">
        <v>86</v>
      </c>
      <c r="CN25" s="745"/>
      <c r="CO25" s="745"/>
      <c r="CP25" s="745"/>
      <c r="CQ25" s="746"/>
      <c r="CR25" s="744">
        <v>50</v>
      </c>
      <c r="CS25" s="745"/>
      <c r="CT25" s="745"/>
      <c r="CU25" s="745"/>
      <c r="CV25" s="746"/>
      <c r="CW25" s="744">
        <v>0</v>
      </c>
      <c r="CX25" s="745"/>
      <c r="CY25" s="745"/>
      <c r="CZ25" s="745"/>
      <c r="DA25" s="746"/>
      <c r="DB25" s="744">
        <v>0</v>
      </c>
      <c r="DC25" s="745"/>
      <c r="DD25" s="745"/>
      <c r="DE25" s="745"/>
      <c r="DF25" s="746"/>
      <c r="DG25" s="744">
        <v>0</v>
      </c>
      <c r="DH25" s="745"/>
      <c r="DI25" s="745"/>
      <c r="DJ25" s="745"/>
      <c r="DK25" s="746"/>
      <c r="DL25" s="744">
        <v>0</v>
      </c>
      <c r="DM25" s="745"/>
      <c r="DN25" s="745"/>
      <c r="DO25" s="745"/>
      <c r="DP25" s="746"/>
      <c r="DQ25" s="744">
        <v>0</v>
      </c>
      <c r="DR25" s="745"/>
      <c r="DS25" s="745"/>
      <c r="DT25" s="745"/>
      <c r="DU25" s="746"/>
      <c r="DV25" s="741"/>
      <c r="DW25" s="742"/>
      <c r="DX25" s="742"/>
      <c r="DY25" s="742"/>
      <c r="DZ25" s="747"/>
      <c r="EA25" s="231"/>
    </row>
    <row r="26" spans="1:131" ht="26.25" customHeight="1" x14ac:dyDescent="0.2">
      <c r="A26" s="695" t="s">
        <v>349</v>
      </c>
      <c r="B26" s="696"/>
      <c r="C26" s="696"/>
      <c r="D26" s="696"/>
      <c r="E26" s="696"/>
      <c r="F26" s="696"/>
      <c r="G26" s="696"/>
      <c r="H26" s="696"/>
      <c r="I26" s="696"/>
      <c r="J26" s="696"/>
      <c r="K26" s="696"/>
      <c r="L26" s="696"/>
      <c r="M26" s="696"/>
      <c r="N26" s="696"/>
      <c r="O26" s="696"/>
      <c r="P26" s="697"/>
      <c r="Q26" s="701" t="s">
        <v>379</v>
      </c>
      <c r="R26" s="702"/>
      <c r="S26" s="702"/>
      <c r="T26" s="702"/>
      <c r="U26" s="703"/>
      <c r="V26" s="701" t="s">
        <v>380</v>
      </c>
      <c r="W26" s="702"/>
      <c r="X26" s="702"/>
      <c r="Y26" s="702"/>
      <c r="Z26" s="703"/>
      <c r="AA26" s="701" t="s">
        <v>381</v>
      </c>
      <c r="AB26" s="702"/>
      <c r="AC26" s="702"/>
      <c r="AD26" s="702"/>
      <c r="AE26" s="702"/>
      <c r="AF26" s="788" t="s">
        <v>382</v>
      </c>
      <c r="AG26" s="789"/>
      <c r="AH26" s="789"/>
      <c r="AI26" s="789"/>
      <c r="AJ26" s="790"/>
      <c r="AK26" s="702" t="s">
        <v>383</v>
      </c>
      <c r="AL26" s="702"/>
      <c r="AM26" s="702"/>
      <c r="AN26" s="702"/>
      <c r="AO26" s="703"/>
      <c r="AP26" s="701" t="s">
        <v>384</v>
      </c>
      <c r="AQ26" s="702"/>
      <c r="AR26" s="702"/>
      <c r="AS26" s="702"/>
      <c r="AT26" s="703"/>
      <c r="AU26" s="701" t="s">
        <v>385</v>
      </c>
      <c r="AV26" s="702"/>
      <c r="AW26" s="702"/>
      <c r="AX26" s="702"/>
      <c r="AY26" s="703"/>
      <c r="AZ26" s="701" t="s">
        <v>386</v>
      </c>
      <c r="BA26" s="702"/>
      <c r="BB26" s="702"/>
      <c r="BC26" s="702"/>
      <c r="BD26" s="703"/>
      <c r="BE26" s="701" t="s">
        <v>356</v>
      </c>
      <c r="BF26" s="702"/>
      <c r="BG26" s="702"/>
      <c r="BH26" s="702"/>
      <c r="BI26" s="708"/>
      <c r="BJ26" s="233"/>
      <c r="BK26" s="233"/>
      <c r="BL26" s="233"/>
      <c r="BM26" s="233"/>
      <c r="BN26" s="233"/>
      <c r="BO26" s="242"/>
      <c r="BP26" s="242"/>
      <c r="BQ26" s="239">
        <v>20</v>
      </c>
      <c r="BR26" s="240"/>
      <c r="BS26" s="741" t="s">
        <v>581</v>
      </c>
      <c r="BT26" s="742"/>
      <c r="BU26" s="742"/>
      <c r="BV26" s="742"/>
      <c r="BW26" s="742"/>
      <c r="BX26" s="742"/>
      <c r="BY26" s="742"/>
      <c r="BZ26" s="742"/>
      <c r="CA26" s="742"/>
      <c r="CB26" s="742"/>
      <c r="CC26" s="742"/>
      <c r="CD26" s="742"/>
      <c r="CE26" s="742"/>
      <c r="CF26" s="742"/>
      <c r="CG26" s="743"/>
      <c r="CH26" s="744">
        <v>97</v>
      </c>
      <c r="CI26" s="745"/>
      <c r="CJ26" s="745"/>
      <c r="CK26" s="745"/>
      <c r="CL26" s="746"/>
      <c r="CM26" s="744">
        <v>1441</v>
      </c>
      <c r="CN26" s="745"/>
      <c r="CO26" s="745"/>
      <c r="CP26" s="745"/>
      <c r="CQ26" s="746"/>
      <c r="CR26" s="744">
        <v>20</v>
      </c>
      <c r="CS26" s="745"/>
      <c r="CT26" s="745"/>
      <c r="CU26" s="745"/>
      <c r="CV26" s="746"/>
      <c r="CW26" s="744">
        <v>0</v>
      </c>
      <c r="CX26" s="745"/>
      <c r="CY26" s="745"/>
      <c r="CZ26" s="745"/>
      <c r="DA26" s="746"/>
      <c r="DB26" s="744">
        <v>0</v>
      </c>
      <c r="DC26" s="745"/>
      <c r="DD26" s="745"/>
      <c r="DE26" s="745"/>
      <c r="DF26" s="746"/>
      <c r="DG26" s="744">
        <v>0</v>
      </c>
      <c r="DH26" s="745"/>
      <c r="DI26" s="745"/>
      <c r="DJ26" s="745"/>
      <c r="DK26" s="746"/>
      <c r="DL26" s="744">
        <v>0</v>
      </c>
      <c r="DM26" s="745"/>
      <c r="DN26" s="745"/>
      <c r="DO26" s="745"/>
      <c r="DP26" s="746"/>
      <c r="DQ26" s="744">
        <v>0</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582</v>
      </c>
      <c r="BT27" s="742"/>
      <c r="BU27" s="742"/>
      <c r="BV27" s="742"/>
      <c r="BW27" s="742"/>
      <c r="BX27" s="742"/>
      <c r="BY27" s="742"/>
      <c r="BZ27" s="742"/>
      <c r="CA27" s="742"/>
      <c r="CB27" s="742"/>
      <c r="CC27" s="742"/>
      <c r="CD27" s="742"/>
      <c r="CE27" s="742"/>
      <c r="CF27" s="742"/>
      <c r="CG27" s="743"/>
      <c r="CH27" s="744">
        <v>39</v>
      </c>
      <c r="CI27" s="745"/>
      <c r="CJ27" s="745"/>
      <c r="CK27" s="745"/>
      <c r="CL27" s="746"/>
      <c r="CM27" s="744">
        <v>1567</v>
      </c>
      <c r="CN27" s="745"/>
      <c r="CO27" s="745"/>
      <c r="CP27" s="745"/>
      <c r="CQ27" s="746"/>
      <c r="CR27" s="744">
        <v>30</v>
      </c>
      <c r="CS27" s="745"/>
      <c r="CT27" s="745"/>
      <c r="CU27" s="745"/>
      <c r="CV27" s="746"/>
      <c r="CW27" s="744">
        <v>201</v>
      </c>
      <c r="CX27" s="745"/>
      <c r="CY27" s="745"/>
      <c r="CZ27" s="745"/>
      <c r="DA27" s="746"/>
      <c r="DB27" s="744">
        <v>3190</v>
      </c>
      <c r="DC27" s="745"/>
      <c r="DD27" s="745"/>
      <c r="DE27" s="745"/>
      <c r="DF27" s="746"/>
      <c r="DG27" s="744">
        <v>0</v>
      </c>
      <c r="DH27" s="745"/>
      <c r="DI27" s="745"/>
      <c r="DJ27" s="745"/>
      <c r="DK27" s="746"/>
      <c r="DL27" s="744">
        <v>0</v>
      </c>
      <c r="DM27" s="745"/>
      <c r="DN27" s="745"/>
      <c r="DO27" s="745"/>
      <c r="DP27" s="746"/>
      <c r="DQ27" s="744">
        <v>0</v>
      </c>
      <c r="DR27" s="745"/>
      <c r="DS27" s="745"/>
      <c r="DT27" s="745"/>
      <c r="DU27" s="746"/>
      <c r="DV27" s="741"/>
      <c r="DW27" s="742"/>
      <c r="DX27" s="742"/>
      <c r="DY27" s="742"/>
      <c r="DZ27" s="747"/>
      <c r="EA27" s="231"/>
    </row>
    <row r="28" spans="1:131" ht="26.25" customHeight="1" thickTop="1" x14ac:dyDescent="0.2">
      <c r="A28" s="243">
        <v>1</v>
      </c>
      <c r="B28" s="717" t="s">
        <v>387</v>
      </c>
      <c r="C28" s="718"/>
      <c r="D28" s="718"/>
      <c r="E28" s="718"/>
      <c r="F28" s="718"/>
      <c r="G28" s="718"/>
      <c r="H28" s="718"/>
      <c r="I28" s="718"/>
      <c r="J28" s="718"/>
      <c r="K28" s="718"/>
      <c r="L28" s="718"/>
      <c r="M28" s="718"/>
      <c r="N28" s="718"/>
      <c r="O28" s="718"/>
      <c r="P28" s="719"/>
      <c r="Q28" s="798">
        <v>125222</v>
      </c>
      <c r="R28" s="799"/>
      <c r="S28" s="799"/>
      <c r="T28" s="799"/>
      <c r="U28" s="799"/>
      <c r="V28" s="799">
        <v>124523</v>
      </c>
      <c r="W28" s="799"/>
      <c r="X28" s="799"/>
      <c r="Y28" s="799"/>
      <c r="Z28" s="799"/>
      <c r="AA28" s="799">
        <v>699</v>
      </c>
      <c r="AB28" s="799"/>
      <c r="AC28" s="799"/>
      <c r="AD28" s="799"/>
      <c r="AE28" s="800"/>
      <c r="AF28" s="801">
        <v>699</v>
      </c>
      <c r="AG28" s="799"/>
      <c r="AH28" s="799"/>
      <c r="AI28" s="799"/>
      <c r="AJ28" s="802"/>
      <c r="AK28" s="803">
        <v>6700</v>
      </c>
      <c r="AL28" s="804"/>
      <c r="AM28" s="804"/>
      <c r="AN28" s="804"/>
      <c r="AO28" s="804"/>
      <c r="AP28" s="804" t="s">
        <v>499</v>
      </c>
      <c r="AQ28" s="804"/>
      <c r="AR28" s="804"/>
      <c r="AS28" s="804"/>
      <c r="AT28" s="804"/>
      <c r="AU28" s="804" t="s">
        <v>499</v>
      </c>
      <c r="AV28" s="804"/>
      <c r="AW28" s="804"/>
      <c r="AX28" s="804"/>
      <c r="AY28" s="804"/>
      <c r="AZ28" s="805" t="s">
        <v>499</v>
      </c>
      <c r="BA28" s="805"/>
      <c r="BB28" s="805"/>
      <c r="BC28" s="805"/>
      <c r="BD28" s="805"/>
      <c r="BE28" s="796"/>
      <c r="BF28" s="796"/>
      <c r="BG28" s="796"/>
      <c r="BH28" s="796"/>
      <c r="BI28" s="797"/>
      <c r="BJ28" s="233"/>
      <c r="BK28" s="233"/>
      <c r="BL28" s="233"/>
      <c r="BM28" s="233"/>
      <c r="BN28" s="233"/>
      <c r="BO28" s="242"/>
      <c r="BP28" s="242"/>
      <c r="BQ28" s="239">
        <v>22</v>
      </c>
      <c r="BR28" s="240"/>
      <c r="BS28" s="741" t="s">
        <v>583</v>
      </c>
      <c r="BT28" s="742"/>
      <c r="BU28" s="742"/>
      <c r="BV28" s="742"/>
      <c r="BW28" s="742"/>
      <c r="BX28" s="742"/>
      <c r="BY28" s="742"/>
      <c r="BZ28" s="742"/>
      <c r="CA28" s="742"/>
      <c r="CB28" s="742"/>
      <c r="CC28" s="742"/>
      <c r="CD28" s="742"/>
      <c r="CE28" s="742"/>
      <c r="CF28" s="742"/>
      <c r="CG28" s="743"/>
      <c r="CH28" s="744">
        <v>27</v>
      </c>
      <c r="CI28" s="745"/>
      <c r="CJ28" s="745"/>
      <c r="CK28" s="745"/>
      <c r="CL28" s="746"/>
      <c r="CM28" s="744">
        <v>857</v>
      </c>
      <c r="CN28" s="745"/>
      <c r="CO28" s="745"/>
      <c r="CP28" s="745"/>
      <c r="CQ28" s="746"/>
      <c r="CR28" s="744">
        <v>180</v>
      </c>
      <c r="CS28" s="745"/>
      <c r="CT28" s="745"/>
      <c r="CU28" s="745"/>
      <c r="CV28" s="746"/>
      <c r="CW28" s="744">
        <v>0</v>
      </c>
      <c r="CX28" s="745"/>
      <c r="CY28" s="745"/>
      <c r="CZ28" s="745"/>
      <c r="DA28" s="746"/>
      <c r="DB28" s="744">
        <v>0</v>
      </c>
      <c r="DC28" s="745"/>
      <c r="DD28" s="745"/>
      <c r="DE28" s="745"/>
      <c r="DF28" s="746"/>
      <c r="DG28" s="744">
        <v>0</v>
      </c>
      <c r="DH28" s="745"/>
      <c r="DI28" s="745"/>
      <c r="DJ28" s="745"/>
      <c r="DK28" s="746"/>
      <c r="DL28" s="744">
        <v>0</v>
      </c>
      <c r="DM28" s="745"/>
      <c r="DN28" s="745"/>
      <c r="DO28" s="745"/>
      <c r="DP28" s="746"/>
      <c r="DQ28" s="744">
        <v>0</v>
      </c>
      <c r="DR28" s="745"/>
      <c r="DS28" s="745"/>
      <c r="DT28" s="745"/>
      <c r="DU28" s="746"/>
      <c r="DV28" s="741"/>
      <c r="DW28" s="742"/>
      <c r="DX28" s="742"/>
      <c r="DY28" s="742"/>
      <c r="DZ28" s="747"/>
      <c r="EA28" s="231"/>
    </row>
    <row r="29" spans="1:131" ht="26.25" customHeight="1" x14ac:dyDescent="0.2">
      <c r="A29" s="243">
        <v>2</v>
      </c>
      <c r="B29" s="748" t="s">
        <v>388</v>
      </c>
      <c r="C29" s="749"/>
      <c r="D29" s="749"/>
      <c r="E29" s="749"/>
      <c r="F29" s="749"/>
      <c r="G29" s="749"/>
      <c r="H29" s="749"/>
      <c r="I29" s="749"/>
      <c r="J29" s="749"/>
      <c r="K29" s="749"/>
      <c r="L29" s="749"/>
      <c r="M29" s="749"/>
      <c r="N29" s="749"/>
      <c r="O29" s="749"/>
      <c r="P29" s="750"/>
      <c r="Q29" s="751">
        <v>20356</v>
      </c>
      <c r="R29" s="752"/>
      <c r="S29" s="752"/>
      <c r="T29" s="752"/>
      <c r="U29" s="752"/>
      <c r="V29" s="752">
        <v>19267</v>
      </c>
      <c r="W29" s="752"/>
      <c r="X29" s="752"/>
      <c r="Y29" s="752"/>
      <c r="Z29" s="752"/>
      <c r="AA29" s="752">
        <v>1089</v>
      </c>
      <c r="AB29" s="752"/>
      <c r="AC29" s="752"/>
      <c r="AD29" s="752"/>
      <c r="AE29" s="753"/>
      <c r="AF29" s="794">
        <v>7986</v>
      </c>
      <c r="AG29" s="752"/>
      <c r="AH29" s="752"/>
      <c r="AI29" s="752"/>
      <c r="AJ29" s="795"/>
      <c r="AK29" s="810">
        <v>1293</v>
      </c>
      <c r="AL29" s="806"/>
      <c r="AM29" s="806"/>
      <c r="AN29" s="806"/>
      <c r="AO29" s="806"/>
      <c r="AP29" s="806">
        <v>6599</v>
      </c>
      <c r="AQ29" s="806"/>
      <c r="AR29" s="806"/>
      <c r="AS29" s="806"/>
      <c r="AT29" s="806"/>
      <c r="AU29" s="806">
        <v>2659</v>
      </c>
      <c r="AV29" s="806"/>
      <c r="AW29" s="806"/>
      <c r="AX29" s="806"/>
      <c r="AY29" s="806"/>
      <c r="AZ29" s="807">
        <v>-44.8</v>
      </c>
      <c r="BA29" s="807"/>
      <c r="BB29" s="807"/>
      <c r="BC29" s="807"/>
      <c r="BD29" s="807"/>
      <c r="BE29" s="808" t="s">
        <v>389</v>
      </c>
      <c r="BF29" s="808"/>
      <c r="BG29" s="808"/>
      <c r="BH29" s="808"/>
      <c r="BI29" s="809"/>
      <c r="BJ29" s="233"/>
      <c r="BK29" s="233"/>
      <c r="BL29" s="233"/>
      <c r="BM29" s="233"/>
      <c r="BN29" s="233"/>
      <c r="BO29" s="242"/>
      <c r="BP29" s="242"/>
      <c r="BQ29" s="239">
        <v>23</v>
      </c>
      <c r="BR29" s="240"/>
      <c r="BS29" s="741" t="s">
        <v>584</v>
      </c>
      <c r="BT29" s="742"/>
      <c r="BU29" s="742"/>
      <c r="BV29" s="742"/>
      <c r="BW29" s="742"/>
      <c r="BX29" s="742"/>
      <c r="BY29" s="742"/>
      <c r="BZ29" s="742"/>
      <c r="CA29" s="742"/>
      <c r="CB29" s="742"/>
      <c r="CC29" s="742"/>
      <c r="CD29" s="742"/>
      <c r="CE29" s="742"/>
      <c r="CF29" s="742"/>
      <c r="CG29" s="743"/>
      <c r="CH29" s="744">
        <v>70</v>
      </c>
      <c r="CI29" s="745"/>
      <c r="CJ29" s="745"/>
      <c r="CK29" s="745"/>
      <c r="CL29" s="746"/>
      <c r="CM29" s="744">
        <v>2285</v>
      </c>
      <c r="CN29" s="745"/>
      <c r="CO29" s="745"/>
      <c r="CP29" s="745"/>
      <c r="CQ29" s="746"/>
      <c r="CR29" s="744">
        <v>10</v>
      </c>
      <c r="CS29" s="745"/>
      <c r="CT29" s="745"/>
      <c r="CU29" s="745"/>
      <c r="CV29" s="746"/>
      <c r="CW29" s="744">
        <v>0</v>
      </c>
      <c r="CX29" s="745"/>
      <c r="CY29" s="745"/>
      <c r="CZ29" s="745"/>
      <c r="DA29" s="746"/>
      <c r="DB29" s="744">
        <v>0</v>
      </c>
      <c r="DC29" s="745"/>
      <c r="DD29" s="745"/>
      <c r="DE29" s="745"/>
      <c r="DF29" s="746"/>
      <c r="DG29" s="744">
        <v>0</v>
      </c>
      <c r="DH29" s="745"/>
      <c r="DI29" s="745"/>
      <c r="DJ29" s="745"/>
      <c r="DK29" s="746"/>
      <c r="DL29" s="744">
        <v>0</v>
      </c>
      <c r="DM29" s="745"/>
      <c r="DN29" s="745"/>
      <c r="DO29" s="745"/>
      <c r="DP29" s="746"/>
      <c r="DQ29" s="744">
        <v>0</v>
      </c>
      <c r="DR29" s="745"/>
      <c r="DS29" s="745"/>
      <c r="DT29" s="745"/>
      <c r="DU29" s="746"/>
      <c r="DV29" s="741"/>
      <c r="DW29" s="742"/>
      <c r="DX29" s="742"/>
      <c r="DY29" s="742"/>
      <c r="DZ29" s="747"/>
      <c r="EA29" s="231"/>
    </row>
    <row r="30" spans="1:131" ht="26.25" customHeight="1" x14ac:dyDescent="0.2">
      <c r="A30" s="243">
        <v>3</v>
      </c>
      <c r="B30" s="748" t="s">
        <v>390</v>
      </c>
      <c r="C30" s="749"/>
      <c r="D30" s="749"/>
      <c r="E30" s="749"/>
      <c r="F30" s="749"/>
      <c r="G30" s="749"/>
      <c r="H30" s="749"/>
      <c r="I30" s="749"/>
      <c r="J30" s="749"/>
      <c r="K30" s="749"/>
      <c r="L30" s="749"/>
      <c r="M30" s="749"/>
      <c r="N30" s="749"/>
      <c r="O30" s="749"/>
      <c r="P30" s="750"/>
      <c r="Q30" s="751">
        <v>2206</v>
      </c>
      <c r="R30" s="752"/>
      <c r="S30" s="752"/>
      <c r="T30" s="752"/>
      <c r="U30" s="752"/>
      <c r="V30" s="752">
        <v>1753</v>
      </c>
      <c r="W30" s="752"/>
      <c r="X30" s="752"/>
      <c r="Y30" s="752"/>
      <c r="Z30" s="752"/>
      <c r="AA30" s="752">
        <v>453</v>
      </c>
      <c r="AB30" s="752"/>
      <c r="AC30" s="752"/>
      <c r="AD30" s="752"/>
      <c r="AE30" s="753"/>
      <c r="AF30" s="794">
        <v>5308</v>
      </c>
      <c r="AG30" s="752"/>
      <c r="AH30" s="752"/>
      <c r="AI30" s="752"/>
      <c r="AJ30" s="795"/>
      <c r="AK30" s="810" t="s">
        <v>499</v>
      </c>
      <c r="AL30" s="806"/>
      <c r="AM30" s="806"/>
      <c r="AN30" s="806"/>
      <c r="AO30" s="806"/>
      <c r="AP30" s="806">
        <v>515</v>
      </c>
      <c r="AQ30" s="806"/>
      <c r="AR30" s="806"/>
      <c r="AS30" s="806"/>
      <c r="AT30" s="806"/>
      <c r="AU30" s="806" t="s">
        <v>499</v>
      </c>
      <c r="AV30" s="806"/>
      <c r="AW30" s="806"/>
      <c r="AX30" s="806"/>
      <c r="AY30" s="806"/>
      <c r="AZ30" s="807">
        <v>-266.5</v>
      </c>
      <c r="BA30" s="807"/>
      <c r="BB30" s="807"/>
      <c r="BC30" s="807"/>
      <c r="BD30" s="807"/>
      <c r="BE30" s="808" t="s">
        <v>389</v>
      </c>
      <c r="BF30" s="808"/>
      <c r="BG30" s="808"/>
      <c r="BH30" s="808"/>
      <c r="BI30" s="809"/>
      <c r="BJ30" s="233"/>
      <c r="BK30" s="233"/>
      <c r="BL30" s="233"/>
      <c r="BM30" s="233"/>
      <c r="BN30" s="233"/>
      <c r="BO30" s="242"/>
      <c r="BP30" s="242"/>
      <c r="BQ30" s="239">
        <v>24</v>
      </c>
      <c r="BR30" s="240"/>
      <c r="BS30" s="741" t="s">
        <v>585</v>
      </c>
      <c r="BT30" s="742"/>
      <c r="BU30" s="742"/>
      <c r="BV30" s="742"/>
      <c r="BW30" s="742"/>
      <c r="BX30" s="742"/>
      <c r="BY30" s="742"/>
      <c r="BZ30" s="742"/>
      <c r="CA30" s="742"/>
      <c r="CB30" s="742"/>
      <c r="CC30" s="742"/>
      <c r="CD30" s="742"/>
      <c r="CE30" s="742"/>
      <c r="CF30" s="742"/>
      <c r="CG30" s="743"/>
      <c r="CH30" s="744">
        <v>-44</v>
      </c>
      <c r="CI30" s="745"/>
      <c r="CJ30" s="745"/>
      <c r="CK30" s="745"/>
      <c r="CL30" s="746"/>
      <c r="CM30" s="744">
        <v>4008</v>
      </c>
      <c r="CN30" s="745"/>
      <c r="CO30" s="745"/>
      <c r="CP30" s="745"/>
      <c r="CQ30" s="746"/>
      <c r="CR30" s="744">
        <v>476</v>
      </c>
      <c r="CS30" s="745"/>
      <c r="CT30" s="745"/>
      <c r="CU30" s="745"/>
      <c r="CV30" s="746"/>
      <c r="CW30" s="744">
        <v>11</v>
      </c>
      <c r="CX30" s="745"/>
      <c r="CY30" s="745"/>
      <c r="CZ30" s="745"/>
      <c r="DA30" s="746"/>
      <c r="DB30" s="744">
        <v>6744</v>
      </c>
      <c r="DC30" s="745"/>
      <c r="DD30" s="745"/>
      <c r="DE30" s="745"/>
      <c r="DF30" s="746"/>
      <c r="DG30" s="744">
        <v>0</v>
      </c>
      <c r="DH30" s="745"/>
      <c r="DI30" s="745"/>
      <c r="DJ30" s="745"/>
      <c r="DK30" s="746"/>
      <c r="DL30" s="744">
        <v>0</v>
      </c>
      <c r="DM30" s="745"/>
      <c r="DN30" s="745"/>
      <c r="DO30" s="745"/>
      <c r="DP30" s="746"/>
      <c r="DQ30" s="744">
        <v>0</v>
      </c>
      <c r="DR30" s="745"/>
      <c r="DS30" s="745"/>
      <c r="DT30" s="745"/>
      <c r="DU30" s="746"/>
      <c r="DV30" s="741"/>
      <c r="DW30" s="742"/>
      <c r="DX30" s="742"/>
      <c r="DY30" s="742"/>
      <c r="DZ30" s="747"/>
      <c r="EA30" s="231"/>
    </row>
    <row r="31" spans="1:131" ht="26.25" customHeight="1" x14ac:dyDescent="0.2">
      <c r="A31" s="243">
        <v>4</v>
      </c>
      <c r="B31" s="748" t="s">
        <v>391</v>
      </c>
      <c r="C31" s="749"/>
      <c r="D31" s="749"/>
      <c r="E31" s="749"/>
      <c r="F31" s="749"/>
      <c r="G31" s="749"/>
      <c r="H31" s="749"/>
      <c r="I31" s="749"/>
      <c r="J31" s="749"/>
      <c r="K31" s="749"/>
      <c r="L31" s="749"/>
      <c r="M31" s="749"/>
      <c r="N31" s="749"/>
      <c r="O31" s="749"/>
      <c r="P31" s="750"/>
      <c r="Q31" s="751">
        <v>2402</v>
      </c>
      <c r="R31" s="752"/>
      <c r="S31" s="752"/>
      <c r="T31" s="752"/>
      <c r="U31" s="752"/>
      <c r="V31" s="752">
        <v>1755</v>
      </c>
      <c r="W31" s="752"/>
      <c r="X31" s="752"/>
      <c r="Y31" s="752"/>
      <c r="Z31" s="752"/>
      <c r="AA31" s="752">
        <v>646</v>
      </c>
      <c r="AB31" s="752"/>
      <c r="AC31" s="752"/>
      <c r="AD31" s="752"/>
      <c r="AE31" s="753"/>
      <c r="AF31" s="794">
        <v>3951</v>
      </c>
      <c r="AG31" s="752"/>
      <c r="AH31" s="752"/>
      <c r="AI31" s="752"/>
      <c r="AJ31" s="795"/>
      <c r="AK31" s="810" t="s">
        <v>499</v>
      </c>
      <c r="AL31" s="806"/>
      <c r="AM31" s="806"/>
      <c r="AN31" s="806"/>
      <c r="AO31" s="806"/>
      <c r="AP31" s="806">
        <v>6724</v>
      </c>
      <c r="AQ31" s="806"/>
      <c r="AR31" s="806"/>
      <c r="AS31" s="806"/>
      <c r="AT31" s="806"/>
      <c r="AU31" s="806" t="s">
        <v>499</v>
      </c>
      <c r="AV31" s="806"/>
      <c r="AW31" s="806"/>
      <c r="AX31" s="806"/>
      <c r="AY31" s="806"/>
      <c r="AZ31" s="807">
        <v>-170.4</v>
      </c>
      <c r="BA31" s="807"/>
      <c r="BB31" s="807"/>
      <c r="BC31" s="807"/>
      <c r="BD31" s="807"/>
      <c r="BE31" s="808" t="s">
        <v>392</v>
      </c>
      <c r="BF31" s="808"/>
      <c r="BG31" s="808"/>
      <c r="BH31" s="808"/>
      <c r="BI31" s="809"/>
      <c r="BJ31" s="233"/>
      <c r="BK31" s="233"/>
      <c r="BL31" s="233"/>
      <c r="BM31" s="233"/>
      <c r="BN31" s="233"/>
      <c r="BO31" s="242"/>
      <c r="BP31" s="242"/>
      <c r="BQ31" s="239">
        <v>25</v>
      </c>
      <c r="BR31" s="240"/>
      <c r="BS31" s="741" t="s">
        <v>586</v>
      </c>
      <c r="BT31" s="742"/>
      <c r="BU31" s="742"/>
      <c r="BV31" s="742"/>
      <c r="BW31" s="742"/>
      <c r="BX31" s="742"/>
      <c r="BY31" s="742"/>
      <c r="BZ31" s="742"/>
      <c r="CA31" s="742"/>
      <c r="CB31" s="742"/>
      <c r="CC31" s="742"/>
      <c r="CD31" s="742"/>
      <c r="CE31" s="742"/>
      <c r="CF31" s="742"/>
      <c r="CG31" s="743"/>
      <c r="CH31" s="744">
        <v>-1</v>
      </c>
      <c r="CI31" s="745"/>
      <c r="CJ31" s="745"/>
      <c r="CK31" s="745"/>
      <c r="CL31" s="746"/>
      <c r="CM31" s="744">
        <v>627</v>
      </c>
      <c r="CN31" s="745"/>
      <c r="CO31" s="745"/>
      <c r="CP31" s="745"/>
      <c r="CQ31" s="746"/>
      <c r="CR31" s="744">
        <v>465</v>
      </c>
      <c r="CS31" s="745"/>
      <c r="CT31" s="745"/>
      <c r="CU31" s="745"/>
      <c r="CV31" s="746"/>
      <c r="CW31" s="744">
        <v>0</v>
      </c>
      <c r="CX31" s="745"/>
      <c r="CY31" s="745"/>
      <c r="CZ31" s="745"/>
      <c r="DA31" s="746"/>
      <c r="DB31" s="744">
        <v>0</v>
      </c>
      <c r="DC31" s="745"/>
      <c r="DD31" s="745"/>
      <c r="DE31" s="745"/>
      <c r="DF31" s="746"/>
      <c r="DG31" s="744">
        <v>0</v>
      </c>
      <c r="DH31" s="745"/>
      <c r="DI31" s="745"/>
      <c r="DJ31" s="745"/>
      <c r="DK31" s="746"/>
      <c r="DL31" s="744">
        <v>0</v>
      </c>
      <c r="DM31" s="745"/>
      <c r="DN31" s="745"/>
      <c r="DO31" s="745"/>
      <c r="DP31" s="746"/>
      <c r="DQ31" s="744">
        <v>0</v>
      </c>
      <c r="DR31" s="745"/>
      <c r="DS31" s="745"/>
      <c r="DT31" s="745"/>
      <c r="DU31" s="746"/>
      <c r="DV31" s="741"/>
      <c r="DW31" s="742"/>
      <c r="DX31" s="742"/>
      <c r="DY31" s="742"/>
      <c r="DZ31" s="747"/>
      <c r="EA31" s="231"/>
    </row>
    <row r="32" spans="1:131" ht="26.25" customHeight="1" x14ac:dyDescent="0.2">
      <c r="A32" s="243">
        <v>5</v>
      </c>
      <c r="B32" s="748" t="s">
        <v>393</v>
      </c>
      <c r="C32" s="749"/>
      <c r="D32" s="749"/>
      <c r="E32" s="749"/>
      <c r="F32" s="749"/>
      <c r="G32" s="749"/>
      <c r="H32" s="749"/>
      <c r="I32" s="749"/>
      <c r="J32" s="749"/>
      <c r="K32" s="749"/>
      <c r="L32" s="749"/>
      <c r="M32" s="749"/>
      <c r="N32" s="749"/>
      <c r="O32" s="749"/>
      <c r="P32" s="750"/>
      <c r="Q32" s="751">
        <v>4225</v>
      </c>
      <c r="R32" s="752"/>
      <c r="S32" s="752"/>
      <c r="T32" s="752"/>
      <c r="U32" s="752"/>
      <c r="V32" s="752">
        <v>2979</v>
      </c>
      <c r="W32" s="752"/>
      <c r="X32" s="752"/>
      <c r="Y32" s="752"/>
      <c r="Z32" s="752"/>
      <c r="AA32" s="752">
        <v>1246</v>
      </c>
      <c r="AB32" s="752"/>
      <c r="AC32" s="752"/>
      <c r="AD32" s="752"/>
      <c r="AE32" s="753"/>
      <c r="AF32" s="794">
        <v>62</v>
      </c>
      <c r="AG32" s="752"/>
      <c r="AH32" s="752"/>
      <c r="AI32" s="752"/>
      <c r="AJ32" s="795"/>
      <c r="AK32" s="810">
        <v>53</v>
      </c>
      <c r="AL32" s="806"/>
      <c r="AM32" s="806"/>
      <c r="AN32" s="806"/>
      <c r="AO32" s="806"/>
      <c r="AP32" s="806">
        <v>9864</v>
      </c>
      <c r="AQ32" s="806"/>
      <c r="AR32" s="806"/>
      <c r="AS32" s="806"/>
      <c r="AT32" s="806"/>
      <c r="AU32" s="806">
        <v>444</v>
      </c>
      <c r="AV32" s="806"/>
      <c r="AW32" s="806"/>
      <c r="AX32" s="806"/>
      <c r="AY32" s="806"/>
      <c r="AZ32" s="807">
        <v>-4.3</v>
      </c>
      <c r="BA32" s="807"/>
      <c r="BB32" s="807"/>
      <c r="BC32" s="807"/>
      <c r="BD32" s="807"/>
      <c r="BE32" s="808" t="s">
        <v>394</v>
      </c>
      <c r="BF32" s="808"/>
      <c r="BG32" s="808"/>
      <c r="BH32" s="808"/>
      <c r="BI32" s="809"/>
      <c r="BJ32" s="233"/>
      <c r="BK32" s="233"/>
      <c r="BL32" s="233"/>
      <c r="BM32" s="233"/>
      <c r="BN32" s="233"/>
      <c r="BO32" s="242"/>
      <c r="BP32" s="242"/>
      <c r="BQ32" s="239">
        <v>26</v>
      </c>
      <c r="BR32" s="240"/>
      <c r="BS32" s="741" t="s">
        <v>587</v>
      </c>
      <c r="BT32" s="742"/>
      <c r="BU32" s="742"/>
      <c r="BV32" s="742"/>
      <c r="BW32" s="742"/>
      <c r="BX32" s="742"/>
      <c r="BY32" s="742"/>
      <c r="BZ32" s="742"/>
      <c r="CA32" s="742"/>
      <c r="CB32" s="742"/>
      <c r="CC32" s="742"/>
      <c r="CD32" s="742"/>
      <c r="CE32" s="742"/>
      <c r="CF32" s="742"/>
      <c r="CG32" s="743"/>
      <c r="CH32" s="744">
        <v>7</v>
      </c>
      <c r="CI32" s="745"/>
      <c r="CJ32" s="745"/>
      <c r="CK32" s="745"/>
      <c r="CL32" s="746"/>
      <c r="CM32" s="744">
        <v>1405</v>
      </c>
      <c r="CN32" s="745"/>
      <c r="CO32" s="745"/>
      <c r="CP32" s="745"/>
      <c r="CQ32" s="746"/>
      <c r="CR32" s="744">
        <v>0</v>
      </c>
      <c r="CS32" s="745"/>
      <c r="CT32" s="745"/>
      <c r="CU32" s="745"/>
      <c r="CV32" s="746"/>
      <c r="CW32" s="744">
        <v>2</v>
      </c>
      <c r="CX32" s="745"/>
      <c r="CY32" s="745"/>
      <c r="CZ32" s="745"/>
      <c r="DA32" s="746"/>
      <c r="DB32" s="744">
        <v>0</v>
      </c>
      <c r="DC32" s="745"/>
      <c r="DD32" s="745"/>
      <c r="DE32" s="745"/>
      <c r="DF32" s="746"/>
      <c r="DG32" s="744">
        <v>0</v>
      </c>
      <c r="DH32" s="745"/>
      <c r="DI32" s="745"/>
      <c r="DJ32" s="745"/>
      <c r="DK32" s="746"/>
      <c r="DL32" s="744">
        <v>0</v>
      </c>
      <c r="DM32" s="745"/>
      <c r="DN32" s="745"/>
      <c r="DO32" s="745"/>
      <c r="DP32" s="746"/>
      <c r="DQ32" s="744">
        <v>0</v>
      </c>
      <c r="DR32" s="745"/>
      <c r="DS32" s="745"/>
      <c r="DT32" s="745"/>
      <c r="DU32" s="746"/>
      <c r="DV32" s="741"/>
      <c r="DW32" s="742"/>
      <c r="DX32" s="742"/>
      <c r="DY32" s="742"/>
      <c r="DZ32" s="747"/>
      <c r="EA32" s="231"/>
    </row>
    <row r="33" spans="1:131" ht="26.25" customHeight="1" x14ac:dyDescent="0.2">
      <c r="A33" s="243">
        <v>6</v>
      </c>
      <c r="B33" s="748" t="s">
        <v>395</v>
      </c>
      <c r="C33" s="749"/>
      <c r="D33" s="749"/>
      <c r="E33" s="749"/>
      <c r="F33" s="749"/>
      <c r="G33" s="749"/>
      <c r="H33" s="749"/>
      <c r="I33" s="749"/>
      <c r="J33" s="749"/>
      <c r="K33" s="749"/>
      <c r="L33" s="749"/>
      <c r="M33" s="749"/>
      <c r="N33" s="749"/>
      <c r="O33" s="749"/>
      <c r="P33" s="750"/>
      <c r="Q33" s="751">
        <v>903</v>
      </c>
      <c r="R33" s="752"/>
      <c r="S33" s="752"/>
      <c r="T33" s="752"/>
      <c r="U33" s="752"/>
      <c r="V33" s="752">
        <v>12</v>
      </c>
      <c r="W33" s="752"/>
      <c r="X33" s="752"/>
      <c r="Y33" s="752"/>
      <c r="Z33" s="752"/>
      <c r="AA33" s="752">
        <v>891</v>
      </c>
      <c r="AB33" s="752"/>
      <c r="AC33" s="752"/>
      <c r="AD33" s="752"/>
      <c r="AE33" s="753"/>
      <c r="AF33" s="794" t="s">
        <v>396</v>
      </c>
      <c r="AG33" s="752"/>
      <c r="AH33" s="752"/>
      <c r="AI33" s="752"/>
      <c r="AJ33" s="795"/>
      <c r="AK33" s="810" t="s">
        <v>499</v>
      </c>
      <c r="AL33" s="806"/>
      <c r="AM33" s="806"/>
      <c r="AN33" s="806"/>
      <c r="AO33" s="806"/>
      <c r="AP33" s="806">
        <v>2691</v>
      </c>
      <c r="AQ33" s="806"/>
      <c r="AR33" s="806"/>
      <c r="AS33" s="806"/>
      <c r="AT33" s="806"/>
      <c r="AU33" s="806" t="s">
        <v>499</v>
      </c>
      <c r="AV33" s="806"/>
      <c r="AW33" s="806"/>
      <c r="AX33" s="806"/>
      <c r="AY33" s="806"/>
      <c r="AZ33" s="807" t="s">
        <v>499</v>
      </c>
      <c r="BA33" s="807"/>
      <c r="BB33" s="807"/>
      <c r="BC33" s="807"/>
      <c r="BD33" s="807"/>
      <c r="BE33" s="808" t="s">
        <v>394</v>
      </c>
      <c r="BF33" s="808"/>
      <c r="BG33" s="808"/>
      <c r="BH33" s="808"/>
      <c r="BI33" s="809"/>
      <c r="BJ33" s="233"/>
      <c r="BK33" s="233"/>
      <c r="BL33" s="233"/>
      <c r="BM33" s="233"/>
      <c r="BN33" s="233"/>
      <c r="BO33" s="242"/>
      <c r="BP33" s="242"/>
      <c r="BQ33" s="239">
        <v>27</v>
      </c>
      <c r="BR33" s="240"/>
      <c r="BS33" s="741" t="s">
        <v>588</v>
      </c>
      <c r="BT33" s="742"/>
      <c r="BU33" s="742"/>
      <c r="BV33" s="742"/>
      <c r="BW33" s="742"/>
      <c r="BX33" s="742"/>
      <c r="BY33" s="742"/>
      <c r="BZ33" s="742"/>
      <c r="CA33" s="742"/>
      <c r="CB33" s="742"/>
      <c r="CC33" s="742"/>
      <c r="CD33" s="742"/>
      <c r="CE33" s="742"/>
      <c r="CF33" s="742"/>
      <c r="CG33" s="743"/>
      <c r="CH33" s="744">
        <v>3</v>
      </c>
      <c r="CI33" s="745"/>
      <c r="CJ33" s="745"/>
      <c r="CK33" s="745"/>
      <c r="CL33" s="746"/>
      <c r="CM33" s="744">
        <v>669</v>
      </c>
      <c r="CN33" s="745"/>
      <c r="CO33" s="745"/>
      <c r="CP33" s="745"/>
      <c r="CQ33" s="746"/>
      <c r="CR33" s="744">
        <v>25</v>
      </c>
      <c r="CS33" s="745"/>
      <c r="CT33" s="745"/>
      <c r="CU33" s="745"/>
      <c r="CV33" s="746"/>
      <c r="CW33" s="744">
        <v>44</v>
      </c>
      <c r="CX33" s="745"/>
      <c r="CY33" s="745"/>
      <c r="CZ33" s="745"/>
      <c r="DA33" s="746"/>
      <c r="DB33" s="744">
        <v>0</v>
      </c>
      <c r="DC33" s="745"/>
      <c r="DD33" s="745"/>
      <c r="DE33" s="745"/>
      <c r="DF33" s="746"/>
      <c r="DG33" s="744">
        <v>0</v>
      </c>
      <c r="DH33" s="745"/>
      <c r="DI33" s="745"/>
      <c r="DJ33" s="745"/>
      <c r="DK33" s="746"/>
      <c r="DL33" s="744">
        <v>0</v>
      </c>
      <c r="DM33" s="745"/>
      <c r="DN33" s="745"/>
      <c r="DO33" s="745"/>
      <c r="DP33" s="746"/>
      <c r="DQ33" s="744">
        <v>0</v>
      </c>
      <c r="DR33" s="745"/>
      <c r="DS33" s="745"/>
      <c r="DT33" s="745"/>
      <c r="DU33" s="746"/>
      <c r="DV33" s="741"/>
      <c r="DW33" s="742"/>
      <c r="DX33" s="742"/>
      <c r="DY33" s="742"/>
      <c r="DZ33" s="747"/>
      <c r="EA33" s="231"/>
    </row>
    <row r="34" spans="1:131" ht="26.25" customHeight="1" x14ac:dyDescent="0.2">
      <c r="A34" s="243">
        <v>7</v>
      </c>
      <c r="B34" s="748" t="s">
        <v>397</v>
      </c>
      <c r="C34" s="749"/>
      <c r="D34" s="749"/>
      <c r="E34" s="749"/>
      <c r="F34" s="749"/>
      <c r="G34" s="749"/>
      <c r="H34" s="749"/>
      <c r="I34" s="749"/>
      <c r="J34" s="749"/>
      <c r="K34" s="749"/>
      <c r="L34" s="749"/>
      <c r="M34" s="749"/>
      <c r="N34" s="749"/>
      <c r="O34" s="749"/>
      <c r="P34" s="750"/>
      <c r="Q34" s="751">
        <v>1619</v>
      </c>
      <c r="R34" s="752"/>
      <c r="S34" s="752"/>
      <c r="T34" s="752"/>
      <c r="U34" s="752"/>
      <c r="V34" s="752">
        <v>1601</v>
      </c>
      <c r="W34" s="752"/>
      <c r="X34" s="752"/>
      <c r="Y34" s="752"/>
      <c r="Z34" s="752"/>
      <c r="AA34" s="752">
        <v>18</v>
      </c>
      <c r="AB34" s="752"/>
      <c r="AC34" s="752"/>
      <c r="AD34" s="752"/>
      <c r="AE34" s="753"/>
      <c r="AF34" s="794" t="s">
        <v>120</v>
      </c>
      <c r="AG34" s="752"/>
      <c r="AH34" s="752"/>
      <c r="AI34" s="752"/>
      <c r="AJ34" s="795"/>
      <c r="AK34" s="810" t="s">
        <v>499</v>
      </c>
      <c r="AL34" s="806"/>
      <c r="AM34" s="806"/>
      <c r="AN34" s="806"/>
      <c r="AO34" s="806"/>
      <c r="AP34" s="806">
        <v>4531</v>
      </c>
      <c r="AQ34" s="806"/>
      <c r="AR34" s="806"/>
      <c r="AS34" s="806"/>
      <c r="AT34" s="806"/>
      <c r="AU34" s="806" t="s">
        <v>499</v>
      </c>
      <c r="AV34" s="806"/>
      <c r="AW34" s="806"/>
      <c r="AX34" s="806"/>
      <c r="AY34" s="806"/>
      <c r="AZ34" s="807" t="s">
        <v>499</v>
      </c>
      <c r="BA34" s="807"/>
      <c r="BB34" s="807"/>
      <c r="BC34" s="807"/>
      <c r="BD34" s="807"/>
      <c r="BE34" s="808" t="s">
        <v>394</v>
      </c>
      <c r="BF34" s="808"/>
      <c r="BG34" s="808"/>
      <c r="BH34" s="808"/>
      <c r="BI34" s="809"/>
      <c r="BJ34" s="233"/>
      <c r="BK34" s="233"/>
      <c r="BL34" s="233"/>
      <c r="BM34" s="233"/>
      <c r="BN34" s="233"/>
      <c r="BO34" s="242"/>
      <c r="BP34" s="242"/>
      <c r="BQ34" s="239">
        <v>28</v>
      </c>
      <c r="BR34" s="240"/>
      <c r="BS34" s="741" t="s">
        <v>589</v>
      </c>
      <c r="BT34" s="742"/>
      <c r="BU34" s="742"/>
      <c r="BV34" s="742"/>
      <c r="BW34" s="742"/>
      <c r="BX34" s="742"/>
      <c r="BY34" s="742"/>
      <c r="BZ34" s="742"/>
      <c r="CA34" s="742"/>
      <c r="CB34" s="742"/>
      <c r="CC34" s="742"/>
      <c r="CD34" s="742"/>
      <c r="CE34" s="742"/>
      <c r="CF34" s="742"/>
      <c r="CG34" s="743"/>
      <c r="CH34" s="744">
        <v>117</v>
      </c>
      <c r="CI34" s="745"/>
      <c r="CJ34" s="745"/>
      <c r="CK34" s="745"/>
      <c r="CL34" s="746"/>
      <c r="CM34" s="744">
        <v>2237</v>
      </c>
      <c r="CN34" s="745"/>
      <c r="CO34" s="745"/>
      <c r="CP34" s="745"/>
      <c r="CQ34" s="746"/>
      <c r="CR34" s="744">
        <v>500</v>
      </c>
      <c r="CS34" s="745"/>
      <c r="CT34" s="745"/>
      <c r="CU34" s="745"/>
      <c r="CV34" s="746"/>
      <c r="CW34" s="744">
        <v>102</v>
      </c>
      <c r="CX34" s="745"/>
      <c r="CY34" s="745"/>
      <c r="CZ34" s="745"/>
      <c r="DA34" s="746"/>
      <c r="DB34" s="744">
        <v>1830</v>
      </c>
      <c r="DC34" s="745"/>
      <c r="DD34" s="745"/>
      <c r="DE34" s="745"/>
      <c r="DF34" s="746"/>
      <c r="DG34" s="744">
        <v>0</v>
      </c>
      <c r="DH34" s="745"/>
      <c r="DI34" s="745"/>
      <c r="DJ34" s="745"/>
      <c r="DK34" s="746"/>
      <c r="DL34" s="744">
        <v>0</v>
      </c>
      <c r="DM34" s="745"/>
      <c r="DN34" s="745"/>
      <c r="DO34" s="745"/>
      <c r="DP34" s="746"/>
      <c r="DQ34" s="744">
        <v>0</v>
      </c>
      <c r="DR34" s="745"/>
      <c r="DS34" s="745"/>
      <c r="DT34" s="745"/>
      <c r="DU34" s="746"/>
      <c r="DV34" s="741"/>
      <c r="DW34" s="742"/>
      <c r="DX34" s="742"/>
      <c r="DY34" s="742"/>
      <c r="DZ34" s="747"/>
      <c r="EA34" s="231"/>
    </row>
    <row r="35" spans="1:131" ht="26.25" customHeight="1" x14ac:dyDescent="0.2">
      <c r="A35" s="243">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3"/>
      <c r="BK35" s="233"/>
      <c r="BL35" s="233"/>
      <c r="BM35" s="233"/>
      <c r="BN35" s="233"/>
      <c r="BO35" s="242"/>
      <c r="BP35" s="242"/>
      <c r="BQ35" s="239">
        <v>29</v>
      </c>
      <c r="BR35" s="240"/>
      <c r="BS35" s="741" t="s">
        <v>590</v>
      </c>
      <c r="BT35" s="742"/>
      <c r="BU35" s="742"/>
      <c r="BV35" s="742"/>
      <c r="BW35" s="742"/>
      <c r="BX35" s="742"/>
      <c r="BY35" s="742"/>
      <c r="BZ35" s="742"/>
      <c r="CA35" s="742"/>
      <c r="CB35" s="742"/>
      <c r="CC35" s="742"/>
      <c r="CD35" s="742"/>
      <c r="CE35" s="742"/>
      <c r="CF35" s="742"/>
      <c r="CG35" s="743"/>
      <c r="CH35" s="744">
        <v>0</v>
      </c>
      <c r="CI35" s="745"/>
      <c r="CJ35" s="745"/>
      <c r="CK35" s="745"/>
      <c r="CL35" s="746"/>
      <c r="CM35" s="744">
        <v>35</v>
      </c>
      <c r="CN35" s="745"/>
      <c r="CO35" s="745"/>
      <c r="CP35" s="745"/>
      <c r="CQ35" s="746"/>
      <c r="CR35" s="744">
        <v>2</v>
      </c>
      <c r="CS35" s="745"/>
      <c r="CT35" s="745"/>
      <c r="CU35" s="745"/>
      <c r="CV35" s="746"/>
      <c r="CW35" s="744">
        <v>2</v>
      </c>
      <c r="CX35" s="745"/>
      <c r="CY35" s="745"/>
      <c r="CZ35" s="745"/>
      <c r="DA35" s="746"/>
      <c r="DB35" s="744">
        <v>0</v>
      </c>
      <c r="DC35" s="745"/>
      <c r="DD35" s="745"/>
      <c r="DE35" s="745"/>
      <c r="DF35" s="746"/>
      <c r="DG35" s="744">
        <v>0</v>
      </c>
      <c r="DH35" s="745"/>
      <c r="DI35" s="745"/>
      <c r="DJ35" s="745"/>
      <c r="DK35" s="746"/>
      <c r="DL35" s="744">
        <v>0</v>
      </c>
      <c r="DM35" s="745"/>
      <c r="DN35" s="745"/>
      <c r="DO35" s="745"/>
      <c r="DP35" s="746"/>
      <c r="DQ35" s="744">
        <v>0</v>
      </c>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398</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375</v>
      </c>
      <c r="B63" s="757" t="s">
        <v>399</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18004</v>
      </c>
      <c r="AG63" s="825"/>
      <c r="AH63" s="825"/>
      <c r="AI63" s="825"/>
      <c r="AJ63" s="826"/>
      <c r="AK63" s="827"/>
      <c r="AL63" s="822"/>
      <c r="AM63" s="822"/>
      <c r="AN63" s="822"/>
      <c r="AO63" s="822"/>
      <c r="AP63" s="825">
        <v>30924</v>
      </c>
      <c r="AQ63" s="825"/>
      <c r="AR63" s="825"/>
      <c r="AS63" s="825"/>
      <c r="AT63" s="825"/>
      <c r="AU63" s="825">
        <v>3103</v>
      </c>
      <c r="AV63" s="825"/>
      <c r="AW63" s="825"/>
      <c r="AX63" s="825"/>
      <c r="AY63" s="825"/>
      <c r="AZ63" s="831"/>
      <c r="BA63" s="831"/>
      <c r="BB63" s="831"/>
      <c r="BC63" s="831"/>
      <c r="BD63" s="831"/>
      <c r="BE63" s="832"/>
      <c r="BF63" s="832"/>
      <c r="BG63" s="832"/>
      <c r="BH63" s="832"/>
      <c r="BI63" s="833"/>
      <c r="BJ63" s="834" t="s">
        <v>120</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401</v>
      </c>
      <c r="B66" s="696"/>
      <c r="C66" s="696"/>
      <c r="D66" s="696"/>
      <c r="E66" s="696"/>
      <c r="F66" s="696"/>
      <c r="G66" s="696"/>
      <c r="H66" s="696"/>
      <c r="I66" s="696"/>
      <c r="J66" s="696"/>
      <c r="K66" s="696"/>
      <c r="L66" s="696"/>
      <c r="M66" s="696"/>
      <c r="N66" s="696"/>
      <c r="O66" s="696"/>
      <c r="P66" s="697"/>
      <c r="Q66" s="701" t="s">
        <v>402</v>
      </c>
      <c r="R66" s="702"/>
      <c r="S66" s="702"/>
      <c r="T66" s="702"/>
      <c r="U66" s="703"/>
      <c r="V66" s="701" t="s">
        <v>380</v>
      </c>
      <c r="W66" s="702"/>
      <c r="X66" s="702"/>
      <c r="Y66" s="702"/>
      <c r="Z66" s="703"/>
      <c r="AA66" s="701" t="s">
        <v>381</v>
      </c>
      <c r="AB66" s="702"/>
      <c r="AC66" s="702"/>
      <c r="AD66" s="702"/>
      <c r="AE66" s="703"/>
      <c r="AF66" s="837" t="s">
        <v>382</v>
      </c>
      <c r="AG66" s="789"/>
      <c r="AH66" s="789"/>
      <c r="AI66" s="789"/>
      <c r="AJ66" s="838"/>
      <c r="AK66" s="701" t="s">
        <v>403</v>
      </c>
      <c r="AL66" s="696"/>
      <c r="AM66" s="696"/>
      <c r="AN66" s="696"/>
      <c r="AO66" s="697"/>
      <c r="AP66" s="701" t="s">
        <v>404</v>
      </c>
      <c r="AQ66" s="702"/>
      <c r="AR66" s="702"/>
      <c r="AS66" s="702"/>
      <c r="AT66" s="703"/>
      <c r="AU66" s="701" t="s">
        <v>405</v>
      </c>
      <c r="AV66" s="702"/>
      <c r="AW66" s="702"/>
      <c r="AX66" s="702"/>
      <c r="AY66" s="703"/>
      <c r="AZ66" s="701" t="s">
        <v>356</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375</v>
      </c>
      <c r="B88" s="757" t="s">
        <v>406</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375</v>
      </c>
      <c r="BR102" s="757" t="s">
        <v>407</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7750</v>
      </c>
      <c r="CS102" s="835"/>
      <c r="CT102" s="835"/>
      <c r="CU102" s="835"/>
      <c r="CV102" s="874"/>
      <c r="CW102" s="873">
        <v>1286</v>
      </c>
      <c r="CX102" s="835"/>
      <c r="CY102" s="835"/>
      <c r="CZ102" s="835"/>
      <c r="DA102" s="874"/>
      <c r="DB102" s="873">
        <v>15847</v>
      </c>
      <c r="DC102" s="835"/>
      <c r="DD102" s="835"/>
      <c r="DE102" s="835"/>
      <c r="DF102" s="874"/>
      <c r="DG102" s="873">
        <v>0</v>
      </c>
      <c r="DH102" s="835"/>
      <c r="DI102" s="835"/>
      <c r="DJ102" s="835"/>
      <c r="DK102" s="874"/>
      <c r="DL102" s="873">
        <v>86</v>
      </c>
      <c r="DM102" s="835"/>
      <c r="DN102" s="835"/>
      <c r="DO102" s="835"/>
      <c r="DP102" s="874"/>
      <c r="DQ102" s="873"/>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408</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409</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412</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413</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414</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415</v>
      </c>
      <c r="AB109" s="876"/>
      <c r="AC109" s="876"/>
      <c r="AD109" s="876"/>
      <c r="AE109" s="877"/>
      <c r="AF109" s="875" t="s">
        <v>312</v>
      </c>
      <c r="AG109" s="876"/>
      <c r="AH109" s="876"/>
      <c r="AI109" s="876"/>
      <c r="AJ109" s="877"/>
      <c r="AK109" s="875" t="s">
        <v>311</v>
      </c>
      <c r="AL109" s="876"/>
      <c r="AM109" s="876"/>
      <c r="AN109" s="876"/>
      <c r="AO109" s="877"/>
      <c r="AP109" s="875" t="s">
        <v>416</v>
      </c>
      <c r="AQ109" s="876"/>
      <c r="AR109" s="876"/>
      <c r="AS109" s="876"/>
      <c r="AT109" s="878"/>
      <c r="AU109" s="895" t="s">
        <v>414</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415</v>
      </c>
      <c r="BR109" s="876"/>
      <c r="BS109" s="876"/>
      <c r="BT109" s="876"/>
      <c r="BU109" s="877"/>
      <c r="BV109" s="875" t="s">
        <v>312</v>
      </c>
      <c r="BW109" s="876"/>
      <c r="BX109" s="876"/>
      <c r="BY109" s="876"/>
      <c r="BZ109" s="877"/>
      <c r="CA109" s="875" t="s">
        <v>311</v>
      </c>
      <c r="CB109" s="876"/>
      <c r="CC109" s="876"/>
      <c r="CD109" s="876"/>
      <c r="CE109" s="877"/>
      <c r="CF109" s="896" t="s">
        <v>416</v>
      </c>
      <c r="CG109" s="896"/>
      <c r="CH109" s="896"/>
      <c r="CI109" s="896"/>
      <c r="CJ109" s="896"/>
      <c r="CK109" s="875" t="s">
        <v>417</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415</v>
      </c>
      <c r="DH109" s="876"/>
      <c r="DI109" s="876"/>
      <c r="DJ109" s="876"/>
      <c r="DK109" s="877"/>
      <c r="DL109" s="875" t="s">
        <v>418</v>
      </c>
      <c r="DM109" s="876"/>
      <c r="DN109" s="876"/>
      <c r="DO109" s="876"/>
      <c r="DP109" s="877"/>
      <c r="DQ109" s="875" t="s">
        <v>311</v>
      </c>
      <c r="DR109" s="876"/>
      <c r="DS109" s="876"/>
      <c r="DT109" s="876"/>
      <c r="DU109" s="877"/>
      <c r="DV109" s="875" t="s">
        <v>416</v>
      </c>
      <c r="DW109" s="876"/>
      <c r="DX109" s="876"/>
      <c r="DY109" s="876"/>
      <c r="DZ109" s="878"/>
    </row>
    <row r="110" spans="1:131" s="231" customFormat="1" ht="26.25" customHeight="1" x14ac:dyDescent="0.2">
      <c r="A110" s="879" t="s">
        <v>419</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69680666</v>
      </c>
      <c r="AB110" s="883"/>
      <c r="AC110" s="883"/>
      <c r="AD110" s="883"/>
      <c r="AE110" s="884"/>
      <c r="AF110" s="885">
        <v>68287847</v>
      </c>
      <c r="AG110" s="883"/>
      <c r="AH110" s="883"/>
      <c r="AI110" s="883"/>
      <c r="AJ110" s="884"/>
      <c r="AK110" s="885">
        <v>68141542</v>
      </c>
      <c r="AL110" s="883"/>
      <c r="AM110" s="883"/>
      <c r="AN110" s="883"/>
      <c r="AO110" s="884"/>
      <c r="AP110" s="886">
        <v>23.6</v>
      </c>
      <c r="AQ110" s="887"/>
      <c r="AR110" s="887"/>
      <c r="AS110" s="887"/>
      <c r="AT110" s="888"/>
      <c r="AU110" s="889" t="s">
        <v>72</v>
      </c>
      <c r="AV110" s="890"/>
      <c r="AW110" s="890"/>
      <c r="AX110" s="890"/>
      <c r="AY110" s="890"/>
      <c r="AZ110" s="912" t="s">
        <v>420</v>
      </c>
      <c r="BA110" s="880"/>
      <c r="BB110" s="880"/>
      <c r="BC110" s="880"/>
      <c r="BD110" s="880"/>
      <c r="BE110" s="880"/>
      <c r="BF110" s="880"/>
      <c r="BG110" s="880"/>
      <c r="BH110" s="880"/>
      <c r="BI110" s="880"/>
      <c r="BJ110" s="880"/>
      <c r="BK110" s="880"/>
      <c r="BL110" s="880"/>
      <c r="BM110" s="880"/>
      <c r="BN110" s="880"/>
      <c r="BO110" s="880"/>
      <c r="BP110" s="881"/>
      <c r="BQ110" s="913">
        <v>1080097905</v>
      </c>
      <c r="BR110" s="914"/>
      <c r="BS110" s="914"/>
      <c r="BT110" s="914"/>
      <c r="BU110" s="914"/>
      <c r="BV110" s="914">
        <v>1100278406</v>
      </c>
      <c r="BW110" s="914"/>
      <c r="BX110" s="914"/>
      <c r="BY110" s="914"/>
      <c r="BZ110" s="914"/>
      <c r="CA110" s="914">
        <v>1117423851</v>
      </c>
      <c r="CB110" s="914"/>
      <c r="CC110" s="914"/>
      <c r="CD110" s="914"/>
      <c r="CE110" s="914"/>
      <c r="CF110" s="927">
        <v>386.6</v>
      </c>
      <c r="CG110" s="928"/>
      <c r="CH110" s="928"/>
      <c r="CI110" s="928"/>
      <c r="CJ110" s="928"/>
      <c r="CK110" s="929" t="s">
        <v>421</v>
      </c>
      <c r="CL110" s="930"/>
      <c r="CM110" s="912" t="s">
        <v>422</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v>289520</v>
      </c>
      <c r="DH110" s="914"/>
      <c r="DI110" s="914"/>
      <c r="DJ110" s="914"/>
      <c r="DK110" s="914"/>
      <c r="DL110" s="914">
        <v>266075</v>
      </c>
      <c r="DM110" s="914"/>
      <c r="DN110" s="914"/>
      <c r="DO110" s="914"/>
      <c r="DP110" s="914"/>
      <c r="DQ110" s="914">
        <v>242630</v>
      </c>
      <c r="DR110" s="914"/>
      <c r="DS110" s="914"/>
      <c r="DT110" s="914"/>
      <c r="DU110" s="914"/>
      <c r="DV110" s="915">
        <v>0.1</v>
      </c>
      <c r="DW110" s="915"/>
      <c r="DX110" s="915"/>
      <c r="DY110" s="915"/>
      <c r="DZ110" s="916"/>
    </row>
    <row r="111" spans="1:131" s="231" customFormat="1" ht="26.25" customHeight="1" x14ac:dyDescent="0.2">
      <c r="A111" s="917" t="s">
        <v>423</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424</v>
      </c>
      <c r="AB111" s="921"/>
      <c r="AC111" s="921"/>
      <c r="AD111" s="921"/>
      <c r="AE111" s="922"/>
      <c r="AF111" s="923" t="s">
        <v>424</v>
      </c>
      <c r="AG111" s="921"/>
      <c r="AH111" s="921"/>
      <c r="AI111" s="921"/>
      <c r="AJ111" s="922"/>
      <c r="AK111" s="923" t="s">
        <v>120</v>
      </c>
      <c r="AL111" s="921"/>
      <c r="AM111" s="921"/>
      <c r="AN111" s="921"/>
      <c r="AO111" s="922"/>
      <c r="AP111" s="924" t="s">
        <v>120</v>
      </c>
      <c r="AQ111" s="925"/>
      <c r="AR111" s="925"/>
      <c r="AS111" s="925"/>
      <c r="AT111" s="926"/>
      <c r="AU111" s="891"/>
      <c r="AV111" s="892"/>
      <c r="AW111" s="892"/>
      <c r="AX111" s="892"/>
      <c r="AY111" s="892"/>
      <c r="AZ111" s="905" t="s">
        <v>425</v>
      </c>
      <c r="BA111" s="906"/>
      <c r="BB111" s="906"/>
      <c r="BC111" s="906"/>
      <c r="BD111" s="906"/>
      <c r="BE111" s="906"/>
      <c r="BF111" s="906"/>
      <c r="BG111" s="906"/>
      <c r="BH111" s="906"/>
      <c r="BI111" s="906"/>
      <c r="BJ111" s="906"/>
      <c r="BK111" s="906"/>
      <c r="BL111" s="906"/>
      <c r="BM111" s="906"/>
      <c r="BN111" s="906"/>
      <c r="BO111" s="906"/>
      <c r="BP111" s="907"/>
      <c r="BQ111" s="908">
        <v>8757915</v>
      </c>
      <c r="BR111" s="909"/>
      <c r="BS111" s="909"/>
      <c r="BT111" s="909"/>
      <c r="BU111" s="909"/>
      <c r="BV111" s="909">
        <v>8130710</v>
      </c>
      <c r="BW111" s="909"/>
      <c r="BX111" s="909"/>
      <c r="BY111" s="909"/>
      <c r="BZ111" s="909"/>
      <c r="CA111" s="909">
        <v>7478175</v>
      </c>
      <c r="CB111" s="909"/>
      <c r="CC111" s="909"/>
      <c r="CD111" s="909"/>
      <c r="CE111" s="909"/>
      <c r="CF111" s="903">
        <v>2.6</v>
      </c>
      <c r="CG111" s="904"/>
      <c r="CH111" s="904"/>
      <c r="CI111" s="904"/>
      <c r="CJ111" s="904"/>
      <c r="CK111" s="931"/>
      <c r="CL111" s="932"/>
      <c r="CM111" s="905" t="s">
        <v>426</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120</v>
      </c>
      <c r="DH111" s="909"/>
      <c r="DI111" s="909"/>
      <c r="DJ111" s="909"/>
      <c r="DK111" s="909"/>
      <c r="DL111" s="909" t="s">
        <v>120</v>
      </c>
      <c r="DM111" s="909"/>
      <c r="DN111" s="909"/>
      <c r="DO111" s="909"/>
      <c r="DP111" s="909"/>
      <c r="DQ111" s="909" t="s">
        <v>120</v>
      </c>
      <c r="DR111" s="909"/>
      <c r="DS111" s="909"/>
      <c r="DT111" s="909"/>
      <c r="DU111" s="909"/>
      <c r="DV111" s="910" t="s">
        <v>424</v>
      </c>
      <c r="DW111" s="910"/>
      <c r="DX111" s="910"/>
      <c r="DY111" s="910"/>
      <c r="DZ111" s="911"/>
    </row>
    <row r="112" spans="1:131" s="231" customFormat="1" ht="26.25" customHeight="1" x14ac:dyDescent="0.2">
      <c r="A112" s="942" t="s">
        <v>427</v>
      </c>
      <c r="B112" s="943"/>
      <c r="C112" s="906" t="s">
        <v>428</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9666667</v>
      </c>
      <c r="AB112" s="936"/>
      <c r="AC112" s="936"/>
      <c r="AD112" s="936"/>
      <c r="AE112" s="937"/>
      <c r="AF112" s="938">
        <v>9500000</v>
      </c>
      <c r="AG112" s="936"/>
      <c r="AH112" s="936"/>
      <c r="AI112" s="936"/>
      <c r="AJ112" s="937"/>
      <c r="AK112" s="938">
        <v>9833333</v>
      </c>
      <c r="AL112" s="936"/>
      <c r="AM112" s="936"/>
      <c r="AN112" s="936"/>
      <c r="AO112" s="937"/>
      <c r="AP112" s="939">
        <v>3.4</v>
      </c>
      <c r="AQ112" s="940"/>
      <c r="AR112" s="940"/>
      <c r="AS112" s="940"/>
      <c r="AT112" s="941"/>
      <c r="AU112" s="891"/>
      <c r="AV112" s="892"/>
      <c r="AW112" s="892"/>
      <c r="AX112" s="892"/>
      <c r="AY112" s="892"/>
      <c r="AZ112" s="905" t="s">
        <v>429</v>
      </c>
      <c r="BA112" s="906"/>
      <c r="BB112" s="906"/>
      <c r="BC112" s="906"/>
      <c r="BD112" s="906"/>
      <c r="BE112" s="906"/>
      <c r="BF112" s="906"/>
      <c r="BG112" s="906"/>
      <c r="BH112" s="906"/>
      <c r="BI112" s="906"/>
      <c r="BJ112" s="906"/>
      <c r="BK112" s="906"/>
      <c r="BL112" s="906"/>
      <c r="BM112" s="906"/>
      <c r="BN112" s="906"/>
      <c r="BO112" s="906"/>
      <c r="BP112" s="907"/>
      <c r="BQ112" s="908">
        <v>4966550</v>
      </c>
      <c r="BR112" s="909"/>
      <c r="BS112" s="909"/>
      <c r="BT112" s="909"/>
      <c r="BU112" s="909"/>
      <c r="BV112" s="909">
        <v>4057967</v>
      </c>
      <c r="BW112" s="909"/>
      <c r="BX112" s="909"/>
      <c r="BY112" s="909"/>
      <c r="BZ112" s="909"/>
      <c r="CA112" s="909">
        <v>3103336</v>
      </c>
      <c r="CB112" s="909"/>
      <c r="CC112" s="909"/>
      <c r="CD112" s="909"/>
      <c r="CE112" s="909"/>
      <c r="CF112" s="903">
        <v>1.1000000000000001</v>
      </c>
      <c r="CG112" s="904"/>
      <c r="CH112" s="904"/>
      <c r="CI112" s="904"/>
      <c r="CJ112" s="904"/>
      <c r="CK112" s="931"/>
      <c r="CL112" s="932"/>
      <c r="CM112" s="905" t="s">
        <v>430</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2002086</v>
      </c>
      <c r="DH112" s="909"/>
      <c r="DI112" s="909"/>
      <c r="DJ112" s="909"/>
      <c r="DK112" s="909"/>
      <c r="DL112" s="909">
        <v>1920305</v>
      </c>
      <c r="DM112" s="909"/>
      <c r="DN112" s="909"/>
      <c r="DO112" s="909"/>
      <c r="DP112" s="909"/>
      <c r="DQ112" s="909">
        <v>1806873</v>
      </c>
      <c r="DR112" s="909"/>
      <c r="DS112" s="909"/>
      <c r="DT112" s="909"/>
      <c r="DU112" s="909"/>
      <c r="DV112" s="910">
        <v>0.6</v>
      </c>
      <c r="DW112" s="910"/>
      <c r="DX112" s="910"/>
      <c r="DY112" s="910"/>
      <c r="DZ112" s="911"/>
    </row>
    <row r="113" spans="1:130" s="231" customFormat="1" ht="26.25" customHeight="1" x14ac:dyDescent="0.2">
      <c r="A113" s="944"/>
      <c r="B113" s="945"/>
      <c r="C113" s="906" t="s">
        <v>431</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840620</v>
      </c>
      <c r="AB113" s="936"/>
      <c r="AC113" s="936"/>
      <c r="AD113" s="936"/>
      <c r="AE113" s="937"/>
      <c r="AF113" s="938">
        <v>627399</v>
      </c>
      <c r="AG113" s="936"/>
      <c r="AH113" s="936"/>
      <c r="AI113" s="936"/>
      <c r="AJ113" s="937"/>
      <c r="AK113" s="938">
        <v>629385</v>
      </c>
      <c r="AL113" s="936"/>
      <c r="AM113" s="936"/>
      <c r="AN113" s="936"/>
      <c r="AO113" s="937"/>
      <c r="AP113" s="939">
        <v>0.2</v>
      </c>
      <c r="AQ113" s="940"/>
      <c r="AR113" s="940"/>
      <c r="AS113" s="940"/>
      <c r="AT113" s="941"/>
      <c r="AU113" s="891"/>
      <c r="AV113" s="892"/>
      <c r="AW113" s="892"/>
      <c r="AX113" s="892"/>
      <c r="AY113" s="892"/>
      <c r="AZ113" s="905" t="s">
        <v>432</v>
      </c>
      <c r="BA113" s="906"/>
      <c r="BB113" s="906"/>
      <c r="BC113" s="906"/>
      <c r="BD113" s="906"/>
      <c r="BE113" s="906"/>
      <c r="BF113" s="906"/>
      <c r="BG113" s="906"/>
      <c r="BH113" s="906"/>
      <c r="BI113" s="906"/>
      <c r="BJ113" s="906"/>
      <c r="BK113" s="906"/>
      <c r="BL113" s="906"/>
      <c r="BM113" s="906"/>
      <c r="BN113" s="906"/>
      <c r="BO113" s="906"/>
      <c r="BP113" s="907"/>
      <c r="BQ113" s="908" t="s">
        <v>120</v>
      </c>
      <c r="BR113" s="909"/>
      <c r="BS113" s="909"/>
      <c r="BT113" s="909"/>
      <c r="BU113" s="909"/>
      <c r="BV113" s="909" t="s">
        <v>120</v>
      </c>
      <c r="BW113" s="909"/>
      <c r="BX113" s="909"/>
      <c r="BY113" s="909"/>
      <c r="BZ113" s="909"/>
      <c r="CA113" s="909" t="s">
        <v>424</v>
      </c>
      <c r="CB113" s="909"/>
      <c r="CC113" s="909"/>
      <c r="CD113" s="909"/>
      <c r="CE113" s="909"/>
      <c r="CF113" s="903" t="s">
        <v>120</v>
      </c>
      <c r="CG113" s="904"/>
      <c r="CH113" s="904"/>
      <c r="CI113" s="904"/>
      <c r="CJ113" s="904"/>
      <c r="CK113" s="931"/>
      <c r="CL113" s="932"/>
      <c r="CM113" s="905" t="s">
        <v>433</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v>427462</v>
      </c>
      <c r="DH113" s="909"/>
      <c r="DI113" s="909"/>
      <c r="DJ113" s="909"/>
      <c r="DK113" s="909"/>
      <c r="DL113" s="909">
        <v>216432</v>
      </c>
      <c r="DM113" s="909"/>
      <c r="DN113" s="909"/>
      <c r="DO113" s="909"/>
      <c r="DP113" s="909"/>
      <c r="DQ113" s="909">
        <v>28271</v>
      </c>
      <c r="DR113" s="909"/>
      <c r="DS113" s="909"/>
      <c r="DT113" s="909"/>
      <c r="DU113" s="909"/>
      <c r="DV113" s="910">
        <v>0</v>
      </c>
      <c r="DW113" s="910"/>
      <c r="DX113" s="910"/>
      <c r="DY113" s="910"/>
      <c r="DZ113" s="911"/>
    </row>
    <row r="114" spans="1:130" s="231" customFormat="1" ht="26.25" customHeight="1" x14ac:dyDescent="0.2">
      <c r="A114" s="944"/>
      <c r="B114" s="945"/>
      <c r="C114" s="906" t="s">
        <v>434</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120</v>
      </c>
      <c r="AB114" s="936"/>
      <c r="AC114" s="936"/>
      <c r="AD114" s="936"/>
      <c r="AE114" s="937"/>
      <c r="AF114" s="938" t="s">
        <v>120</v>
      </c>
      <c r="AG114" s="936"/>
      <c r="AH114" s="936"/>
      <c r="AI114" s="936"/>
      <c r="AJ114" s="937"/>
      <c r="AK114" s="938" t="s">
        <v>396</v>
      </c>
      <c r="AL114" s="936"/>
      <c r="AM114" s="936"/>
      <c r="AN114" s="936"/>
      <c r="AO114" s="937"/>
      <c r="AP114" s="939" t="s">
        <v>120</v>
      </c>
      <c r="AQ114" s="940"/>
      <c r="AR114" s="940"/>
      <c r="AS114" s="940"/>
      <c r="AT114" s="941"/>
      <c r="AU114" s="891"/>
      <c r="AV114" s="892"/>
      <c r="AW114" s="892"/>
      <c r="AX114" s="892"/>
      <c r="AY114" s="892"/>
      <c r="AZ114" s="905" t="s">
        <v>435</v>
      </c>
      <c r="BA114" s="906"/>
      <c r="BB114" s="906"/>
      <c r="BC114" s="906"/>
      <c r="BD114" s="906"/>
      <c r="BE114" s="906"/>
      <c r="BF114" s="906"/>
      <c r="BG114" s="906"/>
      <c r="BH114" s="906"/>
      <c r="BI114" s="906"/>
      <c r="BJ114" s="906"/>
      <c r="BK114" s="906"/>
      <c r="BL114" s="906"/>
      <c r="BM114" s="906"/>
      <c r="BN114" s="906"/>
      <c r="BO114" s="906"/>
      <c r="BP114" s="907"/>
      <c r="BQ114" s="908">
        <v>131141786</v>
      </c>
      <c r="BR114" s="909"/>
      <c r="BS114" s="909"/>
      <c r="BT114" s="909"/>
      <c r="BU114" s="909"/>
      <c r="BV114" s="909">
        <v>125316900</v>
      </c>
      <c r="BW114" s="909"/>
      <c r="BX114" s="909"/>
      <c r="BY114" s="909"/>
      <c r="BZ114" s="909"/>
      <c r="CA114" s="909">
        <v>119168806</v>
      </c>
      <c r="CB114" s="909"/>
      <c r="CC114" s="909"/>
      <c r="CD114" s="909"/>
      <c r="CE114" s="909"/>
      <c r="CF114" s="903">
        <v>41.2</v>
      </c>
      <c r="CG114" s="904"/>
      <c r="CH114" s="904"/>
      <c r="CI114" s="904"/>
      <c r="CJ114" s="904"/>
      <c r="CK114" s="931"/>
      <c r="CL114" s="932"/>
      <c r="CM114" s="905" t="s">
        <v>436</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t="s">
        <v>396</v>
      </c>
      <c r="DH114" s="909"/>
      <c r="DI114" s="909"/>
      <c r="DJ114" s="909"/>
      <c r="DK114" s="909"/>
      <c r="DL114" s="909" t="s">
        <v>120</v>
      </c>
      <c r="DM114" s="909"/>
      <c r="DN114" s="909"/>
      <c r="DO114" s="909"/>
      <c r="DP114" s="909"/>
      <c r="DQ114" s="909" t="s">
        <v>120</v>
      </c>
      <c r="DR114" s="909"/>
      <c r="DS114" s="909"/>
      <c r="DT114" s="909"/>
      <c r="DU114" s="909"/>
      <c r="DV114" s="910" t="s">
        <v>396</v>
      </c>
      <c r="DW114" s="910"/>
      <c r="DX114" s="910"/>
      <c r="DY114" s="910"/>
      <c r="DZ114" s="911"/>
    </row>
    <row r="115" spans="1:130" s="231" customFormat="1" ht="26.25" customHeight="1" x14ac:dyDescent="0.2">
      <c r="A115" s="944"/>
      <c r="B115" s="945"/>
      <c r="C115" s="906" t="s">
        <v>437</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1347800</v>
      </c>
      <c r="AB115" s="936"/>
      <c r="AC115" s="936"/>
      <c r="AD115" s="936"/>
      <c r="AE115" s="937"/>
      <c r="AF115" s="938">
        <v>1449867</v>
      </c>
      <c r="AG115" s="936"/>
      <c r="AH115" s="936"/>
      <c r="AI115" s="936"/>
      <c r="AJ115" s="937"/>
      <c r="AK115" s="938">
        <v>1294511</v>
      </c>
      <c r="AL115" s="936"/>
      <c r="AM115" s="936"/>
      <c r="AN115" s="936"/>
      <c r="AO115" s="937"/>
      <c r="AP115" s="939">
        <v>0.4</v>
      </c>
      <c r="AQ115" s="940"/>
      <c r="AR115" s="940"/>
      <c r="AS115" s="940"/>
      <c r="AT115" s="941"/>
      <c r="AU115" s="891"/>
      <c r="AV115" s="892"/>
      <c r="AW115" s="892"/>
      <c r="AX115" s="892"/>
      <c r="AY115" s="892"/>
      <c r="AZ115" s="905" t="s">
        <v>438</v>
      </c>
      <c r="BA115" s="906"/>
      <c r="BB115" s="906"/>
      <c r="BC115" s="906"/>
      <c r="BD115" s="906"/>
      <c r="BE115" s="906"/>
      <c r="BF115" s="906"/>
      <c r="BG115" s="906"/>
      <c r="BH115" s="906"/>
      <c r="BI115" s="906"/>
      <c r="BJ115" s="906"/>
      <c r="BK115" s="906"/>
      <c r="BL115" s="906"/>
      <c r="BM115" s="906"/>
      <c r="BN115" s="906"/>
      <c r="BO115" s="906"/>
      <c r="BP115" s="907"/>
      <c r="BQ115" s="908">
        <v>2176874</v>
      </c>
      <c r="BR115" s="909"/>
      <c r="BS115" s="909"/>
      <c r="BT115" s="909"/>
      <c r="BU115" s="909"/>
      <c r="BV115" s="909">
        <v>1052657</v>
      </c>
      <c r="BW115" s="909"/>
      <c r="BX115" s="909"/>
      <c r="BY115" s="909"/>
      <c r="BZ115" s="909"/>
      <c r="CA115" s="909">
        <v>993818</v>
      </c>
      <c r="CB115" s="909"/>
      <c r="CC115" s="909"/>
      <c r="CD115" s="909"/>
      <c r="CE115" s="909"/>
      <c r="CF115" s="903">
        <v>0.3</v>
      </c>
      <c r="CG115" s="904"/>
      <c r="CH115" s="904"/>
      <c r="CI115" s="904"/>
      <c r="CJ115" s="904"/>
      <c r="CK115" s="931"/>
      <c r="CL115" s="932"/>
      <c r="CM115" s="905" t="s">
        <v>439</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120</v>
      </c>
      <c r="DH115" s="909"/>
      <c r="DI115" s="909"/>
      <c r="DJ115" s="909"/>
      <c r="DK115" s="909"/>
      <c r="DL115" s="909" t="s">
        <v>120</v>
      </c>
      <c r="DM115" s="909"/>
      <c r="DN115" s="909"/>
      <c r="DO115" s="909"/>
      <c r="DP115" s="909"/>
      <c r="DQ115" s="909" t="s">
        <v>120</v>
      </c>
      <c r="DR115" s="909"/>
      <c r="DS115" s="909"/>
      <c r="DT115" s="909"/>
      <c r="DU115" s="909"/>
      <c r="DV115" s="910" t="s">
        <v>396</v>
      </c>
      <c r="DW115" s="910"/>
      <c r="DX115" s="910"/>
      <c r="DY115" s="910"/>
      <c r="DZ115" s="911"/>
    </row>
    <row r="116" spans="1:130" s="231" customFormat="1" ht="26.25" customHeight="1" x14ac:dyDescent="0.2">
      <c r="A116" s="946"/>
      <c r="B116" s="947"/>
      <c r="C116" s="948" t="s">
        <v>440</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3</v>
      </c>
      <c r="AB116" s="936"/>
      <c r="AC116" s="936"/>
      <c r="AD116" s="936"/>
      <c r="AE116" s="937"/>
      <c r="AF116" s="938">
        <v>8</v>
      </c>
      <c r="AG116" s="936"/>
      <c r="AH116" s="936"/>
      <c r="AI116" s="936"/>
      <c r="AJ116" s="937"/>
      <c r="AK116" s="938">
        <v>158</v>
      </c>
      <c r="AL116" s="936"/>
      <c r="AM116" s="936"/>
      <c r="AN116" s="936"/>
      <c r="AO116" s="937"/>
      <c r="AP116" s="939">
        <v>0</v>
      </c>
      <c r="AQ116" s="940"/>
      <c r="AR116" s="940"/>
      <c r="AS116" s="940"/>
      <c r="AT116" s="941"/>
      <c r="AU116" s="891"/>
      <c r="AV116" s="892"/>
      <c r="AW116" s="892"/>
      <c r="AX116" s="892"/>
      <c r="AY116" s="892"/>
      <c r="AZ116" s="950" t="s">
        <v>441</v>
      </c>
      <c r="BA116" s="951"/>
      <c r="BB116" s="951"/>
      <c r="BC116" s="951"/>
      <c r="BD116" s="951"/>
      <c r="BE116" s="951"/>
      <c r="BF116" s="951"/>
      <c r="BG116" s="951"/>
      <c r="BH116" s="951"/>
      <c r="BI116" s="951"/>
      <c r="BJ116" s="951"/>
      <c r="BK116" s="951"/>
      <c r="BL116" s="951"/>
      <c r="BM116" s="951"/>
      <c r="BN116" s="951"/>
      <c r="BO116" s="951"/>
      <c r="BP116" s="952"/>
      <c r="BQ116" s="908" t="s">
        <v>120</v>
      </c>
      <c r="BR116" s="909"/>
      <c r="BS116" s="909"/>
      <c r="BT116" s="909"/>
      <c r="BU116" s="909"/>
      <c r="BV116" s="909" t="s">
        <v>120</v>
      </c>
      <c r="BW116" s="909"/>
      <c r="BX116" s="909"/>
      <c r="BY116" s="909"/>
      <c r="BZ116" s="909"/>
      <c r="CA116" s="909" t="s">
        <v>396</v>
      </c>
      <c r="CB116" s="909"/>
      <c r="CC116" s="909"/>
      <c r="CD116" s="909"/>
      <c r="CE116" s="909"/>
      <c r="CF116" s="903" t="s">
        <v>424</v>
      </c>
      <c r="CG116" s="904"/>
      <c r="CH116" s="904"/>
      <c r="CI116" s="904"/>
      <c r="CJ116" s="904"/>
      <c r="CK116" s="931"/>
      <c r="CL116" s="932"/>
      <c r="CM116" s="905" t="s">
        <v>442</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424</v>
      </c>
      <c r="DH116" s="909"/>
      <c r="DI116" s="909"/>
      <c r="DJ116" s="909"/>
      <c r="DK116" s="909"/>
      <c r="DL116" s="909" t="s">
        <v>424</v>
      </c>
      <c r="DM116" s="909"/>
      <c r="DN116" s="909"/>
      <c r="DO116" s="909"/>
      <c r="DP116" s="909"/>
      <c r="DQ116" s="909" t="s">
        <v>120</v>
      </c>
      <c r="DR116" s="909"/>
      <c r="DS116" s="909"/>
      <c r="DT116" s="909"/>
      <c r="DU116" s="909"/>
      <c r="DV116" s="910" t="s">
        <v>120</v>
      </c>
      <c r="DW116" s="910"/>
      <c r="DX116" s="910"/>
      <c r="DY116" s="910"/>
      <c r="DZ116" s="911"/>
    </row>
    <row r="117" spans="1:130" s="231" customFormat="1" ht="26.25" customHeight="1" x14ac:dyDescent="0.2">
      <c r="A117" s="895" t="s">
        <v>158</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443</v>
      </c>
      <c r="Z117" s="877"/>
      <c r="AA117" s="958">
        <v>81535756</v>
      </c>
      <c r="AB117" s="959"/>
      <c r="AC117" s="959"/>
      <c r="AD117" s="959"/>
      <c r="AE117" s="960"/>
      <c r="AF117" s="961">
        <v>79865121</v>
      </c>
      <c r="AG117" s="959"/>
      <c r="AH117" s="959"/>
      <c r="AI117" s="959"/>
      <c r="AJ117" s="960"/>
      <c r="AK117" s="961">
        <v>79898929</v>
      </c>
      <c r="AL117" s="959"/>
      <c r="AM117" s="959"/>
      <c r="AN117" s="959"/>
      <c r="AO117" s="960"/>
      <c r="AP117" s="962"/>
      <c r="AQ117" s="963"/>
      <c r="AR117" s="963"/>
      <c r="AS117" s="963"/>
      <c r="AT117" s="964"/>
      <c r="AU117" s="891"/>
      <c r="AV117" s="892"/>
      <c r="AW117" s="892"/>
      <c r="AX117" s="892"/>
      <c r="AY117" s="892"/>
      <c r="AZ117" s="905" t="s">
        <v>444</v>
      </c>
      <c r="BA117" s="906"/>
      <c r="BB117" s="906"/>
      <c r="BC117" s="906"/>
      <c r="BD117" s="906"/>
      <c r="BE117" s="906"/>
      <c r="BF117" s="906"/>
      <c r="BG117" s="906"/>
      <c r="BH117" s="906"/>
      <c r="BI117" s="906"/>
      <c r="BJ117" s="906"/>
      <c r="BK117" s="906"/>
      <c r="BL117" s="906"/>
      <c r="BM117" s="906"/>
      <c r="BN117" s="906"/>
      <c r="BO117" s="906"/>
      <c r="BP117" s="907"/>
      <c r="BQ117" s="908" t="s">
        <v>396</v>
      </c>
      <c r="BR117" s="909"/>
      <c r="BS117" s="909"/>
      <c r="BT117" s="909"/>
      <c r="BU117" s="909"/>
      <c r="BV117" s="909" t="s">
        <v>396</v>
      </c>
      <c r="BW117" s="909"/>
      <c r="BX117" s="909"/>
      <c r="BY117" s="909"/>
      <c r="BZ117" s="909"/>
      <c r="CA117" s="909" t="s">
        <v>396</v>
      </c>
      <c r="CB117" s="909"/>
      <c r="CC117" s="909"/>
      <c r="CD117" s="909"/>
      <c r="CE117" s="909"/>
      <c r="CF117" s="903" t="s">
        <v>396</v>
      </c>
      <c r="CG117" s="904"/>
      <c r="CH117" s="904"/>
      <c r="CI117" s="904"/>
      <c r="CJ117" s="904"/>
      <c r="CK117" s="931"/>
      <c r="CL117" s="932"/>
      <c r="CM117" s="905" t="s">
        <v>445</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396</v>
      </c>
      <c r="DH117" s="909"/>
      <c r="DI117" s="909"/>
      <c r="DJ117" s="909"/>
      <c r="DK117" s="909"/>
      <c r="DL117" s="909" t="s">
        <v>396</v>
      </c>
      <c r="DM117" s="909"/>
      <c r="DN117" s="909"/>
      <c r="DO117" s="909"/>
      <c r="DP117" s="909"/>
      <c r="DQ117" s="909" t="s">
        <v>120</v>
      </c>
      <c r="DR117" s="909"/>
      <c r="DS117" s="909"/>
      <c r="DT117" s="909"/>
      <c r="DU117" s="909"/>
      <c r="DV117" s="910" t="s">
        <v>120</v>
      </c>
      <c r="DW117" s="910"/>
      <c r="DX117" s="910"/>
      <c r="DY117" s="910"/>
      <c r="DZ117" s="911"/>
    </row>
    <row r="118" spans="1:130" s="231" customFormat="1" ht="26.25" customHeight="1" x14ac:dyDescent="0.2">
      <c r="A118" s="895" t="s">
        <v>417</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415</v>
      </c>
      <c r="AB118" s="876"/>
      <c r="AC118" s="876"/>
      <c r="AD118" s="876"/>
      <c r="AE118" s="877"/>
      <c r="AF118" s="875" t="s">
        <v>312</v>
      </c>
      <c r="AG118" s="876"/>
      <c r="AH118" s="876"/>
      <c r="AI118" s="876"/>
      <c r="AJ118" s="877"/>
      <c r="AK118" s="875" t="s">
        <v>311</v>
      </c>
      <c r="AL118" s="876"/>
      <c r="AM118" s="876"/>
      <c r="AN118" s="876"/>
      <c r="AO118" s="877"/>
      <c r="AP118" s="953" t="s">
        <v>416</v>
      </c>
      <c r="AQ118" s="954"/>
      <c r="AR118" s="954"/>
      <c r="AS118" s="954"/>
      <c r="AT118" s="955"/>
      <c r="AU118" s="891"/>
      <c r="AV118" s="892"/>
      <c r="AW118" s="892"/>
      <c r="AX118" s="892"/>
      <c r="AY118" s="892"/>
      <c r="AZ118" s="956" t="s">
        <v>446</v>
      </c>
      <c r="BA118" s="948"/>
      <c r="BB118" s="948"/>
      <c r="BC118" s="948"/>
      <c r="BD118" s="948"/>
      <c r="BE118" s="948"/>
      <c r="BF118" s="948"/>
      <c r="BG118" s="948"/>
      <c r="BH118" s="948"/>
      <c r="BI118" s="948"/>
      <c r="BJ118" s="948"/>
      <c r="BK118" s="948"/>
      <c r="BL118" s="948"/>
      <c r="BM118" s="948"/>
      <c r="BN118" s="948"/>
      <c r="BO118" s="948"/>
      <c r="BP118" s="949"/>
      <c r="BQ118" s="973" t="s">
        <v>120</v>
      </c>
      <c r="BR118" s="974"/>
      <c r="BS118" s="974"/>
      <c r="BT118" s="974"/>
      <c r="BU118" s="974"/>
      <c r="BV118" s="974" t="s">
        <v>424</v>
      </c>
      <c r="BW118" s="974"/>
      <c r="BX118" s="974"/>
      <c r="BY118" s="974"/>
      <c r="BZ118" s="974"/>
      <c r="CA118" s="974" t="s">
        <v>396</v>
      </c>
      <c r="CB118" s="974"/>
      <c r="CC118" s="974"/>
      <c r="CD118" s="974"/>
      <c r="CE118" s="974"/>
      <c r="CF118" s="903" t="s">
        <v>424</v>
      </c>
      <c r="CG118" s="904"/>
      <c r="CH118" s="904"/>
      <c r="CI118" s="904"/>
      <c r="CJ118" s="904"/>
      <c r="CK118" s="931"/>
      <c r="CL118" s="932"/>
      <c r="CM118" s="905" t="s">
        <v>447</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v>6038847</v>
      </c>
      <c r="DH118" s="909"/>
      <c r="DI118" s="909"/>
      <c r="DJ118" s="909"/>
      <c r="DK118" s="909"/>
      <c r="DL118" s="909">
        <v>5727898</v>
      </c>
      <c r="DM118" s="909"/>
      <c r="DN118" s="909"/>
      <c r="DO118" s="909"/>
      <c r="DP118" s="909"/>
      <c r="DQ118" s="909">
        <v>5400401</v>
      </c>
      <c r="DR118" s="909"/>
      <c r="DS118" s="909"/>
      <c r="DT118" s="909"/>
      <c r="DU118" s="909"/>
      <c r="DV118" s="910">
        <v>1.9</v>
      </c>
      <c r="DW118" s="910"/>
      <c r="DX118" s="910"/>
      <c r="DY118" s="910"/>
      <c r="DZ118" s="911"/>
    </row>
    <row r="119" spans="1:130" s="231" customFormat="1" ht="26.25" customHeight="1" x14ac:dyDescent="0.2">
      <c r="A119" s="1037" t="s">
        <v>421</v>
      </c>
      <c r="B119" s="930"/>
      <c r="C119" s="912" t="s">
        <v>422</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v>9094</v>
      </c>
      <c r="AB119" s="883"/>
      <c r="AC119" s="883"/>
      <c r="AD119" s="883"/>
      <c r="AE119" s="884"/>
      <c r="AF119" s="885">
        <v>9068</v>
      </c>
      <c r="AG119" s="883"/>
      <c r="AH119" s="883"/>
      <c r="AI119" s="883"/>
      <c r="AJ119" s="884"/>
      <c r="AK119" s="885">
        <v>9074</v>
      </c>
      <c r="AL119" s="883"/>
      <c r="AM119" s="883"/>
      <c r="AN119" s="883"/>
      <c r="AO119" s="884"/>
      <c r="AP119" s="886">
        <v>0</v>
      </c>
      <c r="AQ119" s="887"/>
      <c r="AR119" s="887"/>
      <c r="AS119" s="887"/>
      <c r="AT119" s="888"/>
      <c r="AU119" s="893"/>
      <c r="AV119" s="894"/>
      <c r="AW119" s="894"/>
      <c r="AX119" s="894"/>
      <c r="AY119" s="894"/>
      <c r="AZ119" s="252" t="s">
        <v>158</v>
      </c>
      <c r="BA119" s="252"/>
      <c r="BB119" s="252"/>
      <c r="BC119" s="252"/>
      <c r="BD119" s="252"/>
      <c r="BE119" s="252"/>
      <c r="BF119" s="252"/>
      <c r="BG119" s="252"/>
      <c r="BH119" s="252"/>
      <c r="BI119" s="252"/>
      <c r="BJ119" s="252"/>
      <c r="BK119" s="252"/>
      <c r="BL119" s="252"/>
      <c r="BM119" s="252"/>
      <c r="BN119" s="252"/>
      <c r="BO119" s="957" t="s">
        <v>448</v>
      </c>
      <c r="BP119" s="978"/>
      <c r="BQ119" s="973">
        <v>1227141030</v>
      </c>
      <c r="BR119" s="974"/>
      <c r="BS119" s="974"/>
      <c r="BT119" s="974"/>
      <c r="BU119" s="974"/>
      <c r="BV119" s="974">
        <v>1238836640</v>
      </c>
      <c r="BW119" s="974"/>
      <c r="BX119" s="974"/>
      <c r="BY119" s="974"/>
      <c r="BZ119" s="974"/>
      <c r="CA119" s="974">
        <v>1248167986</v>
      </c>
      <c r="CB119" s="974"/>
      <c r="CC119" s="974"/>
      <c r="CD119" s="974"/>
      <c r="CE119" s="974"/>
      <c r="CF119" s="975"/>
      <c r="CG119" s="976"/>
      <c r="CH119" s="976"/>
      <c r="CI119" s="976"/>
      <c r="CJ119" s="977"/>
      <c r="CK119" s="933"/>
      <c r="CL119" s="934"/>
      <c r="CM119" s="956" t="s">
        <v>449</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450</v>
      </c>
      <c r="DH119" s="909"/>
      <c r="DI119" s="909"/>
      <c r="DJ119" s="909"/>
      <c r="DK119" s="909"/>
      <c r="DL119" s="909" t="s">
        <v>450</v>
      </c>
      <c r="DM119" s="909"/>
      <c r="DN119" s="909"/>
      <c r="DO119" s="909"/>
      <c r="DP119" s="909"/>
      <c r="DQ119" s="909" t="s">
        <v>396</v>
      </c>
      <c r="DR119" s="909"/>
      <c r="DS119" s="909"/>
      <c r="DT119" s="909"/>
      <c r="DU119" s="909"/>
      <c r="DV119" s="910" t="s">
        <v>450</v>
      </c>
      <c r="DW119" s="910"/>
      <c r="DX119" s="910"/>
      <c r="DY119" s="910"/>
      <c r="DZ119" s="911"/>
    </row>
    <row r="120" spans="1:130" s="231" customFormat="1" ht="26.25" customHeight="1" x14ac:dyDescent="0.2">
      <c r="A120" s="1038"/>
      <c r="B120" s="932"/>
      <c r="C120" s="905" t="s">
        <v>426</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424</v>
      </c>
      <c r="AB120" s="936"/>
      <c r="AC120" s="936"/>
      <c r="AD120" s="936"/>
      <c r="AE120" s="937"/>
      <c r="AF120" s="938" t="s">
        <v>450</v>
      </c>
      <c r="AG120" s="936"/>
      <c r="AH120" s="936"/>
      <c r="AI120" s="936"/>
      <c r="AJ120" s="937"/>
      <c r="AK120" s="938" t="s">
        <v>450</v>
      </c>
      <c r="AL120" s="936"/>
      <c r="AM120" s="936"/>
      <c r="AN120" s="936"/>
      <c r="AO120" s="937"/>
      <c r="AP120" s="939" t="s">
        <v>450</v>
      </c>
      <c r="AQ120" s="940"/>
      <c r="AR120" s="940"/>
      <c r="AS120" s="940"/>
      <c r="AT120" s="941"/>
      <c r="AU120" s="965" t="s">
        <v>451</v>
      </c>
      <c r="AV120" s="966"/>
      <c r="AW120" s="966"/>
      <c r="AX120" s="966"/>
      <c r="AY120" s="967"/>
      <c r="AZ120" s="912" t="s">
        <v>452</v>
      </c>
      <c r="BA120" s="880"/>
      <c r="BB120" s="880"/>
      <c r="BC120" s="880"/>
      <c r="BD120" s="880"/>
      <c r="BE120" s="880"/>
      <c r="BF120" s="880"/>
      <c r="BG120" s="880"/>
      <c r="BH120" s="880"/>
      <c r="BI120" s="880"/>
      <c r="BJ120" s="880"/>
      <c r="BK120" s="880"/>
      <c r="BL120" s="880"/>
      <c r="BM120" s="880"/>
      <c r="BN120" s="880"/>
      <c r="BO120" s="880"/>
      <c r="BP120" s="881"/>
      <c r="BQ120" s="913">
        <v>98507636</v>
      </c>
      <c r="BR120" s="914"/>
      <c r="BS120" s="914"/>
      <c r="BT120" s="914"/>
      <c r="BU120" s="914"/>
      <c r="BV120" s="914">
        <v>97583695</v>
      </c>
      <c r="BW120" s="914"/>
      <c r="BX120" s="914"/>
      <c r="BY120" s="914"/>
      <c r="BZ120" s="914"/>
      <c r="CA120" s="914">
        <v>115584034</v>
      </c>
      <c r="CB120" s="914"/>
      <c r="CC120" s="914"/>
      <c r="CD120" s="914"/>
      <c r="CE120" s="914"/>
      <c r="CF120" s="927">
        <v>40</v>
      </c>
      <c r="CG120" s="928"/>
      <c r="CH120" s="928"/>
      <c r="CI120" s="928"/>
      <c r="CJ120" s="928"/>
      <c r="CK120" s="982" t="s">
        <v>453</v>
      </c>
      <c r="CL120" s="983"/>
      <c r="CM120" s="983"/>
      <c r="CN120" s="983"/>
      <c r="CO120" s="984"/>
      <c r="CP120" s="990" t="s">
        <v>454</v>
      </c>
      <c r="CQ120" s="991"/>
      <c r="CR120" s="991"/>
      <c r="CS120" s="991"/>
      <c r="CT120" s="991"/>
      <c r="CU120" s="991"/>
      <c r="CV120" s="991"/>
      <c r="CW120" s="991"/>
      <c r="CX120" s="991"/>
      <c r="CY120" s="991"/>
      <c r="CZ120" s="991"/>
      <c r="DA120" s="991"/>
      <c r="DB120" s="991"/>
      <c r="DC120" s="991"/>
      <c r="DD120" s="991"/>
      <c r="DE120" s="991"/>
      <c r="DF120" s="992"/>
      <c r="DG120" s="913">
        <v>3549953</v>
      </c>
      <c r="DH120" s="914"/>
      <c r="DI120" s="914"/>
      <c r="DJ120" s="914"/>
      <c r="DK120" s="914"/>
      <c r="DL120" s="914">
        <v>3167462</v>
      </c>
      <c r="DM120" s="914"/>
      <c r="DN120" s="914"/>
      <c r="DO120" s="914"/>
      <c r="DP120" s="914"/>
      <c r="DQ120" s="914">
        <v>2659465</v>
      </c>
      <c r="DR120" s="914"/>
      <c r="DS120" s="914"/>
      <c r="DT120" s="914"/>
      <c r="DU120" s="914"/>
      <c r="DV120" s="915">
        <v>0.9</v>
      </c>
      <c r="DW120" s="915"/>
      <c r="DX120" s="915"/>
      <c r="DY120" s="915"/>
      <c r="DZ120" s="916"/>
    </row>
    <row r="121" spans="1:130" s="231" customFormat="1" ht="26.25" customHeight="1" x14ac:dyDescent="0.2">
      <c r="A121" s="1038"/>
      <c r="B121" s="932"/>
      <c r="C121" s="979" t="s">
        <v>455</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295395</v>
      </c>
      <c r="AB121" s="936"/>
      <c r="AC121" s="936"/>
      <c r="AD121" s="936"/>
      <c r="AE121" s="937"/>
      <c r="AF121" s="938">
        <v>313177</v>
      </c>
      <c r="AG121" s="936"/>
      <c r="AH121" s="936"/>
      <c r="AI121" s="936"/>
      <c r="AJ121" s="937"/>
      <c r="AK121" s="938">
        <v>151001</v>
      </c>
      <c r="AL121" s="936"/>
      <c r="AM121" s="936"/>
      <c r="AN121" s="936"/>
      <c r="AO121" s="937"/>
      <c r="AP121" s="939">
        <v>0.1</v>
      </c>
      <c r="AQ121" s="940"/>
      <c r="AR121" s="940"/>
      <c r="AS121" s="940"/>
      <c r="AT121" s="941"/>
      <c r="AU121" s="968"/>
      <c r="AV121" s="969"/>
      <c r="AW121" s="969"/>
      <c r="AX121" s="969"/>
      <c r="AY121" s="970"/>
      <c r="AZ121" s="905" t="s">
        <v>456</v>
      </c>
      <c r="BA121" s="906"/>
      <c r="BB121" s="906"/>
      <c r="BC121" s="906"/>
      <c r="BD121" s="906"/>
      <c r="BE121" s="906"/>
      <c r="BF121" s="906"/>
      <c r="BG121" s="906"/>
      <c r="BH121" s="906"/>
      <c r="BI121" s="906"/>
      <c r="BJ121" s="906"/>
      <c r="BK121" s="906"/>
      <c r="BL121" s="906"/>
      <c r="BM121" s="906"/>
      <c r="BN121" s="906"/>
      <c r="BO121" s="906"/>
      <c r="BP121" s="907"/>
      <c r="BQ121" s="908">
        <v>15728867</v>
      </c>
      <c r="BR121" s="909"/>
      <c r="BS121" s="909"/>
      <c r="BT121" s="909"/>
      <c r="BU121" s="909"/>
      <c r="BV121" s="909">
        <v>15041373</v>
      </c>
      <c r="BW121" s="909"/>
      <c r="BX121" s="909"/>
      <c r="BY121" s="909"/>
      <c r="BZ121" s="909"/>
      <c r="CA121" s="909">
        <v>14169331</v>
      </c>
      <c r="CB121" s="909"/>
      <c r="CC121" s="909"/>
      <c r="CD121" s="909"/>
      <c r="CE121" s="909"/>
      <c r="CF121" s="903">
        <v>4.9000000000000004</v>
      </c>
      <c r="CG121" s="904"/>
      <c r="CH121" s="904"/>
      <c r="CI121" s="904"/>
      <c r="CJ121" s="904"/>
      <c r="CK121" s="985"/>
      <c r="CL121" s="986"/>
      <c r="CM121" s="986"/>
      <c r="CN121" s="986"/>
      <c r="CO121" s="987"/>
      <c r="CP121" s="995" t="s">
        <v>457</v>
      </c>
      <c r="CQ121" s="996"/>
      <c r="CR121" s="996"/>
      <c r="CS121" s="996"/>
      <c r="CT121" s="996"/>
      <c r="CU121" s="996"/>
      <c r="CV121" s="996"/>
      <c r="CW121" s="996"/>
      <c r="CX121" s="996"/>
      <c r="CY121" s="996"/>
      <c r="CZ121" s="996"/>
      <c r="DA121" s="996"/>
      <c r="DB121" s="996"/>
      <c r="DC121" s="996"/>
      <c r="DD121" s="996"/>
      <c r="DE121" s="996"/>
      <c r="DF121" s="997"/>
      <c r="DG121" s="908" t="s">
        <v>450</v>
      </c>
      <c r="DH121" s="909"/>
      <c r="DI121" s="909"/>
      <c r="DJ121" s="909"/>
      <c r="DK121" s="909"/>
      <c r="DL121" s="909">
        <v>262211</v>
      </c>
      <c r="DM121" s="909"/>
      <c r="DN121" s="909"/>
      <c r="DO121" s="909"/>
      <c r="DP121" s="909"/>
      <c r="DQ121" s="909">
        <v>443871</v>
      </c>
      <c r="DR121" s="909"/>
      <c r="DS121" s="909"/>
      <c r="DT121" s="909"/>
      <c r="DU121" s="909"/>
      <c r="DV121" s="910">
        <v>0.2</v>
      </c>
      <c r="DW121" s="910"/>
      <c r="DX121" s="910"/>
      <c r="DY121" s="910"/>
      <c r="DZ121" s="911"/>
    </row>
    <row r="122" spans="1:130" s="231" customFormat="1" ht="26.25" customHeight="1" x14ac:dyDescent="0.2">
      <c r="A122" s="1038"/>
      <c r="B122" s="932"/>
      <c r="C122" s="905" t="s">
        <v>436</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t="s">
        <v>396</v>
      </c>
      <c r="AB122" s="936"/>
      <c r="AC122" s="936"/>
      <c r="AD122" s="936"/>
      <c r="AE122" s="937"/>
      <c r="AF122" s="938" t="s">
        <v>450</v>
      </c>
      <c r="AG122" s="936"/>
      <c r="AH122" s="936"/>
      <c r="AI122" s="936"/>
      <c r="AJ122" s="937"/>
      <c r="AK122" s="938" t="s">
        <v>450</v>
      </c>
      <c r="AL122" s="936"/>
      <c r="AM122" s="936"/>
      <c r="AN122" s="936"/>
      <c r="AO122" s="937"/>
      <c r="AP122" s="939" t="s">
        <v>450</v>
      </c>
      <c r="AQ122" s="940"/>
      <c r="AR122" s="940"/>
      <c r="AS122" s="940"/>
      <c r="AT122" s="941"/>
      <c r="AU122" s="968"/>
      <c r="AV122" s="969"/>
      <c r="AW122" s="969"/>
      <c r="AX122" s="969"/>
      <c r="AY122" s="970"/>
      <c r="AZ122" s="956" t="s">
        <v>458</v>
      </c>
      <c r="BA122" s="948"/>
      <c r="BB122" s="948"/>
      <c r="BC122" s="948"/>
      <c r="BD122" s="948"/>
      <c r="BE122" s="948"/>
      <c r="BF122" s="948"/>
      <c r="BG122" s="948"/>
      <c r="BH122" s="948"/>
      <c r="BI122" s="948"/>
      <c r="BJ122" s="948"/>
      <c r="BK122" s="948"/>
      <c r="BL122" s="948"/>
      <c r="BM122" s="948"/>
      <c r="BN122" s="948"/>
      <c r="BO122" s="948"/>
      <c r="BP122" s="949"/>
      <c r="BQ122" s="973">
        <v>650149274</v>
      </c>
      <c r="BR122" s="974"/>
      <c r="BS122" s="974"/>
      <c r="BT122" s="974"/>
      <c r="BU122" s="974"/>
      <c r="BV122" s="974">
        <v>653287779</v>
      </c>
      <c r="BW122" s="974"/>
      <c r="BX122" s="974"/>
      <c r="BY122" s="974"/>
      <c r="BZ122" s="974"/>
      <c r="CA122" s="974">
        <v>656051839</v>
      </c>
      <c r="CB122" s="974"/>
      <c r="CC122" s="974"/>
      <c r="CD122" s="974"/>
      <c r="CE122" s="974"/>
      <c r="CF122" s="993">
        <v>227</v>
      </c>
      <c r="CG122" s="994"/>
      <c r="CH122" s="994"/>
      <c r="CI122" s="994"/>
      <c r="CJ122" s="994"/>
      <c r="CK122" s="985"/>
      <c r="CL122" s="986"/>
      <c r="CM122" s="986"/>
      <c r="CN122" s="986"/>
      <c r="CO122" s="987"/>
      <c r="CP122" s="995" t="s">
        <v>459</v>
      </c>
      <c r="CQ122" s="996"/>
      <c r="CR122" s="996"/>
      <c r="CS122" s="996"/>
      <c r="CT122" s="996"/>
      <c r="CU122" s="996"/>
      <c r="CV122" s="996"/>
      <c r="CW122" s="996"/>
      <c r="CX122" s="996"/>
      <c r="CY122" s="996"/>
      <c r="CZ122" s="996"/>
      <c r="DA122" s="996"/>
      <c r="DB122" s="996"/>
      <c r="DC122" s="996"/>
      <c r="DD122" s="996"/>
      <c r="DE122" s="996"/>
      <c r="DF122" s="997"/>
      <c r="DG122" s="908" t="s">
        <v>396</v>
      </c>
      <c r="DH122" s="909"/>
      <c r="DI122" s="909"/>
      <c r="DJ122" s="909"/>
      <c r="DK122" s="909"/>
      <c r="DL122" s="909" t="s">
        <v>396</v>
      </c>
      <c r="DM122" s="909"/>
      <c r="DN122" s="909"/>
      <c r="DO122" s="909"/>
      <c r="DP122" s="909"/>
      <c r="DQ122" s="909" t="s">
        <v>396</v>
      </c>
      <c r="DR122" s="909"/>
      <c r="DS122" s="909"/>
      <c r="DT122" s="909"/>
      <c r="DU122" s="909"/>
      <c r="DV122" s="910" t="s">
        <v>396</v>
      </c>
      <c r="DW122" s="910"/>
      <c r="DX122" s="910"/>
      <c r="DY122" s="910"/>
      <c r="DZ122" s="911"/>
    </row>
    <row r="123" spans="1:130" s="231" customFormat="1" ht="26.25" customHeight="1" x14ac:dyDescent="0.2">
      <c r="A123" s="1038"/>
      <c r="B123" s="932"/>
      <c r="C123" s="905" t="s">
        <v>442</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396</v>
      </c>
      <c r="AB123" s="936"/>
      <c r="AC123" s="936"/>
      <c r="AD123" s="936"/>
      <c r="AE123" s="937"/>
      <c r="AF123" s="938" t="s">
        <v>424</v>
      </c>
      <c r="AG123" s="936"/>
      <c r="AH123" s="936"/>
      <c r="AI123" s="936"/>
      <c r="AJ123" s="937"/>
      <c r="AK123" s="938" t="s">
        <v>450</v>
      </c>
      <c r="AL123" s="936"/>
      <c r="AM123" s="936"/>
      <c r="AN123" s="936"/>
      <c r="AO123" s="937"/>
      <c r="AP123" s="939" t="s">
        <v>396</v>
      </c>
      <c r="AQ123" s="940"/>
      <c r="AR123" s="940"/>
      <c r="AS123" s="940"/>
      <c r="AT123" s="941"/>
      <c r="AU123" s="971"/>
      <c r="AV123" s="972"/>
      <c r="AW123" s="972"/>
      <c r="AX123" s="972"/>
      <c r="AY123" s="972"/>
      <c r="AZ123" s="252" t="s">
        <v>158</v>
      </c>
      <c r="BA123" s="252"/>
      <c r="BB123" s="252"/>
      <c r="BC123" s="252"/>
      <c r="BD123" s="252"/>
      <c r="BE123" s="252"/>
      <c r="BF123" s="252"/>
      <c r="BG123" s="252"/>
      <c r="BH123" s="252"/>
      <c r="BI123" s="252"/>
      <c r="BJ123" s="252"/>
      <c r="BK123" s="252"/>
      <c r="BL123" s="252"/>
      <c r="BM123" s="252"/>
      <c r="BN123" s="252"/>
      <c r="BO123" s="957" t="s">
        <v>460</v>
      </c>
      <c r="BP123" s="978"/>
      <c r="BQ123" s="1044">
        <v>764385777</v>
      </c>
      <c r="BR123" s="1045"/>
      <c r="BS123" s="1045"/>
      <c r="BT123" s="1045"/>
      <c r="BU123" s="1045"/>
      <c r="BV123" s="1045">
        <v>765912847</v>
      </c>
      <c r="BW123" s="1045"/>
      <c r="BX123" s="1045"/>
      <c r="BY123" s="1045"/>
      <c r="BZ123" s="1045"/>
      <c r="CA123" s="1045">
        <v>785805204</v>
      </c>
      <c r="CB123" s="1045"/>
      <c r="CC123" s="1045"/>
      <c r="CD123" s="1045"/>
      <c r="CE123" s="1045"/>
      <c r="CF123" s="975"/>
      <c r="CG123" s="976"/>
      <c r="CH123" s="976"/>
      <c r="CI123" s="976"/>
      <c r="CJ123" s="977"/>
      <c r="CK123" s="985"/>
      <c r="CL123" s="986"/>
      <c r="CM123" s="986"/>
      <c r="CN123" s="986"/>
      <c r="CO123" s="987"/>
      <c r="CP123" s="995" t="s">
        <v>387</v>
      </c>
      <c r="CQ123" s="996"/>
      <c r="CR123" s="996"/>
      <c r="CS123" s="996"/>
      <c r="CT123" s="996"/>
      <c r="CU123" s="996"/>
      <c r="CV123" s="996"/>
      <c r="CW123" s="996"/>
      <c r="CX123" s="996"/>
      <c r="CY123" s="996"/>
      <c r="CZ123" s="996"/>
      <c r="DA123" s="996"/>
      <c r="DB123" s="996"/>
      <c r="DC123" s="996"/>
      <c r="DD123" s="996"/>
      <c r="DE123" s="996"/>
      <c r="DF123" s="997"/>
      <c r="DG123" s="908" t="s">
        <v>120</v>
      </c>
      <c r="DH123" s="909"/>
      <c r="DI123" s="909"/>
      <c r="DJ123" s="909"/>
      <c r="DK123" s="909"/>
      <c r="DL123" s="909" t="s">
        <v>120</v>
      </c>
      <c r="DM123" s="909"/>
      <c r="DN123" s="909"/>
      <c r="DO123" s="909"/>
      <c r="DP123" s="909"/>
      <c r="DQ123" s="909" t="s">
        <v>120</v>
      </c>
      <c r="DR123" s="909"/>
      <c r="DS123" s="909"/>
      <c r="DT123" s="909"/>
      <c r="DU123" s="909"/>
      <c r="DV123" s="910" t="s">
        <v>461</v>
      </c>
      <c r="DW123" s="910"/>
      <c r="DX123" s="910"/>
      <c r="DY123" s="910"/>
      <c r="DZ123" s="911"/>
    </row>
    <row r="124" spans="1:130" s="231" customFormat="1" ht="26.25" customHeight="1" thickBot="1" x14ac:dyDescent="0.25">
      <c r="A124" s="1038"/>
      <c r="B124" s="932"/>
      <c r="C124" s="905" t="s">
        <v>445</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120</v>
      </c>
      <c r="AB124" s="936"/>
      <c r="AC124" s="936"/>
      <c r="AD124" s="936"/>
      <c r="AE124" s="937"/>
      <c r="AF124" s="938" t="s">
        <v>120</v>
      </c>
      <c r="AG124" s="936"/>
      <c r="AH124" s="936"/>
      <c r="AI124" s="936"/>
      <c r="AJ124" s="937"/>
      <c r="AK124" s="938" t="s">
        <v>120</v>
      </c>
      <c r="AL124" s="936"/>
      <c r="AM124" s="936"/>
      <c r="AN124" s="936"/>
      <c r="AO124" s="937"/>
      <c r="AP124" s="939" t="s">
        <v>120</v>
      </c>
      <c r="AQ124" s="940"/>
      <c r="AR124" s="940"/>
      <c r="AS124" s="940"/>
      <c r="AT124" s="941"/>
      <c r="AU124" s="1040" t="s">
        <v>462</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174.8</v>
      </c>
      <c r="BR124" s="1005"/>
      <c r="BS124" s="1005"/>
      <c r="BT124" s="1005"/>
      <c r="BU124" s="1005"/>
      <c r="BV124" s="1005">
        <v>174.1</v>
      </c>
      <c r="BW124" s="1005"/>
      <c r="BX124" s="1005"/>
      <c r="BY124" s="1005"/>
      <c r="BZ124" s="1005"/>
      <c r="CA124" s="1005">
        <v>159.9</v>
      </c>
      <c r="CB124" s="1005"/>
      <c r="CC124" s="1005"/>
      <c r="CD124" s="1005"/>
      <c r="CE124" s="1005"/>
      <c r="CF124" s="1006"/>
      <c r="CG124" s="1007"/>
      <c r="CH124" s="1007"/>
      <c r="CI124" s="1007"/>
      <c r="CJ124" s="1008"/>
      <c r="CK124" s="988"/>
      <c r="CL124" s="988"/>
      <c r="CM124" s="988"/>
      <c r="CN124" s="988"/>
      <c r="CO124" s="989"/>
      <c r="CP124" s="1009" t="s">
        <v>463</v>
      </c>
      <c r="CQ124" s="1010"/>
      <c r="CR124" s="1010"/>
      <c r="CS124" s="1010"/>
      <c r="CT124" s="1010"/>
      <c r="CU124" s="1010"/>
      <c r="CV124" s="1010"/>
      <c r="CW124" s="1010"/>
      <c r="CX124" s="1010"/>
      <c r="CY124" s="1010"/>
      <c r="CZ124" s="1010"/>
      <c r="DA124" s="1010"/>
      <c r="DB124" s="1010"/>
      <c r="DC124" s="1010"/>
      <c r="DD124" s="1010"/>
      <c r="DE124" s="1010"/>
      <c r="DF124" s="1011"/>
      <c r="DG124" s="973">
        <v>1416597</v>
      </c>
      <c r="DH124" s="974"/>
      <c r="DI124" s="974"/>
      <c r="DJ124" s="974"/>
      <c r="DK124" s="974"/>
      <c r="DL124" s="974">
        <v>628294</v>
      </c>
      <c r="DM124" s="974"/>
      <c r="DN124" s="974"/>
      <c r="DO124" s="974"/>
      <c r="DP124" s="974"/>
      <c r="DQ124" s="974" t="s">
        <v>120</v>
      </c>
      <c r="DR124" s="974"/>
      <c r="DS124" s="974"/>
      <c r="DT124" s="974"/>
      <c r="DU124" s="974"/>
      <c r="DV124" s="998" t="s">
        <v>120</v>
      </c>
      <c r="DW124" s="998"/>
      <c r="DX124" s="998"/>
      <c r="DY124" s="998"/>
      <c r="DZ124" s="999"/>
    </row>
    <row r="125" spans="1:130" s="231" customFormat="1" ht="26.25" customHeight="1" x14ac:dyDescent="0.2">
      <c r="A125" s="1038"/>
      <c r="B125" s="932"/>
      <c r="C125" s="905" t="s">
        <v>447</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v>396301</v>
      </c>
      <c r="AB125" s="936"/>
      <c r="AC125" s="936"/>
      <c r="AD125" s="936"/>
      <c r="AE125" s="937"/>
      <c r="AF125" s="938">
        <v>413514</v>
      </c>
      <c r="AG125" s="936"/>
      <c r="AH125" s="936"/>
      <c r="AI125" s="936"/>
      <c r="AJ125" s="937"/>
      <c r="AK125" s="938">
        <v>425535</v>
      </c>
      <c r="AL125" s="936"/>
      <c r="AM125" s="936"/>
      <c r="AN125" s="936"/>
      <c r="AO125" s="937"/>
      <c r="AP125" s="939">
        <v>0.1</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464</v>
      </c>
      <c r="CL125" s="983"/>
      <c r="CM125" s="983"/>
      <c r="CN125" s="983"/>
      <c r="CO125" s="984"/>
      <c r="CP125" s="912" t="s">
        <v>465</v>
      </c>
      <c r="CQ125" s="880"/>
      <c r="CR125" s="880"/>
      <c r="CS125" s="880"/>
      <c r="CT125" s="880"/>
      <c r="CU125" s="880"/>
      <c r="CV125" s="880"/>
      <c r="CW125" s="880"/>
      <c r="CX125" s="880"/>
      <c r="CY125" s="880"/>
      <c r="CZ125" s="880"/>
      <c r="DA125" s="880"/>
      <c r="DB125" s="880"/>
      <c r="DC125" s="880"/>
      <c r="DD125" s="880"/>
      <c r="DE125" s="880"/>
      <c r="DF125" s="881"/>
      <c r="DG125" s="913" t="s">
        <v>120</v>
      </c>
      <c r="DH125" s="914"/>
      <c r="DI125" s="914"/>
      <c r="DJ125" s="914"/>
      <c r="DK125" s="914"/>
      <c r="DL125" s="914" t="s">
        <v>120</v>
      </c>
      <c r="DM125" s="914"/>
      <c r="DN125" s="914"/>
      <c r="DO125" s="914"/>
      <c r="DP125" s="914"/>
      <c r="DQ125" s="914" t="s">
        <v>120</v>
      </c>
      <c r="DR125" s="914"/>
      <c r="DS125" s="914"/>
      <c r="DT125" s="914"/>
      <c r="DU125" s="914"/>
      <c r="DV125" s="915" t="s">
        <v>120</v>
      </c>
      <c r="DW125" s="915"/>
      <c r="DX125" s="915"/>
      <c r="DY125" s="915"/>
      <c r="DZ125" s="916"/>
    </row>
    <row r="126" spans="1:130" s="231" customFormat="1" ht="26.25" customHeight="1" thickBot="1" x14ac:dyDescent="0.25">
      <c r="A126" s="1038"/>
      <c r="B126" s="932"/>
      <c r="C126" s="905" t="s">
        <v>449</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120</v>
      </c>
      <c r="AB126" s="936"/>
      <c r="AC126" s="936"/>
      <c r="AD126" s="936"/>
      <c r="AE126" s="937"/>
      <c r="AF126" s="938" t="s">
        <v>120</v>
      </c>
      <c r="AG126" s="936"/>
      <c r="AH126" s="936"/>
      <c r="AI126" s="936"/>
      <c r="AJ126" s="937"/>
      <c r="AK126" s="938" t="s">
        <v>120</v>
      </c>
      <c r="AL126" s="936"/>
      <c r="AM126" s="936"/>
      <c r="AN126" s="936"/>
      <c r="AO126" s="937"/>
      <c r="AP126" s="939" t="s">
        <v>120</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466</v>
      </c>
      <c r="CQ126" s="906"/>
      <c r="CR126" s="906"/>
      <c r="CS126" s="906"/>
      <c r="CT126" s="906"/>
      <c r="CU126" s="906"/>
      <c r="CV126" s="906"/>
      <c r="CW126" s="906"/>
      <c r="CX126" s="906"/>
      <c r="CY126" s="906"/>
      <c r="CZ126" s="906"/>
      <c r="DA126" s="906"/>
      <c r="DB126" s="906"/>
      <c r="DC126" s="906"/>
      <c r="DD126" s="906"/>
      <c r="DE126" s="906"/>
      <c r="DF126" s="907"/>
      <c r="DG126" s="908">
        <v>1148011</v>
      </c>
      <c r="DH126" s="909"/>
      <c r="DI126" s="909"/>
      <c r="DJ126" s="909"/>
      <c r="DK126" s="909"/>
      <c r="DL126" s="909" t="s">
        <v>120</v>
      </c>
      <c r="DM126" s="909"/>
      <c r="DN126" s="909"/>
      <c r="DO126" s="909"/>
      <c r="DP126" s="909"/>
      <c r="DQ126" s="909" t="s">
        <v>120</v>
      </c>
      <c r="DR126" s="909"/>
      <c r="DS126" s="909"/>
      <c r="DT126" s="909"/>
      <c r="DU126" s="909"/>
      <c r="DV126" s="910" t="s">
        <v>120</v>
      </c>
      <c r="DW126" s="910"/>
      <c r="DX126" s="910"/>
      <c r="DY126" s="910"/>
      <c r="DZ126" s="911"/>
    </row>
    <row r="127" spans="1:130" s="231" customFormat="1" ht="26.25" customHeight="1" x14ac:dyDescent="0.2">
      <c r="A127" s="1039"/>
      <c r="B127" s="934"/>
      <c r="C127" s="956" t="s">
        <v>467</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647010</v>
      </c>
      <c r="AB127" s="936"/>
      <c r="AC127" s="936"/>
      <c r="AD127" s="936"/>
      <c r="AE127" s="937"/>
      <c r="AF127" s="938">
        <v>714108</v>
      </c>
      <c r="AG127" s="936"/>
      <c r="AH127" s="936"/>
      <c r="AI127" s="936"/>
      <c r="AJ127" s="937"/>
      <c r="AK127" s="938">
        <v>708901</v>
      </c>
      <c r="AL127" s="936"/>
      <c r="AM127" s="936"/>
      <c r="AN127" s="936"/>
      <c r="AO127" s="937"/>
      <c r="AP127" s="939">
        <v>0.2</v>
      </c>
      <c r="AQ127" s="940"/>
      <c r="AR127" s="940"/>
      <c r="AS127" s="940"/>
      <c r="AT127" s="941"/>
      <c r="AU127" s="233"/>
      <c r="AV127" s="233"/>
      <c r="AW127" s="233"/>
      <c r="AX127" s="1012" t="s">
        <v>468</v>
      </c>
      <c r="AY127" s="1013"/>
      <c r="AZ127" s="1013"/>
      <c r="BA127" s="1013"/>
      <c r="BB127" s="1013"/>
      <c r="BC127" s="1013"/>
      <c r="BD127" s="1013"/>
      <c r="BE127" s="1014"/>
      <c r="BF127" s="1015" t="s">
        <v>469</v>
      </c>
      <c r="BG127" s="1013"/>
      <c r="BH127" s="1013"/>
      <c r="BI127" s="1013"/>
      <c r="BJ127" s="1013"/>
      <c r="BK127" s="1013"/>
      <c r="BL127" s="1014"/>
      <c r="BM127" s="1015" t="s">
        <v>470</v>
      </c>
      <c r="BN127" s="1013"/>
      <c r="BO127" s="1013"/>
      <c r="BP127" s="1013"/>
      <c r="BQ127" s="1013"/>
      <c r="BR127" s="1013"/>
      <c r="BS127" s="1014"/>
      <c r="BT127" s="1015" t="s">
        <v>471</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472</v>
      </c>
      <c r="CQ127" s="906"/>
      <c r="CR127" s="906"/>
      <c r="CS127" s="906"/>
      <c r="CT127" s="906"/>
      <c r="CU127" s="906"/>
      <c r="CV127" s="906"/>
      <c r="CW127" s="906"/>
      <c r="CX127" s="906"/>
      <c r="CY127" s="906"/>
      <c r="CZ127" s="906"/>
      <c r="DA127" s="906"/>
      <c r="DB127" s="906"/>
      <c r="DC127" s="906"/>
      <c r="DD127" s="906"/>
      <c r="DE127" s="906"/>
      <c r="DF127" s="907"/>
      <c r="DG127" s="908" t="s">
        <v>120</v>
      </c>
      <c r="DH127" s="909"/>
      <c r="DI127" s="909"/>
      <c r="DJ127" s="909"/>
      <c r="DK127" s="909"/>
      <c r="DL127" s="909" t="s">
        <v>120</v>
      </c>
      <c r="DM127" s="909"/>
      <c r="DN127" s="909"/>
      <c r="DO127" s="909"/>
      <c r="DP127" s="909"/>
      <c r="DQ127" s="909" t="s">
        <v>120</v>
      </c>
      <c r="DR127" s="909"/>
      <c r="DS127" s="909"/>
      <c r="DT127" s="909"/>
      <c r="DU127" s="909"/>
      <c r="DV127" s="910" t="s">
        <v>120</v>
      </c>
      <c r="DW127" s="910"/>
      <c r="DX127" s="910"/>
      <c r="DY127" s="910"/>
      <c r="DZ127" s="911"/>
    </row>
    <row r="128" spans="1:130" s="231" customFormat="1" ht="26.25" customHeight="1" thickBot="1" x14ac:dyDescent="0.25">
      <c r="A128" s="1022" t="s">
        <v>473</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474</v>
      </c>
      <c r="X128" s="1024"/>
      <c r="Y128" s="1024"/>
      <c r="Z128" s="1025"/>
      <c r="AA128" s="1026">
        <v>1502797</v>
      </c>
      <c r="AB128" s="1027"/>
      <c r="AC128" s="1027"/>
      <c r="AD128" s="1027"/>
      <c r="AE128" s="1028"/>
      <c r="AF128" s="1029">
        <v>1459677</v>
      </c>
      <c r="AG128" s="1027"/>
      <c r="AH128" s="1027"/>
      <c r="AI128" s="1027"/>
      <c r="AJ128" s="1028"/>
      <c r="AK128" s="1029">
        <v>1425808</v>
      </c>
      <c r="AL128" s="1027"/>
      <c r="AM128" s="1027"/>
      <c r="AN128" s="1027"/>
      <c r="AO128" s="1028"/>
      <c r="AP128" s="1030"/>
      <c r="AQ128" s="1031"/>
      <c r="AR128" s="1031"/>
      <c r="AS128" s="1031"/>
      <c r="AT128" s="1032"/>
      <c r="AU128" s="233"/>
      <c r="AV128" s="233"/>
      <c r="AW128" s="233"/>
      <c r="AX128" s="879" t="s">
        <v>475</v>
      </c>
      <c r="AY128" s="880"/>
      <c r="AZ128" s="880"/>
      <c r="BA128" s="880"/>
      <c r="BB128" s="880"/>
      <c r="BC128" s="880"/>
      <c r="BD128" s="880"/>
      <c r="BE128" s="881"/>
      <c r="BF128" s="1033" t="s">
        <v>461</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476</v>
      </c>
      <c r="CQ128" s="694"/>
      <c r="CR128" s="694"/>
      <c r="CS128" s="694"/>
      <c r="CT128" s="694"/>
      <c r="CU128" s="694"/>
      <c r="CV128" s="694"/>
      <c r="CW128" s="694"/>
      <c r="CX128" s="694"/>
      <c r="CY128" s="694"/>
      <c r="CZ128" s="694"/>
      <c r="DA128" s="694"/>
      <c r="DB128" s="694"/>
      <c r="DC128" s="694"/>
      <c r="DD128" s="694"/>
      <c r="DE128" s="694"/>
      <c r="DF128" s="1017"/>
      <c r="DG128" s="1018">
        <v>1028863</v>
      </c>
      <c r="DH128" s="1019"/>
      <c r="DI128" s="1019"/>
      <c r="DJ128" s="1019"/>
      <c r="DK128" s="1019"/>
      <c r="DL128" s="1019">
        <v>1052657</v>
      </c>
      <c r="DM128" s="1019"/>
      <c r="DN128" s="1019"/>
      <c r="DO128" s="1019"/>
      <c r="DP128" s="1019"/>
      <c r="DQ128" s="1019">
        <v>993818</v>
      </c>
      <c r="DR128" s="1019"/>
      <c r="DS128" s="1019"/>
      <c r="DT128" s="1019"/>
      <c r="DU128" s="1019"/>
      <c r="DV128" s="1020">
        <v>0.3</v>
      </c>
      <c r="DW128" s="1020"/>
      <c r="DX128" s="1020"/>
      <c r="DY128" s="1020"/>
      <c r="DZ128" s="1021"/>
    </row>
    <row r="129" spans="1:131" s="231" customFormat="1" ht="26.25" customHeight="1" x14ac:dyDescent="0.2">
      <c r="A129" s="917" t="s">
        <v>102</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477</v>
      </c>
      <c r="X129" s="1052"/>
      <c r="Y129" s="1052"/>
      <c r="Z129" s="1053"/>
      <c r="AA129" s="935">
        <v>322268173</v>
      </c>
      <c r="AB129" s="936"/>
      <c r="AC129" s="936"/>
      <c r="AD129" s="936"/>
      <c r="AE129" s="937"/>
      <c r="AF129" s="938">
        <v>326528150</v>
      </c>
      <c r="AG129" s="936"/>
      <c r="AH129" s="936"/>
      <c r="AI129" s="936"/>
      <c r="AJ129" s="937"/>
      <c r="AK129" s="938">
        <v>341916514</v>
      </c>
      <c r="AL129" s="936"/>
      <c r="AM129" s="936"/>
      <c r="AN129" s="936"/>
      <c r="AO129" s="937"/>
      <c r="AP129" s="1054"/>
      <c r="AQ129" s="1055"/>
      <c r="AR129" s="1055"/>
      <c r="AS129" s="1055"/>
      <c r="AT129" s="1056"/>
      <c r="AU129" s="234"/>
      <c r="AV129" s="234"/>
      <c r="AW129" s="234"/>
      <c r="AX129" s="1046" t="s">
        <v>478</v>
      </c>
      <c r="AY129" s="906"/>
      <c r="AZ129" s="906"/>
      <c r="BA129" s="906"/>
      <c r="BB129" s="906"/>
      <c r="BC129" s="906"/>
      <c r="BD129" s="906"/>
      <c r="BE129" s="907"/>
      <c r="BF129" s="1047" t="s">
        <v>120</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479</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480</v>
      </c>
      <c r="X130" s="1052"/>
      <c r="Y130" s="1052"/>
      <c r="Z130" s="1053"/>
      <c r="AA130" s="935">
        <v>57661115</v>
      </c>
      <c r="AB130" s="936"/>
      <c r="AC130" s="936"/>
      <c r="AD130" s="936"/>
      <c r="AE130" s="937"/>
      <c r="AF130" s="938">
        <v>55032125</v>
      </c>
      <c r="AG130" s="936"/>
      <c r="AH130" s="936"/>
      <c r="AI130" s="936"/>
      <c r="AJ130" s="937"/>
      <c r="AK130" s="938">
        <v>52867763</v>
      </c>
      <c r="AL130" s="936"/>
      <c r="AM130" s="936"/>
      <c r="AN130" s="936"/>
      <c r="AO130" s="937"/>
      <c r="AP130" s="1054"/>
      <c r="AQ130" s="1055"/>
      <c r="AR130" s="1055"/>
      <c r="AS130" s="1055"/>
      <c r="AT130" s="1056"/>
      <c r="AU130" s="234"/>
      <c r="AV130" s="234"/>
      <c r="AW130" s="234"/>
      <c r="AX130" s="1046" t="s">
        <v>481</v>
      </c>
      <c r="AY130" s="906"/>
      <c r="AZ130" s="906"/>
      <c r="BA130" s="906"/>
      <c r="BB130" s="906"/>
      <c r="BC130" s="906"/>
      <c r="BD130" s="906"/>
      <c r="BE130" s="907"/>
      <c r="BF130" s="1082">
        <v>8.6</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482</v>
      </c>
      <c r="X131" s="1089"/>
      <c r="Y131" s="1089"/>
      <c r="Z131" s="1090"/>
      <c r="AA131" s="1091">
        <v>264607058</v>
      </c>
      <c r="AB131" s="1092"/>
      <c r="AC131" s="1092"/>
      <c r="AD131" s="1092"/>
      <c r="AE131" s="1093"/>
      <c r="AF131" s="1094">
        <v>271496025</v>
      </c>
      <c r="AG131" s="1092"/>
      <c r="AH131" s="1092"/>
      <c r="AI131" s="1092"/>
      <c r="AJ131" s="1093"/>
      <c r="AK131" s="1094">
        <v>289048751</v>
      </c>
      <c r="AL131" s="1092"/>
      <c r="AM131" s="1092"/>
      <c r="AN131" s="1092"/>
      <c r="AO131" s="1093"/>
      <c r="AP131" s="1095"/>
      <c r="AQ131" s="1096"/>
      <c r="AR131" s="1096"/>
      <c r="AS131" s="1096"/>
      <c r="AT131" s="1097"/>
      <c r="AU131" s="234"/>
      <c r="AV131" s="234"/>
      <c r="AW131" s="234"/>
      <c r="AX131" s="1064" t="s">
        <v>483</v>
      </c>
      <c r="AY131" s="694"/>
      <c r="AZ131" s="694"/>
      <c r="BA131" s="694"/>
      <c r="BB131" s="694"/>
      <c r="BC131" s="694"/>
      <c r="BD131" s="694"/>
      <c r="BE131" s="1017"/>
      <c r="BF131" s="1065">
        <v>159.9</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484</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485</v>
      </c>
      <c r="W132" s="1075"/>
      <c r="X132" s="1075"/>
      <c r="Y132" s="1075"/>
      <c r="Z132" s="1076"/>
      <c r="AA132" s="1077">
        <v>8.4547419739999992</v>
      </c>
      <c r="AB132" s="1078"/>
      <c r="AC132" s="1078"/>
      <c r="AD132" s="1078"/>
      <c r="AE132" s="1079"/>
      <c r="AF132" s="1080">
        <v>8.6090833189999998</v>
      </c>
      <c r="AG132" s="1078"/>
      <c r="AH132" s="1078"/>
      <c r="AI132" s="1078"/>
      <c r="AJ132" s="1079"/>
      <c r="AK132" s="1080">
        <v>8.858491141</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486</v>
      </c>
      <c r="W133" s="1058"/>
      <c r="X133" s="1058"/>
      <c r="Y133" s="1058"/>
      <c r="Z133" s="1059"/>
      <c r="AA133" s="1060">
        <v>8.8000000000000007</v>
      </c>
      <c r="AB133" s="1061"/>
      <c r="AC133" s="1061"/>
      <c r="AD133" s="1061"/>
      <c r="AE133" s="1062"/>
      <c r="AF133" s="1060">
        <v>8.6</v>
      </c>
      <c r="AG133" s="1061"/>
      <c r="AH133" s="1061"/>
      <c r="AI133" s="1061"/>
      <c r="AJ133" s="1062"/>
      <c r="AK133" s="1060">
        <v>8.6</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LHEFUukVjT6plG/LCe8a/xdaGbdM8vhyNViDPnr1AN3/DJAxhXfr5SHriiXnsvjXdhTSIolxJT6iVfP0j9rHuA==" saltValue="yRkwXQ38Z0VcpysoAtUDx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487</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85" zoomScaleNormal="85"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488</v>
      </c>
    </row>
  </sheetData>
  <sheetProtection algorithmName="SHA-512" hashValue="ADQroNphsdWR8sG9Wl066zpeiHwBeoR9f4ny3RqpQTZOg1jtQ0ZieXcSiZO4P6TfyZfy6IGEVHIvmyi7YbM5Mw==" saltValue="iijQA7n0N03E8MKKKVffw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489</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490</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491</v>
      </c>
      <c r="AP7" s="273"/>
      <c r="AQ7" s="274" t="s">
        <v>492</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493</v>
      </c>
      <c r="AQ8" s="280" t="s">
        <v>494</v>
      </c>
      <c r="AR8" s="281" t="s">
        <v>495</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496</v>
      </c>
      <c r="AL9" s="1099"/>
      <c r="AM9" s="1099"/>
      <c r="AN9" s="1100"/>
      <c r="AO9" s="282">
        <v>152048444</v>
      </c>
      <c r="AP9" s="282">
        <v>134421</v>
      </c>
      <c r="AQ9" s="283">
        <v>139124</v>
      </c>
      <c r="AR9" s="284">
        <v>-3.4</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497</v>
      </c>
      <c r="AL10" s="1099"/>
      <c r="AM10" s="1099"/>
      <c r="AN10" s="1100"/>
      <c r="AO10" s="282">
        <v>37807</v>
      </c>
      <c r="AP10" s="282">
        <v>33</v>
      </c>
      <c r="AQ10" s="283">
        <v>810</v>
      </c>
      <c r="AR10" s="284">
        <v>-95.9</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498</v>
      </c>
      <c r="AL11" s="1099"/>
      <c r="AM11" s="1099"/>
      <c r="AN11" s="1100"/>
      <c r="AO11" s="282" t="s">
        <v>499</v>
      </c>
      <c r="AP11" s="282" t="s">
        <v>499</v>
      </c>
      <c r="AQ11" s="283" t="s">
        <v>499</v>
      </c>
      <c r="AR11" s="284" t="s">
        <v>499</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500</v>
      </c>
      <c r="AL12" s="1099"/>
      <c r="AM12" s="1099"/>
      <c r="AN12" s="1100"/>
      <c r="AO12" s="282" t="s">
        <v>499</v>
      </c>
      <c r="AP12" s="282" t="s">
        <v>499</v>
      </c>
      <c r="AQ12" s="283">
        <v>7</v>
      </c>
      <c r="AR12" s="284" t="s">
        <v>499</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501</v>
      </c>
      <c r="AL13" s="1099"/>
      <c r="AM13" s="1099"/>
      <c r="AN13" s="1100"/>
      <c r="AO13" s="282">
        <v>2617643</v>
      </c>
      <c r="AP13" s="282">
        <v>2314</v>
      </c>
      <c r="AQ13" s="283">
        <v>2682</v>
      </c>
      <c r="AR13" s="284">
        <v>-13.7</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502</v>
      </c>
      <c r="AL14" s="1099"/>
      <c r="AM14" s="1099"/>
      <c r="AN14" s="1100"/>
      <c r="AO14" s="282">
        <v>-16679371</v>
      </c>
      <c r="AP14" s="282">
        <v>-14746</v>
      </c>
      <c r="AQ14" s="283">
        <v>-12563</v>
      </c>
      <c r="AR14" s="284">
        <v>17.399999999999999</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158</v>
      </c>
      <c r="AL15" s="1102"/>
      <c r="AM15" s="1102"/>
      <c r="AN15" s="1103"/>
      <c r="AO15" s="282">
        <v>138024523</v>
      </c>
      <c r="AP15" s="282">
        <v>122022</v>
      </c>
      <c r="AQ15" s="283">
        <v>130060</v>
      </c>
      <c r="AR15" s="284">
        <v>-6.2</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503</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504</v>
      </c>
      <c r="AP20" s="293" t="s">
        <v>505</v>
      </c>
      <c r="AQ20" s="294" t="s">
        <v>506</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507</v>
      </c>
      <c r="AL21" s="1105"/>
      <c r="AM21" s="1105"/>
      <c r="AN21" s="1106"/>
      <c r="AO21" s="297">
        <v>1496.37</v>
      </c>
      <c r="AP21" s="298">
        <v>1550.04</v>
      </c>
      <c r="AQ21" s="299">
        <v>-53.67</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508</v>
      </c>
      <c r="AL22" s="1105"/>
      <c r="AM22" s="1105"/>
      <c r="AN22" s="1106"/>
      <c r="AO22" s="302">
        <v>99.3</v>
      </c>
      <c r="AP22" s="303">
        <v>98.8</v>
      </c>
      <c r="AQ22" s="304">
        <v>0.5</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509</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510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511</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491</v>
      </c>
      <c r="AP30" s="273"/>
      <c r="AQ30" s="274" t="s">
        <v>492</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493</v>
      </c>
      <c r="AQ31" s="280" t="s">
        <v>494</v>
      </c>
      <c r="AR31" s="281" t="s">
        <v>495</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512</v>
      </c>
      <c r="AL32" s="1119"/>
      <c r="AM32" s="1119"/>
      <c r="AN32" s="1120"/>
      <c r="AO32" s="282">
        <v>68141542</v>
      </c>
      <c r="AP32" s="282">
        <v>60241</v>
      </c>
      <c r="AQ32" s="283">
        <v>72752</v>
      </c>
      <c r="AR32" s="284">
        <v>-17.2</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513</v>
      </c>
      <c r="AL33" s="1119"/>
      <c r="AM33" s="1119"/>
      <c r="AN33" s="1120"/>
      <c r="AO33" s="282" t="s">
        <v>499</v>
      </c>
      <c r="AP33" s="282" t="s">
        <v>499</v>
      </c>
      <c r="AQ33" s="283" t="s">
        <v>499</v>
      </c>
      <c r="AR33" s="284" t="s">
        <v>499</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514</v>
      </c>
      <c r="AL34" s="1119"/>
      <c r="AM34" s="1119"/>
      <c r="AN34" s="1120"/>
      <c r="AO34" s="282">
        <v>9833333</v>
      </c>
      <c r="AP34" s="282">
        <v>8693</v>
      </c>
      <c r="AQ34" s="283">
        <v>5123</v>
      </c>
      <c r="AR34" s="284">
        <v>69.7</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515</v>
      </c>
      <c r="AL35" s="1119"/>
      <c r="AM35" s="1119"/>
      <c r="AN35" s="1120"/>
      <c r="AO35" s="282">
        <v>629385</v>
      </c>
      <c r="AP35" s="282">
        <v>556</v>
      </c>
      <c r="AQ35" s="283">
        <v>1832</v>
      </c>
      <c r="AR35" s="284">
        <v>-69.7</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516</v>
      </c>
      <c r="AL36" s="1119"/>
      <c r="AM36" s="1119"/>
      <c r="AN36" s="1120"/>
      <c r="AO36" s="282" t="s">
        <v>499</v>
      </c>
      <c r="AP36" s="282" t="s">
        <v>499</v>
      </c>
      <c r="AQ36" s="283">
        <v>132</v>
      </c>
      <c r="AR36" s="284" t="s">
        <v>499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517</v>
      </c>
      <c r="AL37" s="1119"/>
      <c r="AM37" s="1119"/>
      <c r="AN37" s="1120"/>
      <c r="AO37" s="282">
        <v>1294511</v>
      </c>
      <c r="AP37" s="282">
        <v>1144</v>
      </c>
      <c r="AQ37" s="283">
        <v>464</v>
      </c>
      <c r="AR37" s="284">
        <v>146.6</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518</v>
      </c>
      <c r="AL38" s="1116"/>
      <c r="AM38" s="1116"/>
      <c r="AN38" s="1117"/>
      <c r="AO38" s="312">
        <v>158</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519</v>
      </c>
      <c r="AL39" s="1116"/>
      <c r="AM39" s="1116"/>
      <c r="AN39" s="1117"/>
      <c r="AO39" s="282">
        <v>-1425808</v>
      </c>
      <c r="AP39" s="282">
        <v>-1261</v>
      </c>
      <c r="AQ39" s="283">
        <v>-2200</v>
      </c>
      <c r="AR39" s="284">
        <v>-42.7</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520</v>
      </c>
      <c r="AL40" s="1119"/>
      <c r="AM40" s="1119"/>
      <c r="AN40" s="1120"/>
      <c r="AO40" s="282">
        <v>-52867763</v>
      </c>
      <c r="AP40" s="282">
        <v>-46738</v>
      </c>
      <c r="AQ40" s="283">
        <v>-47951</v>
      </c>
      <c r="AR40" s="284">
        <v>-2.5</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521</v>
      </c>
      <c r="AL41" s="1102"/>
      <c r="AM41" s="1102"/>
      <c r="AN41" s="1103"/>
      <c r="AO41" s="282">
        <v>25605358</v>
      </c>
      <c r="AP41" s="282">
        <v>22637</v>
      </c>
      <c r="AQ41" s="283">
        <v>30155</v>
      </c>
      <c r="AR41" s="284">
        <v>-24.9</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522</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523</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491</v>
      </c>
      <c r="AN49" s="1112" t="s">
        <v>524</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525</v>
      </c>
      <c r="AO50" s="325" t="s">
        <v>526</v>
      </c>
      <c r="AP50" s="326" t="s">
        <v>527</v>
      </c>
      <c r="AQ50" s="327" t="s">
        <v>528</v>
      </c>
      <c r="AR50" s="328" t="s">
        <v>529</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530</v>
      </c>
      <c r="AL51" s="321"/>
      <c r="AM51" s="329">
        <v>116342599</v>
      </c>
      <c r="AN51" s="330">
        <v>99510</v>
      </c>
      <c r="AO51" s="331">
        <v>3.8</v>
      </c>
      <c r="AP51" s="332">
        <v>108224</v>
      </c>
      <c r="AQ51" s="333">
        <v>6.4</v>
      </c>
      <c r="AR51" s="334">
        <v>-2.6</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531</v>
      </c>
      <c r="AM52" s="337">
        <v>31114242</v>
      </c>
      <c r="AN52" s="338">
        <v>26613</v>
      </c>
      <c r="AO52" s="339">
        <v>15.6</v>
      </c>
      <c r="AP52" s="340">
        <v>27358</v>
      </c>
      <c r="AQ52" s="341">
        <v>1.7</v>
      </c>
      <c r="AR52" s="342">
        <v>13.9</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532</v>
      </c>
      <c r="AL53" s="321"/>
      <c r="AM53" s="329">
        <v>127716935</v>
      </c>
      <c r="AN53" s="330">
        <v>110080</v>
      </c>
      <c r="AO53" s="331">
        <v>10.6</v>
      </c>
      <c r="AP53" s="332">
        <v>105585</v>
      </c>
      <c r="AQ53" s="333">
        <v>-2.4</v>
      </c>
      <c r="AR53" s="334">
        <v>13</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531</v>
      </c>
      <c r="AM54" s="337">
        <v>34724291</v>
      </c>
      <c r="AN54" s="338">
        <v>29929</v>
      </c>
      <c r="AO54" s="339">
        <v>12.5</v>
      </c>
      <c r="AP54" s="340">
        <v>26225</v>
      </c>
      <c r="AQ54" s="341">
        <v>-4.0999999999999996</v>
      </c>
      <c r="AR54" s="342">
        <v>16.600000000000001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533</v>
      </c>
      <c r="AL55" s="321"/>
      <c r="AM55" s="329">
        <v>132140616</v>
      </c>
      <c r="AN55" s="330">
        <v>114782</v>
      </c>
      <c r="AO55" s="331">
        <v>4.3</v>
      </c>
      <c r="AP55" s="332">
        <v>111577</v>
      </c>
      <c r="AQ55" s="333">
        <v>5.7</v>
      </c>
      <c r="AR55" s="334">
        <v>-1.4</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531</v>
      </c>
      <c r="AM56" s="337">
        <v>35115255</v>
      </c>
      <c r="AN56" s="338">
        <v>30502</v>
      </c>
      <c r="AO56" s="339">
        <v>1.9</v>
      </c>
      <c r="AP56" s="340">
        <v>26257</v>
      </c>
      <c r="AQ56" s="341">
        <v>0.1</v>
      </c>
      <c r="AR56" s="342">
        <v>1.8</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534</v>
      </c>
      <c r="AL57" s="321"/>
      <c r="AM57" s="329">
        <v>145892014</v>
      </c>
      <c r="AN57" s="330">
        <v>127775</v>
      </c>
      <c r="AO57" s="331">
        <v>11.3</v>
      </c>
      <c r="AP57" s="332">
        <v>122371</v>
      </c>
      <c r="AQ57" s="333">
        <v>9.6999999999999993</v>
      </c>
      <c r="AR57" s="334">
        <v>1.6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531</v>
      </c>
      <c r="AM58" s="337">
        <v>32592642</v>
      </c>
      <c r="AN58" s="338">
        <v>28545</v>
      </c>
      <c r="AO58" s="339">
        <v>-6.4</v>
      </c>
      <c r="AP58" s="340">
        <v>28038</v>
      </c>
      <c r="AQ58" s="341">
        <v>6.8</v>
      </c>
      <c r="AR58" s="342">
        <v>-13.2</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535</v>
      </c>
      <c r="AL59" s="321"/>
      <c r="AM59" s="329">
        <v>148789001</v>
      </c>
      <c r="AN59" s="330">
        <v>131539</v>
      </c>
      <c r="AO59" s="331">
        <v>2.9</v>
      </c>
      <c r="AP59" s="332">
        <v>125393</v>
      </c>
      <c r="AQ59" s="333">
        <v>2.5</v>
      </c>
      <c r="AR59" s="334">
        <v>0.4</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531</v>
      </c>
      <c r="AM60" s="337">
        <v>31423756</v>
      </c>
      <c r="AN60" s="338">
        <v>27781</v>
      </c>
      <c r="AO60" s="339">
        <v>-2.7</v>
      </c>
      <c r="AP60" s="340">
        <v>28054</v>
      </c>
      <c r="AQ60" s="341">
        <v>0.1</v>
      </c>
      <c r="AR60" s="342">
        <v>-2.8</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536</v>
      </c>
      <c r="AL61" s="343"/>
      <c r="AM61" s="344">
        <v>134176233</v>
      </c>
      <c r="AN61" s="345">
        <v>116737</v>
      </c>
      <c r="AO61" s="346">
        <v>6.6</v>
      </c>
      <c r="AP61" s="347">
        <v>114630</v>
      </c>
      <c r="AQ61" s="348">
        <v>4.4000000000000004</v>
      </c>
      <c r="AR61" s="334">
        <v>2.2000000000000002</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531</v>
      </c>
      <c r="AM62" s="337">
        <v>32994037</v>
      </c>
      <c r="AN62" s="338">
        <v>28674</v>
      </c>
      <c r="AO62" s="339">
        <v>4.2</v>
      </c>
      <c r="AP62" s="340">
        <v>27186</v>
      </c>
      <c r="AQ62" s="341">
        <v>0.9</v>
      </c>
      <c r="AR62" s="342">
        <v>3.3</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qiEwGHEwHb1rtfQVtm6ZDs3x2lMgYIRkhUUKKKY9IxV4eBC3g03pJ8lYT4RSNAlj0a/awYoHUTXlxdfpkRGF+Q==" saltValue="wLsAf6Enc2XEWdxdQmOHn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85" zoomScaleNormal="8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537</v>
      </c>
    </row>
    <row r="121" spans="125:125" ht="13.5" hidden="1" customHeight="1" x14ac:dyDescent="0.2">
      <c r="DU121" s="260"/>
    </row>
  </sheetData>
  <sheetProtection algorithmName="SHA-512" hashValue="/fHDMx/bNDxGImiqYQwNJstpeIase0RfUaYPQUr43/xlE8ORvvMDncBnoaVb4A1g6M3EPSyc04g6nF2MGAIrMQ==" saltValue="p004G1fV1ZIVFXxS7YZ9Dg=="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85" zoomScaleNormal="85"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538</v>
      </c>
    </row>
  </sheetData>
  <sheetProtection algorithmName="SHA-512" hashValue="6wegBXEiQosRpfzW/pchvv5qJdIovy5UYR6+uizYR063WBUjO4IefoGOLBOB2l4vEmDwSTlHT4CLEmj1S0fDbg==" saltValue="3DhMHG3X7CDRpvCH+C0fp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85" zoomScaleNormal="8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539</v>
      </c>
      <c r="G46" s="352" t="s">
        <v>540</v>
      </c>
      <c r="H46" s="352" t="s">
        <v>541</v>
      </c>
      <c r="I46" s="352" t="s">
        <v>542</v>
      </c>
      <c r="J46" s="353" t="s">
        <v>543</v>
      </c>
    </row>
    <row r="47" spans="2:10" ht="57.75" customHeight="1" x14ac:dyDescent="0.2">
      <c r="B47" s="7"/>
      <c r="C47" s="1121" t="s">
        <v>4</v>
      </c>
      <c r="D47" s="1121"/>
      <c r="E47" s="1122"/>
      <c r="F47" s="354">
        <v>2.0699999999999998</v>
      </c>
      <c r="G47" s="355">
        <v>3.31</v>
      </c>
      <c r="H47" s="355">
        <v>3.18</v>
      </c>
      <c r="I47" s="355">
        <v>2.6</v>
      </c>
      <c r="J47" s="356">
        <v>2.91</v>
      </c>
    </row>
    <row r="48" spans="2:10" ht="57.75" customHeight="1" x14ac:dyDescent="0.2">
      <c r="B48" s="8"/>
      <c r="C48" s="1123" t="s">
        <v>5</v>
      </c>
      <c r="D48" s="1123"/>
      <c r="E48" s="1124"/>
      <c r="F48" s="357">
        <v>0.96</v>
      </c>
      <c r="G48" s="358">
        <v>0.94</v>
      </c>
      <c r="H48" s="358">
        <v>1.01</v>
      </c>
      <c r="I48" s="358">
        <v>1.35</v>
      </c>
      <c r="J48" s="359">
        <v>1.48</v>
      </c>
    </row>
    <row r="49" spans="2:10" ht="57.75" customHeight="1" thickBot="1" x14ac:dyDescent="0.25">
      <c r="B49" s="9"/>
      <c r="C49" s="1125" t="s">
        <v>6</v>
      </c>
      <c r="D49" s="1125"/>
      <c r="E49" s="1126"/>
      <c r="F49" s="360">
        <v>1.37</v>
      </c>
      <c r="G49" s="361">
        <v>1.18</v>
      </c>
      <c r="H49" s="361" t="s">
        <v>544</v>
      </c>
      <c r="I49" s="361" t="s">
        <v>545</v>
      </c>
      <c r="J49" s="362">
        <v>0.61</v>
      </c>
    </row>
    <row r="50" spans="2:10" ht="13.5" customHeight="1" x14ac:dyDescent="0.2"/>
  </sheetData>
  <sheetProtection algorithmName="SHA-512" hashValue="5oNhURBrWIMoLiSeE1XmWWGJHiSsDe7HcLcDHxQzTHN5/FyJj32QBeT2ckDeQnJHCixA64PrzE72fe5N43J3yw==" saltValue="2J2s7RNIysGYKmvtM8/Cy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2023-03-17T07:48:57Z</cp:lastPrinted>
  <dcterms:created xsi:type="dcterms:W3CDTF">2023-02-20T00:32:09Z</dcterms:created>
  <dcterms:modified xsi:type="dcterms:W3CDTF">2023-09-29T08:06:46Z</dcterms:modified>
  <cp:category/>
</cp:coreProperties>
</file>