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2F3AA2A6-7CC6-4D1F-8F8E-9B4F0E55F6AA}" xr6:coauthVersionLast="36" xr6:coauthVersionMax="47" xr10:uidLastSave="{00000000-0000-0000-0000-000000000000}"/>
  <bookViews>
    <workbookView xWindow="0" yWindow="0" windowWidth="18410" windowHeight="84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9"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U39" i="10"/>
  <c r="C39" i="10"/>
  <c r="BW38" i="10"/>
  <c r="BE38" i="10"/>
  <c r="U38" i="10"/>
  <c r="BW37" i="10"/>
  <c r="BE37" i="10"/>
  <c r="BW36" i="10"/>
  <c r="BE36" i="10"/>
  <c r="BW35" i="10"/>
  <c r="BE35" i="10"/>
  <c r="CO34" i="10"/>
  <c r="CO35" i="10" s="1"/>
  <c r="CO36" i="10" s="1"/>
  <c r="CO37" i="10" s="1"/>
  <c r="CO38" i="10" s="1"/>
  <c r="CO39" i="10" s="1"/>
  <c r="CO40" i="10" s="1"/>
  <c r="CO41" i="10" s="1"/>
  <c r="CO42" i="10" s="1"/>
  <c r="CO43" i="10" s="1"/>
  <c r="BW34"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l="1"/>
  <c r="AM35" i="10" s="1"/>
  <c r="AM36" i="10" s="1"/>
  <c r="AM37" i="10" s="1"/>
  <c r="AM38" i="10" s="1"/>
  <c r="AM39" i="10" s="1"/>
</calcChain>
</file>

<file path=xl/sharedStrings.xml><?xml version="1.0" encoding="utf-8"?>
<sst xmlns="http://schemas.openxmlformats.org/spreadsheetml/2006/main" count="1421" uniqueCount="646">
  <si>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</si>
  <si>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</si>
  <si>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</si>
  <si>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</si>
  <si>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</si>
  <si>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</si>
  <si>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</si>
  <si>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</si>
  <si>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</si>
  <si>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</si>
  <si>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</si>
  <si>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</si>
  <si>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</si>
  <si>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</si>
  <si>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</si>
  <si>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</si>
  <si>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</si>
  <si>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</si>
  <si>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</si>
  <si>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</si>
  <si>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</si>
  <si>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</si>
  <si>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</si>
  <si>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</si>
  <si>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</si>
  <si>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</si>
  <si>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</si>
  <si>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</si>
  <si>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</si>
  <si>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</si>
  <si>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</si>
  <si>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</si>
  <si>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</si>
  <si>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</si>
  <si>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</si>
  <si>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</si>
  <si>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</si>
  <si>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</si>
  <si>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</si>
  <si>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</si>
  <si>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</si>
  <si>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</si>
  <si>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</si>
  <si>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</si>
  <si>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</si>
  <si>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</si>
  <si>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</si>
  <si>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</si>
  <si>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</si>
  <si>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</si>
  <si>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</si>
  <si>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</si>
  <si>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</si>
  <si>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</si>
  <si>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</si>
  <si>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</si>
  <si>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</si>
  <si>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</si>
  <si>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</si>
  <si>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</si>
  <si>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</si>
  <si>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</si>
  <si>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</si>
  <si>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</si>
  <si>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</si>
  <si>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</si>
  <si>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</si>
  <si>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</si>
  <si>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</si>
  <si>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</si>
  <si>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</si>
  <si>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</si>
  <si>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</si>
  <si>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</si>
  <si>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</si>
  <si>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</si>
  <si>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</si>
  <si>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</si>
  <si>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</si>
  <si>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</si>
  <si>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</si>
  <si>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</si>
  <si>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</si>
  <si>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</si>
  <si>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</si>
  <si>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</si>
  <si>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</si>
  <si>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</si>
  <si>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</si>
  <si>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</si>
  <si>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</si>
  <si>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</si>
  <si>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</si>
  <si>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</si>
  <si>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</si>
  <si>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</si>
  <si>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</si>
  <si>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</si>
  <si>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</si>
  <si>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</si>
  <si>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</si>
  <si>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</si>
  <si>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</si>
  <si>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</si>
  <si>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</si>
  <si>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</si>
  <si>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</si>
  <si>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</si>
  <si>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</si>
  <si>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</si>
  <si>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</si>
  <si>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</si>
  <si>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</si>
  <si>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</si>
  <si>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</si>
  <si>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</si>
  <si>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</si>
  <si>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</si>
  <si>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</si>
  <si>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</si>
  <si>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</si>
  <si>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</si>
  <si>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</si>
  <si>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</si>
  <si>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</si>
  <si>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</si>
  <si>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</si>
  <si>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</si>
  <si>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</si>
  <si>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</si>
  <si>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</si>
  <si>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</si>
  <si>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</si>
  <si>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</si>
  <si>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</si>
  <si>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</si>
  <si>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</si>
  <si>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</si>
  <si>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</si>
  <si>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</si>
  <si>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</si>
  <si>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</si>
  <si>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</si>
  <si>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</si>
  <si>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</si>
  <si>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</si>
  <si>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</si>
  <si>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</si>
  <si>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</si>
  <si>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</si>
  <si>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</si>
  <si>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</si>
  <si>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</si>
  <si>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</si>
  <si>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</si>
  <si>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</si>
  <si>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</si>
  <si>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</si>
  <si>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</si>
  <si>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</si>
  <si>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</si>
  <si>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</si>
  <si>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</si>
  <si>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</si>
  <si>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</si>
  <si>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</si>
  <si>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</si>
  <si>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</si>
  <si>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</si>
  <si>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</si>
  <si>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</si>
  <si>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</si>
  <si>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</si>
  <si>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</si>
  <si>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</si>
  <si>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</si>
  <si>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</si>
  <si>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</si>
  <si>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</si>
  <si>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</si>
  <si>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</si>
  <si>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</si>
  <si>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</si>
  <si>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</si>
  <si>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</si>
  <si>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</si>
  <si>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</si>
  <si>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</si>
  <si>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</si>
  <si>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</si>
  <si>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</si>
  <si>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</si>
  <si>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</si>
  <si>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</si>
  <si>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</si>
  <si>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</si>
  <si>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</si>
  <si>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</si>
  <si>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</si>
  <si>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</si>
  <si>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</si>
  <si>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</si>
  <si>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</si>
  <si>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</si>
  <si>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</si>
  <si>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</si>
  <si>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</si>
  <si>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</si>
  <si>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</si>
  <si>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</si>
  <si>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</si>
  <si>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</si>
  <si>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</si>
  <si>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北海道札幌市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</si>
  <si>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</si>
  <si>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</si>
  <si>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</si>
  <si>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</si>
  <si>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</si>
  <si>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</si>
  <si>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</si>
  <si>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</si>
  <si>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</si>
  <si>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</si>
  <si>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</si>
  <si>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</si>
  <si>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</si>
  <si>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</si>
  <si>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</si>
  <si>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</si>
  <si>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</si>
  <si>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</si>
  <si>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</si>
  <si>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</si>
  <si>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</si>
  <si>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</si>
  <si>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</si>
  <si>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</si>
  <si>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</si>
  <si>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</si>
  <si>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</si>
  <si>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</si>
  <si>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</si>
  <si>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</si>
  <si>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</si>
  <si>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</si>
  <si>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</si>
  <si>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</si>
  <si>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</si>
  <si>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</si>
  <si>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</si>
  <si>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</si>
  <si>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</si>
  <si>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</si>
  <si>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</si>
  <si>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</si>
  <si>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</si>
  <si>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</si>
  <si>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</si>
  <si>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</si>
  <si>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</si>
  <si>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</si>
  <si>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</si>
  <si>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</si>
  <si>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</si>
  <si>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</si>
  <si>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</si>
  <si>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</si>
  <si>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</si>
  <si>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</si>
  <si>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</si>
  <si>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</si>
  <si>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</si>
  <si>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</si>
  <si>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</si>
  <si>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</si>
  <si>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</si>
  <si>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</si>
  <si>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</si>
  <si>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</si>
  <si>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</si>
  <si>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</si>
  <si>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</si>
  <si>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</si>
  <si>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</si>
  <si>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</si>
  <si>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</si>
  <si>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</si>
  <si>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</si>
  <si>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</si>
  <si>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</si>
  <si>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</si>
  <si>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</si>
  <si>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</si>
  <si>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</si>
  <si>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</si>
  <si>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</si>
  <si>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</si>
  <si>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</si>
  <si>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</si>
  <si>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</si>
  <si>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</si>
  <si>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</si>
  <si>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</si>
  <si>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</si>
  <si>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</si>
  <si>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</si>
  <si>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</si>
  <si>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</si>
  <si>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</si>
  <si>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</si>
  <si>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</si>
  <si>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</si>
  <si>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</si>
  <si>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</si>
  <si>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</si>
  <si>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</si>
  <si>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</si>
  <si>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</si>
  <si>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</si>
  <si>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</si>
  <si>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</si>
  <si>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</si>
  <si>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</si>
  <si>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</si>
  <si>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</si>
  <si>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</si>
  <si>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</si>
  <si>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</si>
  <si>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</si>
  <si>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</si>
  <si>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</si>
  <si>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</si>
  <si>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</si>
  <si>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</si>
  <si>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</si>
  <si>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</si>
  <si>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</si>
  <si>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</si>
  <si>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</si>
  <si>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</si>
  <si>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</si>
  <si>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</si>
  <si>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</si>
  <si>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</si>
  <si>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</si>
  <si>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</si>
  <si>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</si>
  <si>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</si>
  <si>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</si>
  <si>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</si>
  <si>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</si>
  <si>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</si>
  <si>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</si>
  <si>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</si>
  <si>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</si>
  <si>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</si>
  <si>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</si>
  <si>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</si>
  <si>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</si>
  <si>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</si>
  <si>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</si>
  <si>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</si>
  <si>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</si>
  <si>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</si>
  <si>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</si>
  <si>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</si>
  <si>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</si>
  <si>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</si>
  <si>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北海道札幌市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</si>
  <si>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</si>
  <si>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</si>
  <si>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</si>
  <si>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</si>
  <si>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</si>
  <si>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</si>
  <si>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</si>
  <si>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</si>
  <si>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</si>
  <si>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</si>
  <si>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</si>
  <si>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</si>
  <si>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</si>
  <si>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</si>
  <si>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</si>
  <si>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</si>
  <si>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</si>
  <si>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</si>
  <si>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</si>
  <si>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</si>
  <si>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</si>
  <si>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母子父子寡婦福祉資金貸付会計</t>
    <phoneticPr fontId="5"/>
  </si>
  <si>
    <t>基金会計</t>
    <phoneticPr fontId="5"/>
  </si>
  <si>
    <t>公債会計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</si>
  <si>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</si>
  <si>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</si>
  <si>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</si>
  <si>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</si>
  <si>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</si>
  <si>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</si>
  <si>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</si>
  <si>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</si>
  <si>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</si>
  <si>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</si>
  <si>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</si>
  <si>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</si>
  <si>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</si>
  <si>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</si>
  <si>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</si>
  <si>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</si>
  <si>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</si>
  <si>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</si>
  <si>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</si>
  <si>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病院事業会計</t>
    <phoneticPr fontId="5"/>
  </si>
  <si>
    <t>法適用企業</t>
    <phoneticPr fontId="5"/>
  </si>
  <si>
    <t>中央卸売市場事業会計</t>
    <phoneticPr fontId="5"/>
  </si>
  <si>
    <t>軌道整備事業会計</t>
    <phoneticPr fontId="5"/>
  </si>
  <si>
    <t>高速電車事業会計</t>
    <phoneticPr fontId="5"/>
  </si>
  <si>
    <t>-</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</si>
  <si>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</si>
  <si>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</si>
  <si>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</si>
  <si>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</si>
  <si>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</si>
  <si>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</si>
  <si>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</si>
  <si>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</si>
  <si>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</si>
  <si>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</si>
  <si>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</si>
  <si>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</si>
  <si>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</si>
  <si>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</si>
  <si>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</si>
  <si>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</si>
  <si>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</si>
  <si>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</si>
  <si>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</si>
  <si>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</si>
  <si>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</si>
  <si>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</si>
  <si>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</si>
  <si>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</si>
  <si>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</si>
  <si>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</si>
  <si>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</si>
  <si>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</si>
  <si>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</si>
  <si>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</si>
  <si>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</si>
  <si>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</si>
  <si>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</si>
  <si>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</si>
  <si>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</si>
  <si>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</si>
  <si>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</si>
  <si>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</si>
  <si>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</si>
  <si>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</si>
  <si>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</si>
  <si>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</si>
  <si>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</si>
  <si>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</si>
  <si>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</si>
  <si>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</si>
  <si>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</si>
  <si>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</si>
  <si>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</si>
  <si>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</si>
  <si>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</si>
  <si>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</si>
  <si>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</si>
  <si>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</si>
  <si>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</si>
  <si>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</si>
  <si>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</si>
  <si>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</si>
  <si>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</si>
  <si>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</si>
  <si>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</si>
  <si>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</si>
  <si>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</si>
  <si>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</si>
  <si>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</si>
  <si>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</si>
  <si>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</si>
  <si>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高速電車事業会計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</si>
  <si>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</si>
  <si>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</si>
  <si>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</si>
  <si>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中央卸売市場事業会計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</si>
  <si>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</si>
  <si>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</si>
  <si>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</si>
  <si>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</si>
  <si>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</si>
  <si>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</si>
  <si>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</si>
  <si>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</si>
  <si>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</si>
  <si>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</si>
  <si>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</si>
  <si>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</si>
  <si>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</si>
  <si>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</si>
  <si>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</si>
  <si>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</si>
  <si>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</si>
  <si>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</si>
  <si>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</si>
  <si>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</si>
  <si>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</si>
  <si>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</si>
  <si>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</si>
  <si>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</si>
  <si>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</si>
  <si>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</si>
  <si>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</si>
  <si>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</si>
  <si>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</si>
  <si>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</si>
  <si>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</si>
  <si>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</si>
  <si>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</si>
  <si>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</si>
  <si>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</si>
  <si>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</si>
  <si>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</si>
  <si>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</si>
  <si>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</si>
  <si>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</si>
  <si>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</si>
  <si>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</si>
  <si>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</si>
  <si>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</si>
  <si>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</si>
  <si>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</si>
  <si>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</si>
  <si>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</si>
  <si>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</si>
  <si>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</si>
  <si>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</si>
  <si>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</si>
  <si>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</si>
  <si>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</si>
  <si>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</si>
  <si>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</si>
  <si>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</si>
  <si>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</si>
  <si>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</si>
  <si>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</si>
  <si>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</si>
  <si>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</si>
  <si>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</si>
  <si>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</si>
  <si>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</si>
  <si>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</si>
  <si>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</si>
  <si>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</si>
  <si>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</si>
  <si>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</si>
  <si>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</si>
  <si>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</si>
  <si>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</si>
  <si>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</si>
  <si>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</si>
  <si>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</si>
  <si>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</si>
  <si>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</si>
  <si>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</si>
  <si>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</si>
  <si>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</si>
  <si>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</si>
  <si>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</si>
  <si>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0.51</t>
  </si>
  <si>
    <t>▲ 1.43</t>
  </si>
  <si>
    <t>水道事業会計</t>
  </si>
  <si>
    <t>一般会計</t>
  </si>
  <si>
    <t>下水道事業会計</t>
  </si>
  <si>
    <t>病院事業会計</t>
  </si>
  <si>
    <t>介護保険会計</t>
  </si>
  <si>
    <t>国民健康保険会計</t>
  </si>
  <si>
    <t>後期高齢者医療会計</t>
  </si>
  <si>
    <t>中央卸売市場事業会計</t>
  </si>
  <si>
    <t>その他会計（赤字）</t>
  </si>
  <si>
    <t>その他会計（黒字）</t>
  </si>
  <si>
    <t>（百万円）</t>
    <phoneticPr fontId="5"/>
  </si>
  <si>
    <t>H28末</t>
  </si>
  <si>
    <t>H29末</t>
  </si>
  <si>
    <t>H30末</t>
  </si>
  <si>
    <t>R01末</t>
  </si>
  <si>
    <t>R02末</t>
  </si>
  <si>
    <t>まちづくり推進基金</t>
    <rPh sb="5" eb="9">
      <t>スイシンキキン</t>
    </rPh>
    <phoneticPr fontId="5"/>
  </si>
  <si>
    <t>オリンピック・パラリンピック基金</t>
    <rPh sb="14" eb="16">
      <t>キキン</t>
    </rPh>
    <phoneticPr fontId="5"/>
  </si>
  <si>
    <t>スポーツ振興基金</t>
    <rPh sb="4" eb="8">
      <t>シンコウキキン</t>
    </rPh>
    <phoneticPr fontId="5"/>
  </si>
  <si>
    <t>奨学基金</t>
    <rPh sb="0" eb="4">
      <t>ショウガクキキン</t>
    </rPh>
    <phoneticPr fontId="5"/>
  </si>
  <si>
    <t>霊園基金</t>
    <rPh sb="0" eb="4">
      <t>レイエンキキン</t>
    </rPh>
    <phoneticPr fontId="5"/>
  </si>
  <si>
    <t>北海道市町村備荒資金組合</t>
    <rPh sb="0" eb="3">
      <t>ホッカイドウ</t>
    </rPh>
    <rPh sb="3" eb="6">
      <t>シチョウソン</t>
    </rPh>
    <rPh sb="6" eb="8">
      <t>ビコウ</t>
    </rPh>
    <rPh sb="8" eb="10">
      <t>シキン</t>
    </rPh>
    <rPh sb="10" eb="12">
      <t>クミアイ</t>
    </rPh>
    <phoneticPr fontId="2"/>
  </si>
  <si>
    <t>北海道後期高齢者医療広域連合</t>
    <rPh sb="0" eb="3">
      <t>ホッカイドウ</t>
    </rPh>
    <rPh sb="3" eb="5">
      <t>コウキ</t>
    </rPh>
    <rPh sb="5" eb="8">
      <t>コウレイシャ</t>
    </rPh>
    <rPh sb="8" eb="10">
      <t>イリョウ</t>
    </rPh>
    <rPh sb="10" eb="12">
      <t>コウイキ</t>
    </rPh>
    <rPh sb="12" eb="14">
      <t>レンゴウ</t>
    </rPh>
    <phoneticPr fontId="2"/>
  </si>
  <si>
    <t>石狩西部広域水道企業団</t>
    <rPh sb="0" eb="2">
      <t>イシカリ</t>
    </rPh>
    <rPh sb="2" eb="4">
      <t>セイブ</t>
    </rPh>
    <rPh sb="4" eb="6">
      <t>コウイキ</t>
    </rPh>
    <rPh sb="6" eb="8">
      <t>スイドウ</t>
    </rPh>
    <rPh sb="8" eb="10">
      <t>キギョウ</t>
    </rPh>
    <rPh sb="10" eb="11">
      <t>ダン</t>
    </rPh>
    <phoneticPr fontId="2"/>
  </si>
  <si>
    <t>(公財)札幌市中小企業共済センター</t>
    <rPh sb="1" eb="2">
      <t>コウ</t>
    </rPh>
    <rPh sb="2" eb="3">
      <t>ザイ</t>
    </rPh>
    <phoneticPr fontId="5"/>
  </si>
  <si>
    <t>(一財)札幌市住宅管理公社</t>
    <rPh sb="1" eb="2">
      <t>イチ</t>
    </rPh>
    <phoneticPr fontId="5"/>
  </si>
  <si>
    <t>(一財)さっぽろ水道サービス協会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</si>
  <si>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</si>
  <si>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</si>
  <si>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</si>
  <si>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(一財)札幌市スポーツ協会</t>
    <rPh sb="1" eb="2">
      <t>イチ</t>
    </rPh>
    <rPh sb="4" eb="7">
      <t>サッポロシ</t>
    </rPh>
    <rPh sb="11" eb="13">
      <t>キョウカイ</t>
    </rPh>
    <phoneticPr fontId="5"/>
  </si>
  <si>
    <t>(公財)札幌市公園緑化協会</t>
    <rPh sb="1" eb="2">
      <t>コウ</t>
    </rPh>
    <rPh sb="2" eb="3">
      <t>ザイ</t>
    </rPh>
    <phoneticPr fontId="5"/>
  </si>
  <si>
    <t>(一財)札幌勤労者職業福祉センター</t>
    <rPh sb="1" eb="2">
      <t>イチ</t>
    </rPh>
    <rPh sb="2" eb="3">
      <t>ザイ</t>
    </rPh>
    <phoneticPr fontId="2"/>
  </si>
  <si>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</si>
  <si>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</si>
  <si>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</si>
  <si>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</si>
  <si>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</si>
  <si>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</si>
  <si>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</si>
  <si>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</si>
  <si>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</si>
  <si>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</si>
  <si>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</si>
  <si>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</si>
  <si>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</si>
  <si>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</si>
  <si>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</si>
  <si>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</si>
  <si>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</si>
  <si>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</si>
  <si>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</si>
  <si>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</si>
  <si>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</si>
  <si>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札幌市森林組合</t>
  </si>
  <si>
    <t>(株)コンサドーレ</t>
  </si>
  <si>
    <t>(株)札幌総合情報センター</t>
  </si>
  <si>
    <t>札幌大通まちづくり株式会社</t>
    <rPh sb="2" eb="4">
      <t>オオドオ</t>
    </rPh>
    <rPh sb="9" eb="13">
      <t>カブシキガイシャ</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</si>
  <si>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</si>
  <si>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</si>
  <si>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</si>
  <si>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</si>
  <si>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</si>
  <si>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</si>
  <si>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のともに、類似団体と比較して低い水準にある。令和３年度においては、基金残高の増による充当可能基金額の増及び普通交付税額及び臨時財政対策債発行可能額の増による標準財政規模の増により、将来負担比率が減少している。また、令和３年度単年度の実質公債費比率は、過去の高金利の公的資金等の償還が進み利払額が減少したことによる元利償還金額の減、及び普通交付税額及び臨時財政対策債発行可能額の増による標準財政規模の増により、令和２年度単年度の比率と比較して0.42ポイント減少している。また、平成30年度単年度比率が2.38％だったものが、令和３年度単年度の2.77％に置き換わったことから、平均値として実質公債費比率についても増加している。今後も、本市の将来を見据えた真に必要な分野には積極的に投資を行う一方、世代間の負担の平準化を考慮しつつ、将来世代に過度な負担を残さない財政運営を継続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</si>
  <si>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</si>
  <si>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</si>
  <si>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</si>
  <si>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基金残高の増による充当可能基金額の増及び普通交付税額及び臨時財政対策債発行可能額の増による標準財政規模の増により、将来負担比率が減少している。また、有形固定資産減価償却率については、類似団体と比較して高い水準となっているが、将来世代へ過度な負担を残さないよう、施設の老朽化状況を見極めながら対策を実施している状況。今後、更なる施設の更新需要が見込まれているところではあるが、持続可能な財政運営を行うためにも、これまで本市が進めてきた計画的な維持・補修による長寿命化、公共施設の複合化などの取組を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</si>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</sst>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C54661D-3FA8-4CD9-9FFA-05E4ECAA242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A30BBE8-CB63-4108-8D9C-4A5EBC23728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A1EE-4403-B0D2-580535E52A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55698</c:v>
                </c:pt>
                <c:pt idx="1">
                  <c:v>54946</c:v>
                </c:pt>
                <c:pt idx="2">
                  <c:v>47961</c:v>
                </c:pt>
                <c:pt idx="3">
                  <c:v>50962</c:v>
                </c:pt>
                <c:pt idx="4">
                  <c:v>52396</c:v>
                </c:pt>
              </c:numCache>
            </c:numRef>
          </c:val>
          <c:smooth val="0"/>
          <c:extLst>
            <c:ext xmlns:c16="http://schemas.microsoft.com/office/drawing/2014/chart" uri="{C3380CC4-5D6E-409C-BE32-E72D297353CC}">
              <c16:uniqueId val="{00000001-A1EE-4403-B0D2-580535E52A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1.49</c:v>
                </c:pt>
                <c:pt idx="1">
                  <c:v>0.96</c:v>
                </c:pt>
                <c:pt idx="2">
                  <c:v>1.46</c:v>
                </c:pt>
                <c:pt idx="3">
                  <c:v>2.3199999999999998</c:v>
                </c:pt>
                <c:pt idx="4">
                  <c:v>1.79</c:v>
                </c:pt>
              </c:numCache>
            </c:numRef>
          </c:val>
          <c:extLst>
            <c:ext xmlns:c16="http://schemas.microsoft.com/office/drawing/2014/chart" uri="{C3380CC4-5D6E-409C-BE32-E72D297353CC}">
              <c16:uniqueId val="{00000000-E54D-4173-A630-1A3BEBD6DE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3.22</c:v>
                </c:pt>
                <c:pt idx="1">
                  <c:v>3.91</c:v>
                </c:pt>
                <c:pt idx="2">
                  <c:v>4.34</c:v>
                </c:pt>
                <c:pt idx="3">
                  <c:v>4.92</c:v>
                </c:pt>
                <c:pt idx="4">
                  <c:v>4.71</c:v>
                </c:pt>
              </c:numCache>
            </c:numRef>
          </c:val>
          <c:extLst>
            <c:ext xmlns:c16="http://schemas.microsoft.com/office/drawing/2014/chart" uri="{C3380CC4-5D6E-409C-BE32-E72D297353CC}">
              <c16:uniqueId val="{00000001-E54D-4173-A630-1A3BEBD6DE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0.28999999999999998</c:v>
                </c:pt>
                <c:pt idx="1">
                  <c:v>-0.51</c:v>
                </c:pt>
                <c:pt idx="2">
                  <c:v>0.5</c:v>
                </c:pt>
                <c:pt idx="3">
                  <c:v>0.89</c:v>
                </c:pt>
                <c:pt idx="4">
                  <c:v>-1.43</c:v>
                </c:pt>
              </c:numCache>
            </c:numRef>
          </c:val>
          <c:smooth val="0"/>
          <c:extLst>
            <c:ext xmlns:c16="http://schemas.microsoft.com/office/drawing/2014/chart" uri="{C3380CC4-5D6E-409C-BE32-E72D297353CC}">
              <c16:uniqueId val="{00000002-E54D-4173-A630-1A3BEBD6DE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0.27</c:v>
                </c:pt>
                <c:pt idx="2">
                  <c:v>#N/A</c:v>
                </c:pt>
                <c:pt idx="3">
                  <c:v>0.36</c:v>
                </c:pt>
                <c:pt idx="4">
                  <c:v>#N/A</c:v>
                </c:pt>
                <c:pt idx="5">
                  <c:v>0.49</c:v>
                </c:pt>
                <c:pt idx="6">
                  <c:v>#N/A</c:v>
                </c:pt>
                <c:pt idx="7">
                  <c:v>0.16</c:v>
                </c:pt>
                <c:pt idx="8">
                  <c:v>#N/A</c:v>
                </c:pt>
                <c:pt idx="9">
                  <c:v>0.13</c:v>
                </c:pt>
              </c:numCache>
            </c:numRef>
          </c:val>
          <c:extLst>
            <c:ext xmlns:c16="http://schemas.microsoft.com/office/drawing/2014/chart" uri="{C3380CC4-5D6E-409C-BE32-E72D297353CC}">
              <c16:uniqueId val="{00000000-70F3-4AD9-90EB-0C478C955C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F3-4AD9-90EB-0C478C955C6E}"/>
            </c:ext>
          </c:extLst>
        </c:ser>
        <c:ser>
          <c:idx val="2"/>
          <c:order val="2"/>
          <c:tx>
            <c:strRef>
              <c:f>データシート!$A$29</c:f>
              <c:strCache>
                <c:ptCount val="1"/>
                <c:pt idx="0">
                  <c:v>中央卸売市場事業会計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0.21</c:v>
                </c:pt>
                <c:pt idx="2">
                  <c:v>#N/A</c:v>
                </c:pt>
                <c:pt idx="3">
                  <c:v>0.2</c:v>
                </c:pt>
                <c:pt idx="4">
                  <c:v>#N/A</c:v>
                </c:pt>
                <c:pt idx="5">
                  <c:v>0.19</c:v>
                </c:pt>
                <c:pt idx="6">
                  <c:v>#N/A</c:v>
                </c:pt>
                <c:pt idx="7">
                  <c:v>0.17</c:v>
                </c:pt>
                <c:pt idx="8">
                  <c:v>#N/A</c:v>
                </c:pt>
                <c:pt idx="9">
                  <c:v>0.17</c:v>
                </c:pt>
              </c:numCache>
            </c:numRef>
          </c:val>
          <c:extLst>
            <c:ext xmlns:c16="http://schemas.microsoft.com/office/drawing/2014/chart" uri="{C3380CC4-5D6E-409C-BE32-E72D297353CC}">
              <c16:uniqueId val="{00000002-70F3-4AD9-90EB-0C478C955C6E}"/>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0.18</c:v>
                </c:pt>
                <c:pt idx="2">
                  <c:v>#N/A</c:v>
                </c:pt>
                <c:pt idx="3">
                  <c:v>0.19</c:v>
                </c:pt>
                <c:pt idx="4">
                  <c:v>#N/A</c:v>
                </c:pt>
                <c:pt idx="5">
                  <c:v>0.2</c:v>
                </c:pt>
                <c:pt idx="6">
                  <c:v>#N/A</c:v>
                </c:pt>
                <c:pt idx="7">
                  <c:v>0.21</c:v>
                </c:pt>
                <c:pt idx="8">
                  <c:v>#N/A</c:v>
                </c:pt>
                <c:pt idx="9">
                  <c:v>0.21</c:v>
                </c:pt>
              </c:numCache>
            </c:numRef>
          </c:val>
          <c:extLst>
            <c:ext xmlns:c16="http://schemas.microsoft.com/office/drawing/2014/chart" uri="{C3380CC4-5D6E-409C-BE32-E72D297353CC}">
              <c16:uniqueId val="{00000003-70F3-4AD9-90EB-0C478C955C6E}"/>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0.85</c:v>
                </c:pt>
                <c:pt idx="2">
                  <c:v>#N/A</c:v>
                </c:pt>
                <c:pt idx="3">
                  <c:v>0.16</c:v>
                </c:pt>
                <c:pt idx="4">
                  <c:v>#N/A</c:v>
                </c:pt>
                <c:pt idx="5">
                  <c:v>0.4</c:v>
                </c:pt>
                <c:pt idx="6">
                  <c:v>#N/A</c:v>
                </c:pt>
                <c:pt idx="7">
                  <c:v>0.54</c:v>
                </c:pt>
                <c:pt idx="8">
                  <c:v>#N/A</c:v>
                </c:pt>
                <c:pt idx="9">
                  <c:v>0.33</c:v>
                </c:pt>
              </c:numCache>
            </c:numRef>
          </c:val>
          <c:extLst>
            <c:ext xmlns:c16="http://schemas.microsoft.com/office/drawing/2014/chart" uri="{C3380CC4-5D6E-409C-BE32-E72D297353CC}">
              <c16:uniqueId val="{00000004-70F3-4AD9-90EB-0C478C955C6E}"/>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0.18</c:v>
                </c:pt>
                <c:pt idx="2">
                  <c:v>#N/A</c:v>
                </c:pt>
                <c:pt idx="3">
                  <c:v>0.67</c:v>
                </c:pt>
                <c:pt idx="4">
                  <c:v>#N/A</c:v>
                </c:pt>
                <c:pt idx="5">
                  <c:v>0.28999999999999998</c:v>
                </c:pt>
                <c:pt idx="6">
                  <c:v>#N/A</c:v>
                </c:pt>
                <c:pt idx="7">
                  <c:v>0.73</c:v>
                </c:pt>
                <c:pt idx="8">
                  <c:v>#N/A</c:v>
                </c:pt>
                <c:pt idx="9">
                  <c:v>0.52</c:v>
                </c:pt>
              </c:numCache>
            </c:numRef>
          </c:val>
          <c:extLst>
            <c:ext xmlns:c16="http://schemas.microsoft.com/office/drawing/2014/chart" uri="{C3380CC4-5D6E-409C-BE32-E72D297353CC}">
              <c16:uniqueId val="{00000005-70F3-4AD9-90EB-0C478C955C6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0.14000000000000001</c:v>
                </c:pt>
                <c:pt idx="2">
                  <c:v>#N/A</c:v>
                </c:pt>
                <c:pt idx="3">
                  <c:v>0.1</c:v>
                </c:pt>
                <c:pt idx="4">
                  <c:v>#N/A</c:v>
                </c:pt>
                <c:pt idx="5">
                  <c:v>0.11</c:v>
                </c:pt>
                <c:pt idx="6">
                  <c:v>#N/A</c:v>
                </c:pt>
                <c:pt idx="7">
                  <c:v>0.65</c:v>
                </c:pt>
                <c:pt idx="8">
                  <c:v>#N/A</c:v>
                </c:pt>
                <c:pt idx="9">
                  <c:v>0.93</c:v>
                </c:pt>
              </c:numCache>
            </c:numRef>
          </c:val>
          <c:extLst>
            <c:ext xmlns:c16="http://schemas.microsoft.com/office/drawing/2014/chart" uri="{C3380CC4-5D6E-409C-BE32-E72D297353CC}">
              <c16:uniqueId val="{00000006-70F3-4AD9-90EB-0C478C955C6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1.39</c:v>
                </c:pt>
                <c:pt idx="2">
                  <c:v>#N/A</c:v>
                </c:pt>
                <c:pt idx="3">
                  <c:v>1.39</c:v>
                </c:pt>
                <c:pt idx="4">
                  <c:v>#N/A</c:v>
                </c:pt>
                <c:pt idx="5">
                  <c:v>1.4</c:v>
                </c:pt>
                <c:pt idx="6">
                  <c:v>#N/A</c:v>
                </c:pt>
                <c:pt idx="7">
                  <c:v>1.3</c:v>
                </c:pt>
                <c:pt idx="8">
                  <c:v>#N/A</c:v>
                </c:pt>
                <c:pt idx="9">
                  <c:v>1.28</c:v>
                </c:pt>
              </c:numCache>
            </c:numRef>
          </c:val>
          <c:extLst>
            <c:ext xmlns:c16="http://schemas.microsoft.com/office/drawing/2014/chart" uri="{C3380CC4-5D6E-409C-BE32-E72D297353CC}">
              <c16:uniqueId val="{00000007-70F3-4AD9-90EB-0C478C955C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1.42</c:v>
                </c:pt>
                <c:pt idx="2">
                  <c:v>#N/A</c:v>
                </c:pt>
                <c:pt idx="3">
                  <c:v>0.87</c:v>
                </c:pt>
                <c:pt idx="4">
                  <c:v>#N/A</c:v>
                </c:pt>
                <c:pt idx="5">
                  <c:v>1.32</c:v>
                </c:pt>
                <c:pt idx="6">
                  <c:v>#N/A</c:v>
                </c:pt>
                <c:pt idx="7">
                  <c:v>2.2400000000000002</c:v>
                </c:pt>
                <c:pt idx="8">
                  <c:v>#N/A</c:v>
                </c:pt>
                <c:pt idx="9">
                  <c:v>1.75</c:v>
                </c:pt>
              </c:numCache>
            </c:numRef>
          </c:val>
          <c:extLst>
            <c:ext xmlns:c16="http://schemas.microsoft.com/office/drawing/2014/chart" uri="{C3380CC4-5D6E-409C-BE32-E72D297353CC}">
              <c16:uniqueId val="{00000008-70F3-4AD9-90EB-0C478C955C6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2.87</c:v>
                </c:pt>
                <c:pt idx="2">
                  <c:v>#N/A</c:v>
                </c:pt>
                <c:pt idx="3">
                  <c:v>2.84</c:v>
                </c:pt>
                <c:pt idx="4">
                  <c:v>#N/A</c:v>
                </c:pt>
                <c:pt idx="5">
                  <c:v>2.97</c:v>
                </c:pt>
                <c:pt idx="6">
                  <c:v>#N/A</c:v>
                </c:pt>
                <c:pt idx="7">
                  <c:v>3.2</c:v>
                </c:pt>
                <c:pt idx="8">
                  <c:v>#N/A</c:v>
                </c:pt>
                <c:pt idx="9">
                  <c:v>3.05</c:v>
                </c:pt>
              </c:numCache>
            </c:numRef>
          </c:val>
          <c:extLst>
            <c:ext xmlns:c16="http://schemas.microsoft.com/office/drawing/2014/chart" uri="{C3380CC4-5D6E-409C-BE32-E72D297353CC}">
              <c16:uniqueId val="{00000009-70F3-4AD9-90EB-0C478C955C6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79939</c:v>
                </c:pt>
                <c:pt idx="5">
                  <c:v>79286</c:v>
                </c:pt>
                <c:pt idx="8">
                  <c:v>78312</c:v>
                </c:pt>
                <c:pt idx="11">
                  <c:v>77306</c:v>
                </c:pt>
                <c:pt idx="14">
                  <c:v>77192</c:v>
                </c:pt>
              </c:numCache>
            </c:numRef>
          </c:val>
          <c:extLst>
            <c:ext xmlns:c16="http://schemas.microsoft.com/office/drawing/2014/chart" uri="{C3380CC4-5D6E-409C-BE32-E72D297353CC}">
              <c16:uniqueId val="{00000000-1C1E-4E46-80E1-3D5D2642AF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1C1E-4E46-80E1-3D5D2642AF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282</c:v>
                </c:pt>
                <c:pt idx="3">
                  <c:v>277</c:v>
                </c:pt>
                <c:pt idx="6">
                  <c:v>278</c:v>
                </c:pt>
                <c:pt idx="9">
                  <c:v>278</c:v>
                </c:pt>
                <c:pt idx="12">
                  <c:v>292</c:v>
                </c:pt>
              </c:numCache>
            </c:numRef>
          </c:val>
          <c:extLst>
            <c:ext xmlns:c16="http://schemas.microsoft.com/office/drawing/2014/chart" uri="{C3380CC4-5D6E-409C-BE32-E72D297353CC}">
              <c16:uniqueId val="{00000002-1C1E-4E46-80E1-3D5D2642AF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1E-4E46-80E1-3D5D2642AF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19218</c:v>
                </c:pt>
                <c:pt idx="3">
                  <c:v>18778</c:v>
                </c:pt>
                <c:pt idx="6">
                  <c:v>17336</c:v>
                </c:pt>
                <c:pt idx="9">
                  <c:v>16081</c:v>
                </c:pt>
                <c:pt idx="12">
                  <c:v>16033</c:v>
                </c:pt>
              </c:numCache>
            </c:numRef>
          </c:val>
          <c:extLst>
            <c:ext xmlns:c16="http://schemas.microsoft.com/office/drawing/2014/chart" uri="{C3380CC4-5D6E-409C-BE32-E72D297353CC}">
              <c16:uniqueId val="{00000004-1C1E-4E46-80E1-3D5D2642AF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42254</c:v>
                </c:pt>
                <c:pt idx="3">
                  <c:v>43689</c:v>
                </c:pt>
                <c:pt idx="6">
                  <c:v>44227</c:v>
                </c:pt>
                <c:pt idx="9">
                  <c:v>45368</c:v>
                </c:pt>
                <c:pt idx="12">
                  <c:v>46560</c:v>
                </c:pt>
              </c:numCache>
            </c:numRef>
          </c:val>
          <c:extLst>
            <c:ext xmlns:c16="http://schemas.microsoft.com/office/drawing/2014/chart" uri="{C3380CC4-5D6E-409C-BE32-E72D297353CC}">
              <c16:uniqueId val="{00000005-1C1E-4E46-80E1-3D5D2642AF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1E-4E46-80E1-3D5D2642AF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26266</c:v>
                </c:pt>
                <c:pt idx="3">
                  <c:v>27387</c:v>
                </c:pt>
                <c:pt idx="6">
                  <c:v>27362</c:v>
                </c:pt>
                <c:pt idx="9">
                  <c:v>30550</c:v>
                </c:pt>
                <c:pt idx="12">
                  <c:v>28149</c:v>
                </c:pt>
              </c:numCache>
            </c:numRef>
          </c:val>
          <c:extLst>
            <c:ext xmlns:c16="http://schemas.microsoft.com/office/drawing/2014/chart" uri="{C3380CC4-5D6E-409C-BE32-E72D297353CC}">
              <c16:uniqueId val="{00000007-1C1E-4E46-80E1-3D5D2642AF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8081</c:v>
                </c:pt>
                <c:pt idx="2">
                  <c:v>#N/A</c:v>
                </c:pt>
                <c:pt idx="3">
                  <c:v>#N/A</c:v>
                </c:pt>
                <c:pt idx="4">
                  <c:v>10845</c:v>
                </c:pt>
                <c:pt idx="5">
                  <c:v>#N/A</c:v>
                </c:pt>
                <c:pt idx="6">
                  <c:v>#N/A</c:v>
                </c:pt>
                <c:pt idx="7">
                  <c:v>10891</c:v>
                </c:pt>
                <c:pt idx="8">
                  <c:v>#N/A</c:v>
                </c:pt>
                <c:pt idx="9">
                  <c:v>#N/A</c:v>
                </c:pt>
                <c:pt idx="10">
                  <c:v>14972</c:v>
                </c:pt>
                <c:pt idx="11">
                  <c:v>#N/A</c:v>
                </c:pt>
                <c:pt idx="12">
                  <c:v>#N/A</c:v>
                </c:pt>
                <c:pt idx="13">
                  <c:v>13842</c:v>
                </c:pt>
                <c:pt idx="14">
                  <c:v>#N/A</c:v>
                </c:pt>
              </c:numCache>
            </c:numRef>
          </c:val>
          <c:smooth val="0"/>
          <c:extLst>
            <c:ext xmlns:c16="http://schemas.microsoft.com/office/drawing/2014/chart" uri="{C3380CC4-5D6E-409C-BE32-E72D297353CC}">
              <c16:uniqueId val="{00000008-1C1E-4E46-80E1-3D5D2642AF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809708</c:v>
                </c:pt>
                <c:pt idx="5">
                  <c:v>831126</c:v>
                </c:pt>
                <c:pt idx="8">
                  <c:v>846513</c:v>
                </c:pt>
                <c:pt idx="11">
                  <c:v>861475</c:v>
                </c:pt>
                <c:pt idx="14">
                  <c:v>875362</c:v>
                </c:pt>
              </c:numCache>
            </c:numRef>
          </c:val>
          <c:extLst>
            <c:ext xmlns:c16="http://schemas.microsoft.com/office/drawing/2014/chart" uri="{C3380CC4-5D6E-409C-BE32-E72D297353CC}">
              <c16:uniqueId val="{00000000-2ECB-49D0-85AB-3627601080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215578</c:v>
                </c:pt>
                <c:pt idx="5">
                  <c:v>218671</c:v>
                </c:pt>
                <c:pt idx="8">
                  <c:v>229157</c:v>
                </c:pt>
                <c:pt idx="11">
                  <c:v>236039</c:v>
                </c:pt>
                <c:pt idx="14">
                  <c:v>247120</c:v>
                </c:pt>
              </c:numCache>
            </c:numRef>
          </c:val>
          <c:extLst>
            <c:ext xmlns:c16="http://schemas.microsoft.com/office/drawing/2014/chart" uri="{C3380CC4-5D6E-409C-BE32-E72D297353CC}">
              <c16:uniqueId val="{00000001-2ECB-49D0-85AB-3627601080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290861</c:v>
                </c:pt>
                <c:pt idx="5">
                  <c:v>308211</c:v>
                </c:pt>
                <c:pt idx="8">
                  <c:v>339292</c:v>
                </c:pt>
                <c:pt idx="11">
                  <c:v>366879</c:v>
                </c:pt>
                <c:pt idx="14">
                  <c:v>431885</c:v>
                </c:pt>
              </c:numCache>
            </c:numRef>
          </c:val>
          <c:extLst>
            <c:ext xmlns:c16="http://schemas.microsoft.com/office/drawing/2014/chart" uri="{C3380CC4-5D6E-409C-BE32-E72D297353CC}">
              <c16:uniqueId val="{00000002-2ECB-49D0-85AB-3627601080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CB-49D0-85AB-3627601080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CB-49D0-85AB-3627601080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1570</c:v>
                </c:pt>
                <c:pt idx="3">
                  <c:v>1678</c:v>
                </c:pt>
                <c:pt idx="6">
                  <c:v>1507</c:v>
                </c:pt>
                <c:pt idx="9">
                  <c:v>1611</c:v>
                </c:pt>
                <c:pt idx="12">
                  <c:v>951</c:v>
                </c:pt>
              </c:numCache>
            </c:numRef>
          </c:val>
          <c:extLst>
            <c:ext xmlns:c16="http://schemas.microsoft.com/office/drawing/2014/chart" uri="{C3380CC4-5D6E-409C-BE32-E72D297353CC}">
              <c16:uniqueId val="{00000005-2ECB-49D0-85AB-3627601080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131012</c:v>
                </c:pt>
                <c:pt idx="3">
                  <c:v>128609</c:v>
                </c:pt>
                <c:pt idx="6">
                  <c:v>125973</c:v>
                </c:pt>
                <c:pt idx="9">
                  <c:v>118499</c:v>
                </c:pt>
                <c:pt idx="12">
                  <c:v>116418</c:v>
                </c:pt>
              </c:numCache>
            </c:numRef>
          </c:val>
          <c:extLst>
            <c:ext xmlns:c16="http://schemas.microsoft.com/office/drawing/2014/chart" uri="{C3380CC4-5D6E-409C-BE32-E72D297353CC}">
              <c16:uniqueId val="{00000006-2ECB-49D0-85AB-3627601080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ECB-49D0-85AB-3627601080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209947</c:v>
                </c:pt>
                <c:pt idx="3">
                  <c:v>199669</c:v>
                </c:pt>
                <c:pt idx="6">
                  <c:v>188420</c:v>
                </c:pt>
                <c:pt idx="9">
                  <c:v>180068</c:v>
                </c:pt>
                <c:pt idx="12">
                  <c:v>172354</c:v>
                </c:pt>
              </c:numCache>
            </c:numRef>
          </c:val>
          <c:extLst>
            <c:ext xmlns:c16="http://schemas.microsoft.com/office/drawing/2014/chart" uri="{C3380CC4-5D6E-409C-BE32-E72D297353CC}">
              <c16:uniqueId val="{00000008-2ECB-49D0-85AB-3627601080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7068</c:v>
                </c:pt>
                <c:pt idx="3">
                  <c:v>1144</c:v>
                </c:pt>
                <c:pt idx="6">
                  <c:v>936</c:v>
                </c:pt>
                <c:pt idx="9">
                  <c:v>728</c:v>
                </c:pt>
                <c:pt idx="12">
                  <c:v>520</c:v>
                </c:pt>
              </c:numCache>
            </c:numRef>
          </c:val>
          <c:extLst>
            <c:ext xmlns:c16="http://schemas.microsoft.com/office/drawing/2014/chart" uri="{C3380CC4-5D6E-409C-BE32-E72D297353CC}">
              <c16:uniqueId val="{00000009-2ECB-49D0-85AB-3627601080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1254520</c:v>
                </c:pt>
                <c:pt idx="3">
                  <c:v>1288253</c:v>
                </c:pt>
                <c:pt idx="6">
                  <c:v>1326761</c:v>
                </c:pt>
                <c:pt idx="9">
                  <c:v>1365904</c:v>
                </c:pt>
                <c:pt idx="12">
                  <c:v>1410792</c:v>
                </c:pt>
              </c:numCache>
            </c:numRef>
          </c:val>
          <c:extLst>
            <c:ext xmlns:c16="http://schemas.microsoft.com/office/drawing/2014/chart" uri="{C3380CC4-5D6E-409C-BE32-E72D297353CC}">
              <c16:uniqueId val="{0000000A-2ECB-49D0-85AB-3627601080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287969</c:v>
                </c:pt>
                <c:pt idx="2">
                  <c:v>#N/A</c:v>
                </c:pt>
                <c:pt idx="3">
                  <c:v>#N/A</c:v>
                </c:pt>
                <c:pt idx="4">
                  <c:v>261344</c:v>
                </c:pt>
                <c:pt idx="5">
                  <c:v>#N/A</c:v>
                </c:pt>
                <c:pt idx="6">
                  <c:v>#N/A</c:v>
                </c:pt>
                <c:pt idx="7">
                  <c:v>228636</c:v>
                </c:pt>
                <c:pt idx="8">
                  <c:v>#N/A</c:v>
                </c:pt>
                <c:pt idx="9">
                  <c:v>#N/A</c:v>
                </c:pt>
                <c:pt idx="10">
                  <c:v>202416</c:v>
                </c:pt>
                <c:pt idx="11">
                  <c:v>#N/A</c:v>
                </c:pt>
                <c:pt idx="12">
                  <c:v>#N/A</c:v>
                </c:pt>
                <c:pt idx="13">
                  <c:v>146668</c:v>
                </c:pt>
                <c:pt idx="14">
                  <c:v>#N/A</c:v>
                </c:pt>
              </c:numCache>
            </c:numRef>
          </c:val>
          <c:smooth val="0"/>
          <c:extLst>
            <c:ext xmlns:c16="http://schemas.microsoft.com/office/drawing/2014/chart" uri="{C3380CC4-5D6E-409C-BE32-E72D297353CC}">
              <c16:uniqueId val="{0000000B-2ECB-49D0-85AB-3627601080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22391</c:v>
                </c:pt>
                <c:pt idx="1">
                  <c:v>25891</c:v>
                </c:pt>
                <c:pt idx="2">
                  <c:v>26192</c:v>
                </c:pt>
              </c:numCache>
            </c:numRef>
          </c:val>
          <c:extLst>
            <c:ext xmlns:c16="http://schemas.microsoft.com/office/drawing/2014/chart" uri="{C3380CC4-5D6E-409C-BE32-E72D297353CC}">
              <c16:uniqueId val="{00000000-8756-4927-89B6-FBF2A6B3A3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911</c:v>
                </c:pt>
                <c:pt idx="1">
                  <c:v>724</c:v>
                </c:pt>
                <c:pt idx="2">
                  <c:v>579</c:v>
                </c:pt>
              </c:numCache>
            </c:numRef>
          </c:val>
          <c:extLst>
            <c:ext xmlns:c16="http://schemas.microsoft.com/office/drawing/2014/chart" uri="{C3380CC4-5D6E-409C-BE32-E72D297353CC}">
              <c16:uniqueId val="{00000001-8756-4927-89B6-FBF2A6B3A3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41395</c:v>
                </c:pt>
                <c:pt idx="1">
                  <c:v>41311</c:v>
                </c:pt>
                <c:pt idx="2">
                  <c:v>55495</c:v>
                </c:pt>
              </c:numCache>
            </c:numRef>
          </c:val>
          <c:extLst>
            <c:ext xmlns:c16="http://schemas.microsoft.com/office/drawing/2014/chart" uri="{C3380CC4-5D6E-409C-BE32-E72D297353CC}">
              <c16:uniqueId val="{00000002-8756-4927-89B6-FBF2A6B3A3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{365A57C6-7C23-45C0-AB6A-7273828A80F2}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5AF-4F25-BCA4-C2814C8B5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{9F734E5B-99F4-4635-BE1F-1CCD3BF5A57C}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AF-4F25-BCA4-C2814C8B5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{A6F6EB92-6B2F-4473-9397-B089CB916CB9}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AF-4F25-BCA4-C2814C8B5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{7EE2FD73-ADD7-4275-A1EF-C3D29319C80F}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AF-4F25-BCA4-C2814C8B5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{3B086D40-C5B4-4F9E-992F-6F4249045541}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AF-4F25-BCA4-C2814C8B55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{79A3BD3C-84D9-4A79-8BF2-B62F3710C379}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5AF-4F25-BCA4-C2814C8B55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{00501D86-3831-41F0-A6C5-31B8C85C556C}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5AF-4F25-BCA4-C2814C8B55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{201EEECF-5399-4F3E-B172-1E9078E297B2}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5AF-4F25-BCA4-C2814C8B55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{41406082-2B8A-403B-8159-933C10159E92}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5AF-4F25-BCA4-C2814C8B5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66.7</c:v>
                </c:pt>
                <c:pt idx="8">
                  <c:v>66.900000000000006</c:v>
                </c:pt>
                <c:pt idx="16">
                  <c:v>67.900000000000006</c:v>
                </c:pt>
                <c:pt idx="24">
                  <c:v>69.2</c:v>
                </c:pt>
                <c:pt idx="32">
                  <c:v>70</c:v>
                </c:pt>
              </c:numCache>
            </c:numRef>
          </c:xVal>
          <c:yVal>
            <c:numRef>
              <c:f>公会計指標分析・財政指標組合せ分析表!$BP$51:$DC$51</c:f>
              <c:numCache>
                <c:formatCode>#,##0.0;"▲ "#,##0.0</c:formatCode>
                <c:ptCount val="40"/>
                <c:pt idx="0">
                  <c:v>63.8</c:v>
                </c:pt>
                <c:pt idx="8">
                  <c:v>57.3</c:v>
                </c:pt>
                <c:pt idx="16">
                  <c:v>49.7</c:v>
                </c:pt>
                <c:pt idx="24">
                  <c:v>43</c:v>
                </c:pt>
                <c:pt idx="32">
                  <c:v>29.3</c:v>
                </c:pt>
              </c:numCache>
            </c:numRef>
          </c:yVal>
          <c:smooth val="0"/>
          <c:extLst>
            <c:ext xmlns:c16="http://schemas.microsoft.com/office/drawing/2014/chart" uri="{C3380CC4-5D6E-409C-BE32-E72D297353CC}">
              <c16:uniqueId val="{00000009-C5AF-4F25-BCA4-C2814C8B5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{3FAD8AC1-00B0-4EA3-BBD5-FF6F2BFA2668}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5AF-4F25-BCA4-C2814C8B5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{7BB0ADF8-C649-4E35-BCCC-DE4B11FAC1E4}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AF-4F25-BCA4-C2814C8B5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{0AFFB0A5-436E-4117-96CF-B4C75A841568}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AF-4F25-BCA4-C2814C8B5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{1A496C64-002B-4BFA-AEBC-FE60639821DC}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AF-4F25-BCA4-C2814C8B5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{F790F2DC-11C9-44E7-9E30-D856A872D7F1}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AF-4F25-BCA4-C2814C8B55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{1226F5AD-7D7C-4340-8D45-DB4C6931D692}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5AF-4F25-BCA4-C2814C8B55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{14FC069D-4687-4B3D-8671-A7EDBE1B33C1}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5AF-4F25-BCA4-C2814C8B55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{4B28D733-1CBC-48F8-8E02-452F04393E9A}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5AF-4F25-BCA4-C2814C8B55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{5491AAE0-B0FF-430F-BBA7-8F2225722784}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5AF-4F25-BCA4-C2814C8B5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C5AF-4F25-BCA4-C2814C8B551C}"/>
            </c:ext>
          </c:extLst>
        </c:ser>
        <c:dLbls>
          <c:showLegendKey val="0"/>
          <c:showVal val="1"/>
          <c:showCatName val="0"/>
          <c:showSerName val="0"/>
          <c:showPercent val="0"/>
          <c:showBubbleSize val="0"/>
        </c:dLbls>
        <c:axId val="46179840"/>
        <c:axId val="46181760"/>
      </c:scatterChart>
      <c:valAx>
        <c:axId val="46179840"/>
        <c:scaling>
          <c:orientation val="maxMin"/>
          <c:max val="71"/>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{71901BCC-3ED1-4A45-B663-FF0C027AC5D6}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E90-4D0F-872C-1E2AE194AC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{8005339F-00A9-4F85-A306-3456C2D51912}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90-4D0F-872C-1E2AE194AC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{4ABD2BC8-1EA7-4159-962D-520C5C4EF51C}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90-4D0F-872C-1E2AE194AC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{D9080AE4-3FF1-4391-80E1-3842B499ABF7}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90-4D0F-872C-1E2AE194AC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{3920D63E-8583-4F35-A793-5B29F8B912B0}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90-4D0F-872C-1E2AE194ACF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{7AAF3739-CAEF-497F-A90C-6C2475DF607A}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E90-4D0F-872C-1E2AE194ACF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{1CC8BE0A-10B5-42AE-8CB1-D8979706A953}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E90-4D0F-872C-1E2AE194ACF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{06FE1A81-B4A2-456F-A861-705C3C9CF487}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E90-4D0F-872C-1E2AE194ACF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{C53FAFC7-5C16-4BB3-812B-3B6C980837E4}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E90-4D0F-872C-1E2AE194AC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2.2000000000000002</c:v>
                </c:pt>
                <c:pt idx="16">
                  <c:v>2.1</c:v>
                </c:pt>
                <c:pt idx="24">
                  <c:v>2.6</c:v>
                </c:pt>
                <c:pt idx="32">
                  <c:v>2.7</c:v>
                </c:pt>
              </c:numCache>
            </c:numRef>
          </c:xVal>
          <c:yVal>
            <c:numRef>
              <c:f>公会計指標分析・財政指標組合せ分析表!$BP$73:$DC$73</c:f>
              <c:numCache>
                <c:formatCode>#,##0.0;"▲ "#,##0.0</c:formatCode>
                <c:ptCount val="40"/>
                <c:pt idx="0">
                  <c:v>63.8</c:v>
                </c:pt>
                <c:pt idx="8">
                  <c:v>57.3</c:v>
                </c:pt>
                <c:pt idx="16">
                  <c:v>49.7</c:v>
                </c:pt>
                <c:pt idx="24">
                  <c:v>43</c:v>
                </c:pt>
                <c:pt idx="32">
                  <c:v>29.3</c:v>
                </c:pt>
              </c:numCache>
            </c:numRef>
          </c:yVal>
          <c:smooth val="0"/>
          <c:extLst>
            <c:ext xmlns:c16="http://schemas.microsoft.com/office/drawing/2014/chart" uri="{C3380CC4-5D6E-409C-BE32-E72D297353CC}">
              <c16:uniqueId val="{00000009-0E90-4D0F-872C-1E2AE194AC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{8AB12735-08A0-4412-A6CC-A3F29DE23632}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E90-4D0F-872C-1E2AE194AC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{33C902D2-E891-478C-94BB-D701666BD78E}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90-4D0F-872C-1E2AE194AC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{265B7787-DC2A-4EE5-801F-FC0B3D08BE81}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90-4D0F-872C-1E2AE194AC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{158A4A7D-0AD3-403D-ACBC-F26024C8666D}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90-4D0F-872C-1E2AE194AC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{194E8EDD-3C82-4179-B9A2-FBCE93C33077}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90-4D0F-872C-1E2AE194ACF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{B401E785-22D6-49E6-B5A5-EB7D1C7872A5}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E90-4D0F-872C-1E2AE194ACF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{C81BF3A2-A84B-415B-874C-34A6D423D7AB}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E90-4D0F-872C-1E2AE194ACF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{9507C48C-BBAA-46C6-BD95-E4B559EE36CE}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E90-4D0F-872C-1E2AE194ACF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{64F38784-605C-4BBB-9598-46E3FE18F054}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E90-4D0F-872C-1E2AE194AC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0E90-4D0F-872C-1E2AE194ACFD}"/>
            </c:ext>
          </c:extLst>
        </c:ser>
        <c:dLbls>
          <c:showLegendKey val="0"/>
          <c:showVal val="1"/>
          <c:showCatName val="0"/>
          <c:showSerName val="0"/>
          <c:showPercent val="0"/>
          <c:showBubbleSize val="0"/>
        </c:dLbls>
        <c:axId val="84219776"/>
        <c:axId val="84234240"/>
      </c:scatterChart>
      <c:valAx>
        <c:axId val="84219776"/>
        <c:scaling>
          <c:orientation val="maxMin"/>
          <c:max val="10"/>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過去の高金利の償還が進み利払いが減少したこと等により。実質公債費比率の分子は前年度比で</a:t>
          </a:r>
          <a:r>
            <a:rPr kumimoji="1" lang="en-US" altLang="ja-JP" sz="1100">
              <a:latin typeface="ＭＳ ゴシック" pitchFamily="49" charset="-128"/>
              <a:ea typeface="ＭＳ ゴシック" pitchFamily="49" charset="-128"/>
            </a:rPr>
            <a:t>1,130</a:t>
          </a:r>
          <a:r>
            <a:rPr kumimoji="1" lang="ja-JP" altLang="en-US" sz="1100">
              <a:latin typeface="ＭＳ ゴシック" pitchFamily="49" charset="-128"/>
              <a:ea typeface="ＭＳ ゴシック" pitchFamily="49" charset="-128"/>
            </a:rPr>
            <a:t>百万円減少している。</a:t>
          </a:r>
        </a:p>
        <a:p>
          <a:r>
            <a:rPr kumimoji="1" lang="ja-JP" altLang="en-US" sz="1100">
              <a:latin typeface="ＭＳ ゴシック" pitchFamily="49" charset="-128"/>
              <a:ea typeface="ＭＳ ゴシック" pitchFamily="49" charset="-128"/>
            </a:rPr>
            <a:t>　今後、老朽化したインフラや公共施設の更新需要への対応が本格化することを見据えると、後年時の公債費も増加していくことが見込まれることから、中長期的な視点を持ったうえで、建設事業費の平準化や総量の抑制による建設費の圧縮などにより、将来にわたってバランスの取れた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満期一括償還地方債については、本市のルールに則り確実に積み立ててており、積立不足は生じていない。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公営企業会計の元金償還が進んでいることなどにより公営企業債等繰入見込額は減少している。（平成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において、将来の学校や公共施設等の更新時の財源として活用するため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ことなどにより、充当可能基金は増（平成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億円の増）となり、将来負担比率の分子は減少している。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今後も健全な財政運営に努めていく。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北海道札幌市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・将来の学校や公共施設等の更新時の財源として活用するため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積み立てたこと等により、基金全体として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・中期的な財政見通しを踏まえ、今後発生する様々な行政課題に対応していくため、基金の適切な管理を行い、活用について検討していく。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・まちづくり推進基金：公園、学校その他の都市施設の整備、団地造成事業の円滑な運営、都市活性化のための諸事業の推進に資する。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・オリンピック・パラリンピック基金：冬季オリンピック・パラリンピックの招致及び開催のための事業に資する。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・まちづくり推進基金：将来の学校や公共施設等の更新時の財源として活用するための積立額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億円が、取崩額７千万円を上回ったため。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・スポーツ振興基金：スポーツ施設の広告料収入等の積立額１億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千万円が、スポーツ事業への充当のための取崩額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千万円を下回ったため。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・まちづくり推進基金：今後の都市基盤の整備など、将来のまちづくりを見据えた取組などへの活用を検討していく。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・決算剰余金を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億円積み立て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たことによる増加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・札幌市アクションプラン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の「財政運営の取組」の中で、アクションプラン最終年度である令和４年度末の残高について、少なくとも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億円以上の水準を維持することとしている。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・財政調整基金は、年度間の財政の不均衡を調整するためのものであり、今後の災害対応や除雪費への備えとして、一定程度の残高は維持する必要があるものと認識している。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・公債費償還のための取崩に伴う減少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・減債基金の残額については、公債費償還の財源として取り崩していくこととする。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EA0BEF9-E160-40B0-911E-9FF03CD00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AB85F4A-1037-441A-9A32-560384196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9864DDB-F7D4-4A13-98EC-F4C191B8F4B7}"/>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E20BFA7-AB21-4BB3-82ED-F815BF7F5844}"/>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542E720-A29D-4922-A492-EDB9F4C5C9A4}"/>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4B12645-21D4-4532-8D31-4CDB908997EF}"/>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3C6B081-B64D-420B-96C2-3E11D8CF213E}"/>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6B47693-DC99-423A-A5A5-34042B0FBADD}"/>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E514DE2-DFD8-49A0-8D93-677A42992398}"/>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A8B2547C-4E20-41F0-AEA9-D556B6587E91}"/>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2EBCDCB-E18F-4F6F-8B17-A62B6C6DD275}"/>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2339A27-D95F-4434-B950-B8E3CA9A15D5}"/>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2CEC65-E645-4F25-B4D0-210C6B37A1B3}"/>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80D54C6-DD41-4C89-B216-9A4A3A1B7027}"/>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A54AD74-409F-46D5-B6BF-F510BACB7B5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94D790-85D2-4104-A2D6-0A6986EE7850}"/>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EBB85D6-7A5B-45CC-8AC2-9D5DB81B1A84}"/>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FC71EB4-0328-4CAC-90F4-4815B9B8314A}"/>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C2500A-5CBE-4945-BE34-533FF78844AA}"/>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A65278-8B81-4312-9DEA-D761E05404A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BDA4235-5218-42B6-BC40-FBC78434A49A}"/>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B9C5673-6E91-46A4-B2ED-D69FE2B0E1E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12837-D5AF-46C8-8252-4C3DCAC01ACF}"/>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221C25-8CAA-4A27-9B54-B6716AC387A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70EAC35-C8EF-4765-9380-1B86CDBA4C55}"/>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DF2C621-609A-4549-9BF6-31A474B07199}"/>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6EFA54E-A7D2-4428-B3A8-107E15E34619}"/>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D94850E-F187-4F83-860F-100EA0E06427}"/>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019040E-5A51-44D6-AF93-0D19D34AA08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078CE1D-EB3F-4667-A52A-1E684AD59114}"/>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4A8D035-74D6-4CE3-98DC-C53A01727B01}"/>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34ADED6-B750-4678-A596-E053942AF78E}"/>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5F6F9BA-48E2-4F7C-9F72-826C03E757E3}"/>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CBABD1-1C9A-42CB-956C-9D83D39359C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12AA967-207A-4E5B-B034-9C0534A6DA49}"/>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0E4DD35-DA7E-4BC4-93A3-431F724B8D12}"/>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422CC54-77C6-4A3B-B6A0-3A823FBFCF80}"/>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9F83245-FA0E-4723-93B0-AC634A1DD9EF}"/>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EB4AD29-508B-4EFB-8130-CAF98896FFC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3292400-0FCB-45C7-948E-B5D219F45330}"/>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55D9EBB-1542-414E-AF09-004D854A5C48}"/>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F57E12-4B42-471D-A858-05A16CAA84E4}"/>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E55DCBB-D5A1-442D-AFD7-1BD3E685C07C}"/>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C7A387A-CCC0-41DF-8A33-DFCA2C1F6FC7}"/>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1E3764C-F67C-4423-8A16-4E7AF89673E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D70ACEF-7436-4E46-B375-3F081E57C830}"/>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B08EE5D-5BEC-4AAB-97C4-B55A6F48F22E}"/>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と比較して高い水準となっており、ここ数年数値が増加している状況である。これは、有形固定資産のうち約３割を占めている道路資産の減価償却累計額が高く、全体の数値に影響を与えている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今後もそれぞれの施設の老朽化状況を見極めながら、計画的な維持・補修による長寿命化、公共施設の複合化などの取組を進めていく。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340E602-DE5B-45C2-990C-AA28397E6DB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981A823-F917-434E-BBF1-EEFA5575F33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657D489-FC81-4FCF-9249-29C24287C12F}"/>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B839C22-1FA3-47DC-932C-9F5ACBF01002}"/>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8AF8D808-7703-43B6-927C-13C6F4F0E256}"/>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DB4543A-5B06-4851-8A6D-D225AF9DF490}"/>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AF3D0F0-63B2-438C-BAEF-F39FECF63928}"/>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1852D556-5143-4C19-8539-79A34CAC3F1B}"/>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8162C090-5E17-4102-82DC-BC3B8740562E}"/>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295B8ED9-EA73-4569-9529-27888BB13BA4}"/>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AEB566F0-876A-41EC-934D-C5B98B4499A3}"/>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62C4841-1AF2-456A-8FF6-53119BB0803D}"/>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32B746A-B41C-4147-8C11-80CE79DDFE7F}"/>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718FFA4-4A92-4FBA-8734-AD232B7A9244}"/>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E8975398-A109-4D32-A674-B4DF74279E6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9BBAE48C-DDC1-435A-B0D5-96E202AE958C}"/>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355701E8-96D4-4C3E-8F0F-FE96918B9CF7}"/>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FB885412-7986-418C-8EEB-F22BCFCAFC6D}"/>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79CB2A55-405B-4DCD-BAE5-B2F632C277B6}"/>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521CC629-B453-4018-B215-3C9592979E36}"/>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57FA5AF6-16EC-4CC6-A481-27B9B3B79883}"/>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8B3BAAB1-F6B6-4487-B8A9-EFE23F0D70D6}"/>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C7633903-8488-4F9B-A729-E8A4875856B1}"/>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543BBABF-B1AD-4593-AC60-642A22CBB288}"/>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436262CD-B2A3-4CF0-ADD2-89B21B3DAED2}"/>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F85D4A65-FDD5-4634-AF2A-E9FF0645EE3B}"/>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AFDBB6CD-11DD-40C3-B173-2B3FAE5EFD60}"/>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E571109-B362-4A95-BDBE-50AC94A31DC8}"/>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263AA4A-0A06-4DA9-8D49-B6D75AC0DBE4}"/>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5E4C411-D9B3-4FB3-B8F1-0EC26222F4C1}"/>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22CDC17-F01A-4367-A30B-FD72E906A7EB}"/>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BA5445-D7D1-4C0F-B762-0B7F5CCAD868}"/>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83608</xdr:rowOff>
    </xdr:from>
    <xdr:to>
      <xdr:col>23</xdr:col>
      <xdr:colOff>136525</xdr:colOff>
      <xdr:row>33</xdr:row>
      <xdr:rowOff>13758</xdr:rowOff>
    </xdr:to>
    <xdr:sp macro="" textlink="">
      <xdr:nvSpPr>
        <xdr:cNvPr id="81" name="楕円 80">
          <a:extLst>
            <a:ext uri="{FF2B5EF4-FFF2-40B4-BE49-F238E27FC236}">
              <a16:creationId xmlns:a16="http://schemas.microsoft.com/office/drawing/2014/main" id="{FA329C03-AB9D-48F0-B843-6467D7662CEB}"/>
            </a:ext>
          </a:extLst>
        </xdr:cNvPr>
        <xdr:cNvSpPr/>
      </xdr:nvSpPr>
      <xdr:spPr>
        <a:xfrm>
          <a:off x="4254500" y="526838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62035</xdr:rowOff>
    </xdr:from>
    <xdr:ext cx="405111" cy="259045"/>
    <xdr:sp macro="" textlink="">
      <xdr:nvSpPr>
        <xdr:cNvPr id="82" name="有形固定資産減価償却率該当値テキスト">
          <a:extLst>
            <a:ext uri="{FF2B5EF4-FFF2-40B4-BE49-F238E27FC236}">
              <a16:creationId xmlns:a16="http://schemas.microsoft.com/office/drawing/2014/main" id="{BC7B9BD2-8DF8-4DFE-9FB4-18DED397D09F}"/>
            </a:ext>
          </a:extLst>
        </xdr:cNvPr>
        <xdr:cNvSpPr txBox="1"/>
      </xdr:nvSpPr>
      <xdr:spPr>
        <a:xfrm>
          <a:off x="4359275" y="524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a:extLst>
            <a:ext uri="{FF2B5EF4-FFF2-40B4-BE49-F238E27FC236}">
              <a16:creationId xmlns:a16="http://schemas.microsoft.com/office/drawing/2014/main" id="{2B82415E-F5F4-4956-95E2-A70A4F1D278B}"/>
            </a:ext>
          </a:extLst>
        </xdr:cNvPr>
        <xdr:cNvSpPr/>
      </xdr:nvSpPr>
      <xdr:spPr>
        <a:xfrm>
          <a:off x="3616325" y="52108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134408</xdr:rowOff>
    </xdr:to>
    <xdr:cxnSp macro="">
      <xdr:nvCxnSpPr>
        <xdr:cNvPr id="84" name="直線コネクタ 83">
          <a:extLst>
            <a:ext uri="{FF2B5EF4-FFF2-40B4-BE49-F238E27FC236}">
              <a16:creationId xmlns:a16="http://schemas.microsoft.com/office/drawing/2014/main" id="{9C06BB94-4B26-4ADD-A4A8-57424ABC7655}"/>
            </a:ext>
          </a:extLst>
        </xdr:cNvPr>
        <xdr:cNvCxnSpPr/>
      </xdr:nvCxnSpPr>
      <xdr:spPr>
        <a:xfrm>
          <a:off x="3673475" y="5258435"/>
          <a:ext cx="62865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5" name="楕円 84">
          <a:extLst>
            <a:ext uri="{FF2B5EF4-FFF2-40B4-BE49-F238E27FC236}">
              <a16:creationId xmlns:a16="http://schemas.microsoft.com/office/drawing/2014/main" id="{565740DD-6D3F-42F6-958F-90D8E11419B8}"/>
            </a:ext>
          </a:extLst>
        </xdr:cNvPr>
        <xdr:cNvSpPr/>
      </xdr:nvSpPr>
      <xdr:spPr>
        <a:xfrm>
          <a:off x="2930525" y="51267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154728</xdr:rowOff>
    </xdr:from>
    <xdr:to>
      <xdr:col>19</xdr:col>
      <xdr:colOff>136525</xdr:colOff>
      <xdr:row>32</xdr:row>
      <xdr:rowOff>76835</xdr:rowOff>
    </xdr:to>
    <xdr:cxnSp macro="">
      <xdr:nvCxnSpPr>
        <xdr:cNvPr id="86" name="直線コネクタ 85">
          <a:extLst>
            <a:ext uri="{FF2B5EF4-FFF2-40B4-BE49-F238E27FC236}">
              <a16:creationId xmlns:a16="http://schemas.microsoft.com/office/drawing/2014/main" id="{748FB53D-FF4B-41D3-B9A5-83F99F0D01B3}"/>
            </a:ext>
          </a:extLst>
        </xdr:cNvPr>
        <xdr:cNvCxnSpPr/>
      </xdr:nvCxnSpPr>
      <xdr:spPr>
        <a:xfrm>
          <a:off x="2987675" y="5174403"/>
          <a:ext cx="685800" cy="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31962</xdr:rowOff>
    </xdr:from>
    <xdr:to>
      <xdr:col>11</xdr:col>
      <xdr:colOff>187325</xdr:colOff>
      <xdr:row>31</xdr:row>
      <xdr:rowOff>133562</xdr:rowOff>
    </xdr:to>
    <xdr:sp macro="" textlink="">
      <xdr:nvSpPr>
        <xdr:cNvPr id="87" name="楕円 86">
          <a:extLst>
            <a:ext uri="{FF2B5EF4-FFF2-40B4-BE49-F238E27FC236}">
              <a16:creationId xmlns:a16="http://schemas.microsoft.com/office/drawing/2014/main" id="{9386FBF2-E29F-470F-8653-DFE232B7FF73}"/>
            </a:ext>
          </a:extLst>
        </xdr:cNvPr>
        <xdr:cNvSpPr/>
      </xdr:nvSpPr>
      <xdr:spPr>
        <a:xfrm>
          <a:off x="2244725" y="504846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154728</xdr:rowOff>
    </xdr:to>
    <xdr:cxnSp macro="">
      <xdr:nvCxnSpPr>
        <xdr:cNvPr id="88" name="直線コネクタ 87">
          <a:extLst>
            <a:ext uri="{FF2B5EF4-FFF2-40B4-BE49-F238E27FC236}">
              <a16:creationId xmlns:a16="http://schemas.microsoft.com/office/drawing/2014/main" id="{AEC5A450-3CFD-4B27-A2BE-4D53433566BD}"/>
            </a:ext>
          </a:extLst>
        </xdr:cNvPr>
        <xdr:cNvCxnSpPr/>
      </xdr:nvCxnSpPr>
      <xdr:spPr>
        <a:xfrm>
          <a:off x="2301875" y="5105612"/>
          <a:ext cx="685800" cy="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17568</xdr:rowOff>
    </xdr:from>
    <xdr:to>
      <xdr:col>7</xdr:col>
      <xdr:colOff>187325</xdr:colOff>
      <xdr:row>31</xdr:row>
      <xdr:rowOff>119168</xdr:rowOff>
    </xdr:to>
    <xdr:sp macro="" textlink="">
      <xdr:nvSpPr>
        <xdr:cNvPr id="89" name="楕円 88">
          <a:extLst>
            <a:ext uri="{FF2B5EF4-FFF2-40B4-BE49-F238E27FC236}">
              <a16:creationId xmlns:a16="http://schemas.microsoft.com/office/drawing/2014/main" id="{F75C37F6-7EF7-4112-8819-90EF05CE8A5A}"/>
            </a:ext>
          </a:extLst>
        </xdr:cNvPr>
        <xdr:cNvSpPr/>
      </xdr:nvSpPr>
      <xdr:spPr>
        <a:xfrm>
          <a:off x="1558925" y="50372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68368</xdr:rowOff>
    </xdr:from>
    <xdr:to>
      <xdr:col>11</xdr:col>
      <xdr:colOff>136525</xdr:colOff>
      <xdr:row>31</xdr:row>
      <xdr:rowOff>82762</xdr:rowOff>
    </xdr:to>
    <xdr:cxnSp macro="">
      <xdr:nvCxnSpPr>
        <xdr:cNvPr id="90" name="直線コネクタ 89">
          <a:extLst>
            <a:ext uri="{FF2B5EF4-FFF2-40B4-BE49-F238E27FC236}">
              <a16:creationId xmlns:a16="http://schemas.microsoft.com/office/drawing/2014/main" id="{5D68739F-E7FC-4B59-BCB5-6EFAB1869442}"/>
            </a:ext>
          </a:extLst>
        </xdr:cNvPr>
        <xdr:cNvCxnSpPr/>
      </xdr:nvCxnSpPr>
      <xdr:spPr>
        <a:xfrm>
          <a:off x="1616075" y="5084868"/>
          <a:ext cx="6858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1DCB64F9-1766-49FC-A817-B9A96080CB56}"/>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18CCD469-D42A-442F-A6C8-DB4553C7CA9E}"/>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64BE5596-2DFB-4FB6-8483-8E92809C5608}"/>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0441CC9D-1EB0-4455-B495-6C7205A558D7}"/>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a:extLst>
            <a:ext uri="{FF2B5EF4-FFF2-40B4-BE49-F238E27FC236}">
              <a16:creationId xmlns:a16="http://schemas.microsoft.com/office/drawing/2014/main" id="{27EBBACA-0BF5-4EC4-B954-6FCD95FEBFD3}"/>
            </a:ext>
          </a:extLst>
        </xdr:cNvPr>
        <xdr:cNvSpPr txBox="1"/>
      </xdr:nvSpPr>
      <xdr:spPr>
        <a:xfrm>
          <a:off x="347409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6" name="n_2mainValue有形固定資産減価償却率">
          <a:extLst>
            <a:ext uri="{FF2B5EF4-FFF2-40B4-BE49-F238E27FC236}">
              <a16:creationId xmlns:a16="http://schemas.microsoft.com/office/drawing/2014/main" id="{F874F26D-1451-4A6E-966E-03415E6BF910}"/>
            </a:ext>
          </a:extLst>
        </xdr:cNvPr>
        <xdr:cNvSpPr txBox="1"/>
      </xdr:nvSpPr>
      <xdr:spPr>
        <a:xfrm>
          <a:off x="2797819"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124689</xdr:rowOff>
    </xdr:from>
    <xdr:ext cx="405111" cy="259045"/>
    <xdr:sp macro="" textlink="">
      <xdr:nvSpPr>
        <xdr:cNvPr id="97" name="n_3mainValue有形固定資産減価償却率">
          <a:extLst>
            <a:ext uri="{FF2B5EF4-FFF2-40B4-BE49-F238E27FC236}">
              <a16:creationId xmlns:a16="http://schemas.microsoft.com/office/drawing/2014/main" id="{17780697-8A8B-4742-8A67-85384F114731}"/>
            </a:ext>
          </a:extLst>
        </xdr:cNvPr>
        <xdr:cNvSpPr txBox="1"/>
      </xdr:nvSpPr>
      <xdr:spPr>
        <a:xfrm>
          <a:off x="2112019" y="514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110295</xdr:rowOff>
    </xdr:from>
    <xdr:ext cx="405111" cy="259045"/>
    <xdr:sp macro="" textlink="">
      <xdr:nvSpPr>
        <xdr:cNvPr id="98" name="n_4mainValue有形固定資産減価償却率">
          <a:extLst>
            <a:ext uri="{FF2B5EF4-FFF2-40B4-BE49-F238E27FC236}">
              <a16:creationId xmlns:a16="http://schemas.microsoft.com/office/drawing/2014/main" id="{DD55322C-EAC5-4BD5-9F1E-9FAB39853558}"/>
            </a:ext>
          </a:extLst>
        </xdr:cNvPr>
        <xdr:cNvSpPr txBox="1"/>
      </xdr:nvSpPr>
      <xdr:spPr>
        <a:xfrm>
          <a:off x="1426219" y="51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35DAF20A-C273-4327-9E9A-5A71AEEE16C1}"/>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12027C1-2932-40F3-8790-09650F1234C5}"/>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BA8C094-434D-4656-BE10-43A0850727F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7622821-79D4-42AF-8A1E-F58592D1BFD4}"/>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318FE440-24F3-4A5E-A12C-A417BF69C06D}"/>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AEBA3F3-C6F4-4470-8613-B981EFE158D4}"/>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9E0B5BE5-7BB4-4D18-BDF7-551645F67749}"/>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9C7CFB1-3F7F-4513-9909-C4295D216800}"/>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CAA537F-1637-4AEA-89D6-49212210FEAD}"/>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23BB83C8-32A2-4355-A38A-177BB2EDC572}"/>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A96EA6A-FC24-4CD2-BF7E-4115B3B97800}"/>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751EE6F-E83C-441B-9F9A-223FA67978C2}"/>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135D8DF-3F31-407C-B15E-24DF6922FFC7}"/>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債務償還比率は類似団体平均を下回っており、令和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基金の増加により充当可能財源が増加したことや、地方交付税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る経常一般財源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628BF55-C880-4960-B601-FDE7880BF5B5}"/>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B1DE9FF-8494-4968-AF1F-C2D13032B5ED}"/>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9F446F5-B656-4C53-BB9C-830E16ECC9A1}"/>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E8FEF037-D912-4705-B398-E605CF771841}"/>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CD596B6-FAA4-4AB0-811F-48B29A2BCD47}"/>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501B01C-D0D3-4E33-A49F-4CDD5EBF431F}"/>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4B1D3CE4-814F-4B55-B991-887EAD6757BD}"/>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AC007EF-D0AE-4D9F-B1B5-9FD58DE18A1F}"/>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B27A7C5-4726-40AC-A920-D5DD993B9A05}"/>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72223C6C-1C26-4AEC-875D-2B273239D038}"/>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CC74B985-FF63-4420-BD5E-DD9D6FC72A8D}"/>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71CF3CAA-3142-4E82-B460-65DA4251BEA4}"/>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F8066743-3A0A-4CF9-9EC7-F3E684E17122}"/>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6E7B405-2809-4B6B-9E2D-49DAE23FB44A}"/>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8700F26B-CF14-4C59-B57E-3DF0DC94FA5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24AE650B-0097-46B3-86F2-F490AE09E745}"/>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C29F6736-90B9-4100-B179-B3B628613611}"/>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2BF4EE1B-211A-43E7-9630-ECD306BC763B}"/>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017A2900-FC27-42D0-8A78-5B3C3061BC74}"/>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92552492-D001-4E69-ABE9-DCE0F9326A1E}"/>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7012B3D7-4633-4AF5-A9F3-C444E95F2EF8}"/>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3" name="債務償還比率平均値テキスト">
          <a:extLst>
            <a:ext uri="{FF2B5EF4-FFF2-40B4-BE49-F238E27FC236}">
              <a16:creationId xmlns:a16="http://schemas.microsoft.com/office/drawing/2014/main" id="{95361726-341E-4695-8756-CDF9E88A8B5B}"/>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4C3AB25F-C027-48AD-81C4-8D92341EEA16}"/>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F3534B74-8C0E-4803-AD0C-609517595922}"/>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6517B726-3AF3-42FD-B6B7-5B3FE83BE695}"/>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6F7B596D-632C-4A62-AE97-C255040290B2}"/>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8C2A9B83-8602-4D47-8C23-560F44F9ADDE}"/>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FD52EB2-11CF-43E0-AAAF-43D5049AEB6F}"/>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4CBFBB4-81E5-4A4D-9268-8FDD3C34F5B8}"/>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4C4B647-417F-4050-AD06-7C3232EFE3C5}"/>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54EC45A7-83DB-4C2C-AAC1-0E32654B2AD4}"/>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11789DE-03E3-427E-8DE5-F1F97BD3BC1E}"/>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8551</xdr:rowOff>
    </xdr:from>
    <xdr:to>
      <xdr:col>76</xdr:col>
      <xdr:colOff>73025</xdr:colOff>
      <xdr:row>29</xdr:row>
      <xdr:rowOff>110151</xdr:rowOff>
    </xdr:to>
    <xdr:sp macro="" textlink="">
      <xdr:nvSpPr>
        <xdr:cNvPr id="144" name="楕円 143">
          <a:extLst>
            <a:ext uri="{FF2B5EF4-FFF2-40B4-BE49-F238E27FC236}">
              <a16:creationId xmlns:a16="http://schemas.microsoft.com/office/drawing/2014/main" id="{682C97E4-E5C0-404E-8098-F846AF49D1F2}"/>
            </a:ext>
          </a:extLst>
        </xdr:cNvPr>
        <xdr:cNvSpPr/>
      </xdr:nvSpPr>
      <xdr:spPr>
        <a:xfrm>
          <a:off x="13293725" y="47075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31428</xdr:rowOff>
    </xdr:from>
    <xdr:ext cx="469744" cy="259045"/>
    <xdr:sp macro="" textlink="">
      <xdr:nvSpPr>
        <xdr:cNvPr id="145" name="債務償還比率該当値テキスト">
          <a:extLst>
            <a:ext uri="{FF2B5EF4-FFF2-40B4-BE49-F238E27FC236}">
              <a16:creationId xmlns:a16="http://schemas.microsoft.com/office/drawing/2014/main" id="{96CB697F-348A-4309-8642-FEF74A334F57}"/>
            </a:ext>
          </a:extLst>
        </xdr:cNvPr>
        <xdr:cNvSpPr txBox="1"/>
      </xdr:nvSpPr>
      <xdr:spPr>
        <a:xfrm>
          <a:off x="13379450" y="456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49784</xdr:rowOff>
    </xdr:from>
    <xdr:to>
      <xdr:col>72</xdr:col>
      <xdr:colOff>123825</xdr:colOff>
      <xdr:row>32</xdr:row>
      <xdr:rowOff>151384</xdr:rowOff>
    </xdr:to>
    <xdr:sp macro="" textlink="">
      <xdr:nvSpPr>
        <xdr:cNvPr id="146" name="楕円 145">
          <a:extLst>
            <a:ext uri="{FF2B5EF4-FFF2-40B4-BE49-F238E27FC236}">
              <a16:creationId xmlns:a16="http://schemas.microsoft.com/office/drawing/2014/main" id="{C9BF5691-F775-4577-B612-61E3F3C5290A}"/>
            </a:ext>
          </a:extLst>
        </xdr:cNvPr>
        <xdr:cNvSpPr/>
      </xdr:nvSpPr>
      <xdr:spPr>
        <a:xfrm>
          <a:off x="12646025" y="522820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59351</xdr:rowOff>
    </xdr:from>
    <xdr:to>
      <xdr:col>76</xdr:col>
      <xdr:colOff>22225</xdr:colOff>
      <xdr:row>32</xdr:row>
      <xdr:rowOff>100584</xdr:rowOff>
    </xdr:to>
    <xdr:cxnSp macro="">
      <xdr:nvCxnSpPr>
        <xdr:cNvPr id="147" name="直線コネクタ 146">
          <a:extLst>
            <a:ext uri="{FF2B5EF4-FFF2-40B4-BE49-F238E27FC236}">
              <a16:creationId xmlns:a16="http://schemas.microsoft.com/office/drawing/2014/main" id="{1C63BFEC-5B70-41BB-978A-34DBEF5BC9BD}"/>
            </a:ext>
          </a:extLst>
        </xdr:cNvPr>
        <xdr:cNvCxnSpPr/>
      </xdr:nvCxnSpPr>
      <xdr:spPr>
        <a:xfrm flipV="1">
          <a:off x="12693650" y="4755176"/>
          <a:ext cx="638175" cy="53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137933</xdr:rowOff>
    </xdr:from>
    <xdr:to>
      <xdr:col>68</xdr:col>
      <xdr:colOff>123825</xdr:colOff>
      <xdr:row>32</xdr:row>
      <xdr:rowOff>68083</xdr:rowOff>
    </xdr:to>
    <xdr:sp macro="" textlink="">
      <xdr:nvSpPr>
        <xdr:cNvPr id="148" name="楕円 147">
          <a:extLst>
            <a:ext uri="{FF2B5EF4-FFF2-40B4-BE49-F238E27FC236}">
              <a16:creationId xmlns:a16="http://schemas.microsoft.com/office/drawing/2014/main" id="{46935AC7-7C06-421D-B5EE-B9EF1F91C1B8}"/>
            </a:ext>
          </a:extLst>
        </xdr:cNvPr>
        <xdr:cNvSpPr/>
      </xdr:nvSpPr>
      <xdr:spPr>
        <a:xfrm>
          <a:off x="11960225" y="516078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17283</xdr:rowOff>
    </xdr:from>
    <xdr:to>
      <xdr:col>72</xdr:col>
      <xdr:colOff>73025</xdr:colOff>
      <xdr:row>32</xdr:row>
      <xdr:rowOff>100584</xdr:rowOff>
    </xdr:to>
    <xdr:cxnSp macro="">
      <xdr:nvCxnSpPr>
        <xdr:cNvPr id="149" name="直線コネクタ 148">
          <a:extLst>
            <a:ext uri="{FF2B5EF4-FFF2-40B4-BE49-F238E27FC236}">
              <a16:creationId xmlns:a16="http://schemas.microsoft.com/office/drawing/2014/main" id="{3BF9BB3F-06D5-4F73-AB8B-17C5C6A3C386}"/>
            </a:ext>
          </a:extLst>
        </xdr:cNvPr>
        <xdr:cNvCxnSpPr/>
      </xdr:nvCxnSpPr>
      <xdr:spPr>
        <a:xfrm>
          <a:off x="12007850" y="5198883"/>
          <a:ext cx="6858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33052</xdr:rowOff>
    </xdr:from>
    <xdr:to>
      <xdr:col>64</xdr:col>
      <xdr:colOff>123825</xdr:colOff>
      <xdr:row>32</xdr:row>
      <xdr:rowOff>134652</xdr:rowOff>
    </xdr:to>
    <xdr:sp macro="" textlink="">
      <xdr:nvSpPr>
        <xdr:cNvPr id="150" name="楕円 149">
          <a:extLst>
            <a:ext uri="{FF2B5EF4-FFF2-40B4-BE49-F238E27FC236}">
              <a16:creationId xmlns:a16="http://schemas.microsoft.com/office/drawing/2014/main" id="{BE7BE7CA-744B-42A2-9C9E-FC3743A1C924}"/>
            </a:ext>
          </a:extLst>
        </xdr:cNvPr>
        <xdr:cNvSpPr/>
      </xdr:nvSpPr>
      <xdr:spPr>
        <a:xfrm>
          <a:off x="11274425" y="52114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17283</xdr:rowOff>
    </xdr:from>
    <xdr:to>
      <xdr:col>68</xdr:col>
      <xdr:colOff>73025</xdr:colOff>
      <xdr:row>32</xdr:row>
      <xdr:rowOff>83852</xdr:rowOff>
    </xdr:to>
    <xdr:cxnSp macro="">
      <xdr:nvCxnSpPr>
        <xdr:cNvPr id="151" name="直線コネクタ 150">
          <a:extLst>
            <a:ext uri="{FF2B5EF4-FFF2-40B4-BE49-F238E27FC236}">
              <a16:creationId xmlns:a16="http://schemas.microsoft.com/office/drawing/2014/main" id="{76B162ED-A27E-4B4E-ABBD-3A66A9935741}"/>
            </a:ext>
          </a:extLst>
        </xdr:cNvPr>
        <xdr:cNvCxnSpPr/>
      </xdr:nvCxnSpPr>
      <xdr:spPr>
        <a:xfrm flipV="1">
          <a:off x="11322050" y="5198883"/>
          <a:ext cx="685800" cy="6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106087</xdr:rowOff>
    </xdr:from>
    <xdr:to>
      <xdr:col>60</xdr:col>
      <xdr:colOff>123825</xdr:colOff>
      <xdr:row>32</xdr:row>
      <xdr:rowOff>36237</xdr:rowOff>
    </xdr:to>
    <xdr:sp macro="" textlink="">
      <xdr:nvSpPr>
        <xdr:cNvPr id="152" name="楕円 151">
          <a:extLst>
            <a:ext uri="{FF2B5EF4-FFF2-40B4-BE49-F238E27FC236}">
              <a16:creationId xmlns:a16="http://schemas.microsoft.com/office/drawing/2014/main" id="{61AAA158-6087-480D-BD4A-EFC91203CF0E}"/>
            </a:ext>
          </a:extLst>
        </xdr:cNvPr>
        <xdr:cNvSpPr/>
      </xdr:nvSpPr>
      <xdr:spPr>
        <a:xfrm>
          <a:off x="10588625" y="5122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156887</xdr:rowOff>
    </xdr:from>
    <xdr:to>
      <xdr:col>64</xdr:col>
      <xdr:colOff>73025</xdr:colOff>
      <xdr:row>32</xdr:row>
      <xdr:rowOff>83852</xdr:rowOff>
    </xdr:to>
    <xdr:cxnSp macro="">
      <xdr:nvCxnSpPr>
        <xdr:cNvPr id="153" name="直線コネクタ 152">
          <a:extLst>
            <a:ext uri="{FF2B5EF4-FFF2-40B4-BE49-F238E27FC236}">
              <a16:creationId xmlns:a16="http://schemas.microsoft.com/office/drawing/2014/main" id="{7C8C7D81-4569-485E-B738-86D9BF6B77BA}"/>
            </a:ext>
          </a:extLst>
        </xdr:cNvPr>
        <xdr:cNvCxnSpPr/>
      </xdr:nvCxnSpPr>
      <xdr:spPr>
        <a:xfrm>
          <a:off x="10636250" y="5179737"/>
          <a:ext cx="685800" cy="8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83FA3268-221B-4696-8B11-9028412956B1}"/>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5" name="n_2aveValue債務償還比率">
          <a:extLst>
            <a:ext uri="{FF2B5EF4-FFF2-40B4-BE49-F238E27FC236}">
              <a16:creationId xmlns:a16="http://schemas.microsoft.com/office/drawing/2014/main" id="{13B08AFD-1FF9-4E58-BD36-8C885107F986}"/>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6" name="n_3aveValue債務償還比率">
          <a:extLst>
            <a:ext uri="{FF2B5EF4-FFF2-40B4-BE49-F238E27FC236}">
              <a16:creationId xmlns:a16="http://schemas.microsoft.com/office/drawing/2014/main" id="{76A8FCF7-472E-4FF4-97D0-4EA03F5C1A7F}"/>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57" name="n_4aveValue債務償還比率">
          <a:extLst>
            <a:ext uri="{FF2B5EF4-FFF2-40B4-BE49-F238E27FC236}">
              <a16:creationId xmlns:a16="http://schemas.microsoft.com/office/drawing/2014/main" id="{19A8C72F-CD06-491B-B256-94C8069389F0}"/>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167911</xdr:rowOff>
    </xdr:from>
    <xdr:ext cx="469744" cy="259045"/>
    <xdr:sp macro="" textlink="">
      <xdr:nvSpPr>
        <xdr:cNvPr id="158" name="n_1mainValue債務償還比率">
          <a:extLst>
            <a:ext uri="{FF2B5EF4-FFF2-40B4-BE49-F238E27FC236}">
              <a16:creationId xmlns:a16="http://schemas.microsoft.com/office/drawing/2014/main" id="{65A017A3-4965-4710-9950-D20AE5BE1E78}"/>
            </a:ext>
          </a:extLst>
        </xdr:cNvPr>
        <xdr:cNvSpPr txBox="1"/>
      </xdr:nvSpPr>
      <xdr:spPr>
        <a:xfrm>
          <a:off x="12465127" y="502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84610</xdr:rowOff>
    </xdr:from>
    <xdr:ext cx="469744" cy="259045"/>
    <xdr:sp macro="" textlink="">
      <xdr:nvSpPr>
        <xdr:cNvPr id="159" name="n_2mainValue債務償還比率">
          <a:extLst>
            <a:ext uri="{FF2B5EF4-FFF2-40B4-BE49-F238E27FC236}">
              <a16:creationId xmlns:a16="http://schemas.microsoft.com/office/drawing/2014/main" id="{D7A97740-4E78-4E2E-9CFB-A63BF48F955C}"/>
            </a:ext>
          </a:extLst>
        </xdr:cNvPr>
        <xdr:cNvSpPr txBox="1"/>
      </xdr:nvSpPr>
      <xdr:spPr>
        <a:xfrm>
          <a:off x="11788852" y="494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151179</xdr:rowOff>
    </xdr:from>
    <xdr:ext cx="469744" cy="259045"/>
    <xdr:sp macro="" textlink="">
      <xdr:nvSpPr>
        <xdr:cNvPr id="160" name="n_3mainValue債務償還比率">
          <a:extLst>
            <a:ext uri="{FF2B5EF4-FFF2-40B4-BE49-F238E27FC236}">
              <a16:creationId xmlns:a16="http://schemas.microsoft.com/office/drawing/2014/main" id="{F85CDB32-4F16-4A70-A5CE-BB88C7AAC4E5}"/>
            </a:ext>
          </a:extLst>
        </xdr:cNvPr>
        <xdr:cNvSpPr txBox="1"/>
      </xdr:nvSpPr>
      <xdr:spPr>
        <a:xfrm>
          <a:off x="11103052" y="50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52764</xdr:rowOff>
    </xdr:from>
    <xdr:ext cx="469744" cy="259045"/>
    <xdr:sp macro="" textlink="">
      <xdr:nvSpPr>
        <xdr:cNvPr id="161" name="n_4mainValue債務償還比率">
          <a:extLst>
            <a:ext uri="{FF2B5EF4-FFF2-40B4-BE49-F238E27FC236}">
              <a16:creationId xmlns:a16="http://schemas.microsoft.com/office/drawing/2014/main" id="{2BA72FDC-70E7-4702-9A2B-A7756308DB5F}"/>
            </a:ext>
          </a:extLst>
        </xdr:cNvPr>
        <xdr:cNvSpPr txBox="1"/>
      </xdr:nvSpPr>
      <xdr:spPr>
        <a:xfrm>
          <a:off x="10417252" y="490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9B10D45A-A683-4691-BE99-1E149821F315}"/>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E622D978-D09E-4FE1-B75C-ABBAD737EACD}"/>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BB393EF4-D926-466D-93BF-DDB98D789557}"/>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7DB39066-2DC5-4BDF-A3C4-93F76904F3B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3A6CE497-CF6D-4D41-831E-5F8E007E76DD}"/>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128C4012-DAE9-4265-9E43-D8F525F9039F}"/>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9D97A0-698B-4FDA-A2A5-BF821BB6B722}"/>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E96635E-EB2E-4C30-B473-0491E7D4FF7B}"/>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9CAB9B-89AE-4C89-970F-6C92A1D70543}"/>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29FDED-AD5F-49A2-81A5-CAE8FE55A47E}"/>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16CFE7-7B00-4FB5-B4D1-332AC9FD3C60}"/>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DC82CB1-DBB6-4D04-A5BA-671F97CFFDB0}"/>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55E05B-36CD-4780-851D-C44910BBE40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E1CDEC-80E1-4709-B8CB-44D2D5D5961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ECC515-0B66-49AA-A7F2-F17C2CCB72C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1CD2B9-EBEB-45C1-8C06-1A21D3E1047F}"/>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8A97F25-5A03-4D45-BD3A-29276E46CD6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33DC7B-4019-4928-B3F1-64323D4A63AA}"/>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7C99DD-E3EF-4C79-93F3-7015A173BCC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F10183F-7B7A-4DD4-87DF-AD5948A65CBE}"/>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DB886B-558F-46FB-89C5-C5E0751E2DA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FB60E71-E1B2-4749-B6B8-044D7BA9618E}"/>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51C43D-21F0-4A8A-A36F-61005D9ACE8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15E58E-DDCB-4DE7-B633-DB3FB42953B5}"/>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0507A8-DC96-4B0B-BD22-E833BEA3436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906D4D9-709D-47A2-B7A7-C923EE8B82E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9CD77B-B4E9-4B2A-A462-F8C576E1186B}"/>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F9C2B7-EF19-40EC-B433-13358AE04C67}"/>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68D675-B2F1-47A0-8DE3-09955FF9EFB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70525B0-B3AA-455E-A7A3-FD68729162A6}"/>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A5DCAF5-4522-43B8-A377-6F3B0C84EEE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CB0F1F-CE8F-45E7-9C51-702F132CC8D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08AC95-A38D-4642-A46D-C5EE454E66E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3648A02-1438-44FF-841E-B22553C0F651}"/>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9433C4C-D1CE-4B7F-877B-A0D265885B4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DC09F7-0ED7-466E-9255-B7CCB33321E7}"/>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F7218C4-AC51-450F-AD3E-B89E3EA6523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3E4439-E0E9-4914-A068-BAF2EAA1328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56D92F-0D24-4205-8DF5-8B28F6AD951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56D0691-A1FC-4A75-A6C3-FFFE8BAAF1ED}"/>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B1D0BB-0762-444E-898E-721F471998C8}"/>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7C8562-48F3-484E-88E3-7CA40C2C012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77CAD4-5DCC-465B-9F86-6CD468EFAE7D}"/>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B0A8286-11AA-4DB5-B535-D008154AA43F}"/>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64DC68-EE49-4A2F-8320-3474C8132B55}"/>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E72756-35FC-4ABC-89EE-78DFA791320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8FD177E-FD3F-4F96-B6C0-AD5031FD9FE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463DB14-DD1F-455A-81BE-D55C0ED8E90F}"/>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30A9F04-40E5-42B8-A5FD-BDF96CB37E53}"/>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BD968824-9DCA-439B-A29F-38DBC71BE5A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A3ADAB3-1A71-42B3-AC5E-2E8D21B476F6}"/>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D930C2A3-58C8-4568-BCCF-E8DCCEB053E7}"/>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5B9234F-78F9-4BFD-9E51-16DEF3DE33F3}"/>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09B4C73-FFD6-4646-A146-E017ECFAA3DA}"/>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983A632-CCE0-4274-A843-659A608E86EB}"/>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E50CC6C-5799-41D3-9218-9A9F3085ED10}"/>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A68CEB8-1B8F-426F-ACE6-74DE350D03EB}"/>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413B3CA-5C07-41D4-95C5-1D833DB23E3B}"/>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A186C59-7A3F-44A5-977A-FEFAFCE5347C}"/>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6D9750F9-EA22-4A3A-A8B9-23D64EA6510C}"/>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DAD8703D-8DF2-4B0C-9BA8-A861FAF93462}"/>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249211CC-3C25-4D92-9023-5E164EEBBF11}"/>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EC059FB9-E74E-4E4C-A6C6-A49D04C358BA}"/>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21012315-C1E2-495C-AD53-2548C5F27006}"/>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1C33AF06-F0E6-4882-974C-A1DC1420976B}"/>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ADA9B502-966D-427E-B310-95134C2A64B9}"/>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A64D4DA2-D67A-4078-B364-1943FEA794EE}"/>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B9DD5914-AA20-4E67-AC03-C763F6F12376}"/>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33F0941E-3DCD-4BE2-A688-7F9BD4BBD329}"/>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81C00A9C-33F3-494A-B1B4-4F4432082C8A}"/>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768F2FB-55BF-448E-9DCC-F28FFD48CE6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4D5D5FA-A540-480D-970C-97723FB44E4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F25E992-1DB6-4117-AA8D-C230958BD47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E06CB6A-17F0-47CE-B373-3AD7671212A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AE6DBF-6D25-4D19-9D4C-393DBD99B067}"/>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121412</xdr:rowOff>
    </xdr:from>
    <xdr:to>
      <xdr:col>24</xdr:col>
      <xdr:colOff>114300</xdr:colOff>
      <xdr:row>42</xdr:row>
      <xdr:rowOff>51562</xdr:rowOff>
    </xdr:to>
    <xdr:sp macro="" textlink="">
      <xdr:nvSpPr>
        <xdr:cNvPr id="71" name="楕円 70">
          <a:extLst>
            <a:ext uri="{FF2B5EF4-FFF2-40B4-BE49-F238E27FC236}">
              <a16:creationId xmlns:a16="http://schemas.microsoft.com/office/drawing/2014/main" id="{8BB6FBC3-8476-4D37-A36A-934BB83913C8}"/>
            </a:ext>
          </a:extLst>
        </xdr:cNvPr>
        <xdr:cNvSpPr/>
      </xdr:nvSpPr>
      <xdr:spPr>
        <a:xfrm>
          <a:off x="4124325" y="676351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36339</xdr:rowOff>
    </xdr:from>
    <xdr:ext cx="405111" cy="259045"/>
    <xdr:sp macro="" textlink="">
      <xdr:nvSpPr>
        <xdr:cNvPr id="72" name="【道路】&#10;有形固定資産減価償却率該当値テキスト">
          <a:extLst>
            <a:ext uri="{FF2B5EF4-FFF2-40B4-BE49-F238E27FC236}">
              <a16:creationId xmlns:a16="http://schemas.microsoft.com/office/drawing/2014/main" id="{1C5A4703-0C9B-49EF-8F36-1C3F5A518DD7}"/>
            </a:ext>
          </a:extLst>
        </xdr:cNvPr>
        <xdr:cNvSpPr txBox="1"/>
      </xdr:nvSpPr>
      <xdr:spPr>
        <a:xfrm>
          <a:off x="4219575" y="6675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112268</xdr:rowOff>
    </xdr:from>
    <xdr:to>
      <xdr:col>20</xdr:col>
      <xdr:colOff>38100</xdr:colOff>
      <xdr:row>42</xdr:row>
      <xdr:rowOff>42418</xdr:rowOff>
    </xdr:to>
    <xdr:sp macro="" textlink="">
      <xdr:nvSpPr>
        <xdr:cNvPr id="73" name="楕円 72">
          <a:extLst>
            <a:ext uri="{FF2B5EF4-FFF2-40B4-BE49-F238E27FC236}">
              <a16:creationId xmlns:a16="http://schemas.microsoft.com/office/drawing/2014/main" id="{0784CEF0-84E4-4489-9F14-787E4E590556}"/>
            </a:ext>
          </a:extLst>
        </xdr:cNvPr>
        <xdr:cNvSpPr/>
      </xdr:nvSpPr>
      <xdr:spPr>
        <a:xfrm>
          <a:off x="3381375" y="67511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163068</xdr:rowOff>
    </xdr:from>
    <xdr:to>
      <xdr:col>24</xdr:col>
      <xdr:colOff>63500</xdr:colOff>
      <xdr:row>42</xdr:row>
      <xdr:rowOff>762</xdr:rowOff>
    </xdr:to>
    <xdr:cxnSp macro="">
      <xdr:nvCxnSpPr>
        <xdr:cNvPr id="74" name="直線コネクタ 73">
          <a:extLst>
            <a:ext uri="{FF2B5EF4-FFF2-40B4-BE49-F238E27FC236}">
              <a16:creationId xmlns:a16="http://schemas.microsoft.com/office/drawing/2014/main" id="{AD7C5079-A1E1-46A9-A955-A63A88A3C305}"/>
            </a:ext>
          </a:extLst>
        </xdr:cNvPr>
        <xdr:cNvCxnSpPr/>
      </xdr:nvCxnSpPr>
      <xdr:spPr>
        <a:xfrm>
          <a:off x="3429000" y="6798818"/>
          <a:ext cx="7524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75692</xdr:rowOff>
    </xdr:from>
    <xdr:to>
      <xdr:col>15</xdr:col>
      <xdr:colOff>101600</xdr:colOff>
      <xdr:row>42</xdr:row>
      <xdr:rowOff>5842</xdr:rowOff>
    </xdr:to>
    <xdr:sp macro="" textlink="">
      <xdr:nvSpPr>
        <xdr:cNvPr id="75" name="楕円 74">
          <a:extLst>
            <a:ext uri="{FF2B5EF4-FFF2-40B4-BE49-F238E27FC236}">
              <a16:creationId xmlns:a16="http://schemas.microsoft.com/office/drawing/2014/main" id="{B3490C9A-5C66-42B4-84BF-8C8821D35666}"/>
            </a:ext>
          </a:extLst>
        </xdr:cNvPr>
        <xdr:cNvSpPr/>
      </xdr:nvSpPr>
      <xdr:spPr>
        <a:xfrm>
          <a:off x="2571750" y="67146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126492</xdr:rowOff>
    </xdr:from>
    <xdr:to>
      <xdr:col>19</xdr:col>
      <xdr:colOff>177800</xdr:colOff>
      <xdr:row>41</xdr:row>
      <xdr:rowOff>163068</xdr:rowOff>
    </xdr:to>
    <xdr:cxnSp macro="">
      <xdr:nvCxnSpPr>
        <xdr:cNvPr id="76" name="直線コネクタ 75">
          <a:extLst>
            <a:ext uri="{FF2B5EF4-FFF2-40B4-BE49-F238E27FC236}">
              <a16:creationId xmlns:a16="http://schemas.microsoft.com/office/drawing/2014/main" id="{7914C0EC-CA25-4B60-AF9B-3E3A6291C0D2}"/>
            </a:ext>
          </a:extLst>
        </xdr:cNvPr>
        <xdr:cNvCxnSpPr/>
      </xdr:nvCxnSpPr>
      <xdr:spPr>
        <a:xfrm>
          <a:off x="2619375" y="6762242"/>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41402</xdr:rowOff>
    </xdr:from>
    <xdr:to>
      <xdr:col>10</xdr:col>
      <xdr:colOff>165100</xdr:colOff>
      <xdr:row>41</xdr:row>
      <xdr:rowOff>143002</xdr:rowOff>
    </xdr:to>
    <xdr:sp macro="" textlink="">
      <xdr:nvSpPr>
        <xdr:cNvPr id="77" name="楕円 76">
          <a:extLst>
            <a:ext uri="{FF2B5EF4-FFF2-40B4-BE49-F238E27FC236}">
              <a16:creationId xmlns:a16="http://schemas.microsoft.com/office/drawing/2014/main" id="{4A0020D8-8823-473D-9566-F25B74D9BE48}"/>
            </a:ext>
          </a:extLst>
        </xdr:cNvPr>
        <xdr:cNvSpPr/>
      </xdr:nvSpPr>
      <xdr:spPr>
        <a:xfrm>
          <a:off x="1781175" y="66835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92202</xdr:rowOff>
    </xdr:from>
    <xdr:to>
      <xdr:col>15</xdr:col>
      <xdr:colOff>50800</xdr:colOff>
      <xdr:row>41</xdr:row>
      <xdr:rowOff>126492</xdr:rowOff>
    </xdr:to>
    <xdr:cxnSp macro="">
      <xdr:nvCxnSpPr>
        <xdr:cNvPr id="78" name="直線コネクタ 77">
          <a:extLst>
            <a:ext uri="{FF2B5EF4-FFF2-40B4-BE49-F238E27FC236}">
              <a16:creationId xmlns:a16="http://schemas.microsoft.com/office/drawing/2014/main" id="{E821996C-A61A-4CFF-A78C-9615A3F919FC}"/>
            </a:ext>
          </a:extLst>
        </xdr:cNvPr>
        <xdr:cNvCxnSpPr/>
      </xdr:nvCxnSpPr>
      <xdr:spPr>
        <a:xfrm>
          <a:off x="1828800" y="6731127"/>
          <a:ext cx="7905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7112</xdr:rowOff>
    </xdr:from>
    <xdr:to>
      <xdr:col>6</xdr:col>
      <xdr:colOff>38100</xdr:colOff>
      <xdr:row>41</xdr:row>
      <xdr:rowOff>108712</xdr:rowOff>
    </xdr:to>
    <xdr:sp macro="" textlink="">
      <xdr:nvSpPr>
        <xdr:cNvPr id="79" name="楕円 78">
          <a:extLst>
            <a:ext uri="{FF2B5EF4-FFF2-40B4-BE49-F238E27FC236}">
              <a16:creationId xmlns:a16="http://schemas.microsoft.com/office/drawing/2014/main" id="{DCA6DB55-2F74-46DD-8BA7-7FEA6E9149AB}"/>
            </a:ext>
          </a:extLst>
        </xdr:cNvPr>
        <xdr:cNvSpPr/>
      </xdr:nvSpPr>
      <xdr:spPr>
        <a:xfrm>
          <a:off x="981075" y="66492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57912</xdr:rowOff>
    </xdr:from>
    <xdr:to>
      <xdr:col>10</xdr:col>
      <xdr:colOff>114300</xdr:colOff>
      <xdr:row>41</xdr:row>
      <xdr:rowOff>92202</xdr:rowOff>
    </xdr:to>
    <xdr:cxnSp macro="">
      <xdr:nvCxnSpPr>
        <xdr:cNvPr id="80" name="直線コネクタ 79">
          <a:extLst>
            <a:ext uri="{FF2B5EF4-FFF2-40B4-BE49-F238E27FC236}">
              <a16:creationId xmlns:a16="http://schemas.microsoft.com/office/drawing/2014/main" id="{D5840444-56F3-4D55-9B8B-169F8062A7AC}"/>
            </a:ext>
          </a:extLst>
        </xdr:cNvPr>
        <xdr:cNvCxnSpPr/>
      </xdr:nvCxnSpPr>
      <xdr:spPr>
        <a:xfrm>
          <a:off x="1028700" y="6696837"/>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51543CD1-865F-494B-92BA-7242F1849BA0}"/>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CE744964-7E77-482E-8447-7763EC0237F1}"/>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C971FFE9-7AC6-4A62-8F7B-0F7C8C5225EF}"/>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C1E7745C-1CCE-4C0F-98B7-9070B6F42285}"/>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33545</xdr:rowOff>
    </xdr:from>
    <xdr:ext cx="405111" cy="259045"/>
    <xdr:sp macro="" textlink="">
      <xdr:nvSpPr>
        <xdr:cNvPr id="85" name="n_1mainValue【道路】&#10;有形固定資産減価償却率">
          <a:extLst>
            <a:ext uri="{FF2B5EF4-FFF2-40B4-BE49-F238E27FC236}">
              <a16:creationId xmlns:a16="http://schemas.microsoft.com/office/drawing/2014/main" id="{BE326B17-D80D-49CA-A681-9344B487ED07}"/>
            </a:ext>
          </a:extLst>
        </xdr:cNvPr>
        <xdr:cNvSpPr txBox="1"/>
      </xdr:nvSpPr>
      <xdr:spPr>
        <a:xfrm>
          <a:off x="3239144" y="6831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168419</xdr:rowOff>
    </xdr:from>
    <xdr:ext cx="405111" cy="259045"/>
    <xdr:sp macro="" textlink="">
      <xdr:nvSpPr>
        <xdr:cNvPr id="86" name="n_2mainValue【道路】&#10;有形固定資産減価償却率">
          <a:extLst>
            <a:ext uri="{FF2B5EF4-FFF2-40B4-BE49-F238E27FC236}">
              <a16:creationId xmlns:a16="http://schemas.microsoft.com/office/drawing/2014/main" id="{8B5A00FE-CF61-418D-A932-B23DF53E4C2A}"/>
            </a:ext>
          </a:extLst>
        </xdr:cNvPr>
        <xdr:cNvSpPr txBox="1"/>
      </xdr:nvSpPr>
      <xdr:spPr>
        <a:xfrm>
          <a:off x="2439044"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134129</xdr:rowOff>
    </xdr:from>
    <xdr:ext cx="405111" cy="259045"/>
    <xdr:sp macro="" textlink="">
      <xdr:nvSpPr>
        <xdr:cNvPr id="87" name="n_3mainValue【道路】&#10;有形固定資産減価償却率">
          <a:extLst>
            <a:ext uri="{FF2B5EF4-FFF2-40B4-BE49-F238E27FC236}">
              <a16:creationId xmlns:a16="http://schemas.microsoft.com/office/drawing/2014/main" id="{A4BB3E96-0EED-4F9D-A092-4BB2F5C48A1D}"/>
            </a:ext>
          </a:extLst>
        </xdr:cNvPr>
        <xdr:cNvSpPr txBox="1"/>
      </xdr:nvSpPr>
      <xdr:spPr>
        <a:xfrm>
          <a:off x="1648469" y="677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99839</xdr:rowOff>
    </xdr:from>
    <xdr:ext cx="405111" cy="259045"/>
    <xdr:sp macro="" textlink="">
      <xdr:nvSpPr>
        <xdr:cNvPr id="88" name="n_4mainValue【道路】&#10;有形固定資産減価償却率">
          <a:extLst>
            <a:ext uri="{FF2B5EF4-FFF2-40B4-BE49-F238E27FC236}">
              <a16:creationId xmlns:a16="http://schemas.microsoft.com/office/drawing/2014/main" id="{3DF45D1E-50A9-4CD2-BB4B-6C624B58B9D9}"/>
            </a:ext>
          </a:extLst>
        </xdr:cNvPr>
        <xdr:cNvSpPr txBox="1"/>
      </xdr:nvSpPr>
      <xdr:spPr>
        <a:xfrm>
          <a:off x="848369" y="674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6517F2DD-395D-4E08-B655-FC9AB20457A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E530462-213A-413A-B299-701BE5A84B4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2468403-4245-48B7-B091-CD8725664369}"/>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B142E37-90F9-46DA-9FFF-657A90B14FDA}"/>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0CEE14F-37CD-43AF-821B-CA92D7380C38}"/>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32B453E-F580-484C-9987-FE67325A4C25}"/>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11D89B8-794D-45FB-9D06-2459A4FF70E6}"/>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2432982-1E7D-4AF2-8B29-13DFBA82D743}"/>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9DA27EE-BF1D-4700-8039-EEC246399560}"/>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9747A72-8C00-4E94-8C65-FDF60B8A109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1119A8E-18CA-439F-B9A9-867182EE804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47FFCE7F-A119-4997-AF69-8DE81DBF3D4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B383AB3F-B20D-48BF-B492-CDA28263661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94E3101-CD54-4D02-B7B8-CFF06C9AE85C}"/>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6BD45E9-A3E0-4C40-A935-5CC9A6B5DC77}"/>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1A2A4144-69D5-4C49-BDBA-537C58FE86F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AC87514-07AD-42C9-A68C-42762C12E0EB}"/>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CB0308A-DBA0-42C6-8B0C-17B0C4E5492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8C4C980-8C71-475E-AA7D-3D06514B7351}"/>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B8FF26BA-7D27-4089-A864-709E1544C3E9}"/>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0C4F6D7-6587-4BD7-B9C8-0C0A70096DC5}"/>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EBEFE695-ECAA-4006-ADE7-754B95343032}"/>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CAC78C55-A3A8-43E7-A617-15BA5C33D55E}"/>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C0BA8BA2-C018-4498-95BF-011E7FD31893}"/>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F856BAF0-5825-44BE-B5EC-9D158E4C39A0}"/>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AD6060A9-C353-4FE2-8755-D555AC41E538}"/>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8BD2E917-8816-455F-BF50-AFC1B541B471}"/>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0FE4472A-DF2B-43D7-AA08-A7F0ABBFCB9E}"/>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6266AE4B-E4A7-4ADD-838D-DC703FABA989}"/>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8BEE23B1-E0F6-49D6-BE0C-1025E632D3AF}"/>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29C71CB5-948E-4E03-AB20-C1F245E89F10}"/>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DC517305-726A-4BC5-9AC2-A14380A115F6}"/>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C88518E0-C6AF-4A42-B8D2-99024152B671}"/>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55763804-D90A-469D-BC1D-CBC9F277AC38}"/>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BBDCA68-097C-474E-8429-6CA2A04211BB}"/>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85500E6-10B9-437E-81C1-78A5AA17945D}"/>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551510F-F2A0-4BD3-9E48-4159ED03ABF4}"/>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359075-FD64-474E-AC3E-F31A5D04E70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454C2AF-3881-4C2A-BD42-BB299078E18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158496</xdr:rowOff>
    </xdr:from>
    <xdr:to>
      <xdr:col>55</xdr:col>
      <xdr:colOff>50800</xdr:colOff>
      <xdr:row>40</xdr:row>
      <xdr:rowOff>88646</xdr:rowOff>
    </xdr:to>
    <xdr:sp macro="" textlink="">
      <xdr:nvSpPr>
        <xdr:cNvPr id="128" name="楕円 127">
          <a:extLst>
            <a:ext uri="{FF2B5EF4-FFF2-40B4-BE49-F238E27FC236}">
              <a16:creationId xmlns:a16="http://schemas.microsoft.com/office/drawing/2014/main" id="{03187EC8-262A-42C6-BCD2-0F6997175894}"/>
            </a:ext>
          </a:extLst>
        </xdr:cNvPr>
        <xdr:cNvSpPr/>
      </xdr:nvSpPr>
      <xdr:spPr>
        <a:xfrm>
          <a:off x="9401175" y="6476746"/>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136923</xdr:rowOff>
    </xdr:from>
    <xdr:ext cx="469744" cy="259045"/>
    <xdr:sp macro="" textlink="">
      <xdr:nvSpPr>
        <xdr:cNvPr id="129" name="【道路】&#10;一人当たり延長該当値テキスト">
          <a:extLst>
            <a:ext uri="{FF2B5EF4-FFF2-40B4-BE49-F238E27FC236}">
              <a16:creationId xmlns:a16="http://schemas.microsoft.com/office/drawing/2014/main" id="{761BD5A2-31A8-483F-87A9-77262BB284B4}"/>
            </a:ext>
          </a:extLst>
        </xdr:cNvPr>
        <xdr:cNvSpPr txBox="1"/>
      </xdr:nvSpPr>
      <xdr:spPr>
        <a:xfrm>
          <a:off x="9467850"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158877</xdr:rowOff>
    </xdr:from>
    <xdr:to>
      <xdr:col>50</xdr:col>
      <xdr:colOff>165100</xdr:colOff>
      <xdr:row>40</xdr:row>
      <xdr:rowOff>89027</xdr:rowOff>
    </xdr:to>
    <xdr:sp macro="" textlink="">
      <xdr:nvSpPr>
        <xdr:cNvPr id="130" name="楕円 129">
          <a:extLst>
            <a:ext uri="{FF2B5EF4-FFF2-40B4-BE49-F238E27FC236}">
              <a16:creationId xmlns:a16="http://schemas.microsoft.com/office/drawing/2014/main" id="{A2D50AF1-C626-4A14-AE3E-86095E0B7706}"/>
            </a:ext>
          </a:extLst>
        </xdr:cNvPr>
        <xdr:cNvSpPr/>
      </xdr:nvSpPr>
      <xdr:spPr>
        <a:xfrm>
          <a:off x="8639175" y="64771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37846</xdr:rowOff>
    </xdr:from>
    <xdr:to>
      <xdr:col>55</xdr:col>
      <xdr:colOff>0</xdr:colOff>
      <xdr:row>40</xdr:row>
      <xdr:rowOff>38227</xdr:rowOff>
    </xdr:to>
    <xdr:cxnSp macro="">
      <xdr:nvCxnSpPr>
        <xdr:cNvPr id="131" name="直線コネクタ 130">
          <a:extLst>
            <a:ext uri="{FF2B5EF4-FFF2-40B4-BE49-F238E27FC236}">
              <a16:creationId xmlns:a16="http://schemas.microsoft.com/office/drawing/2014/main" id="{76C9010C-78F5-4158-97B2-2D8F7E518E91}"/>
            </a:ext>
          </a:extLst>
        </xdr:cNvPr>
        <xdr:cNvCxnSpPr/>
      </xdr:nvCxnSpPr>
      <xdr:spPr>
        <a:xfrm flipV="1">
          <a:off x="8686800" y="6514846"/>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a:extLst>
            <a:ext uri="{FF2B5EF4-FFF2-40B4-BE49-F238E27FC236}">
              <a16:creationId xmlns:a16="http://schemas.microsoft.com/office/drawing/2014/main" id="{62DBADE1-016A-4C61-BA4A-55D3D7A88E5F}"/>
            </a:ext>
          </a:extLst>
        </xdr:cNvPr>
        <xdr:cNvSpPr/>
      </xdr:nvSpPr>
      <xdr:spPr>
        <a:xfrm>
          <a:off x="7839075" y="6477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38227</xdr:rowOff>
    </xdr:to>
    <xdr:cxnSp macro="">
      <xdr:nvCxnSpPr>
        <xdr:cNvPr id="133" name="直線コネクタ 132">
          <a:extLst>
            <a:ext uri="{FF2B5EF4-FFF2-40B4-BE49-F238E27FC236}">
              <a16:creationId xmlns:a16="http://schemas.microsoft.com/office/drawing/2014/main" id="{FDA961A6-47D6-4662-88AE-715C85FF86AE}"/>
            </a:ext>
          </a:extLst>
        </xdr:cNvPr>
        <xdr:cNvCxnSpPr/>
      </xdr:nvCxnSpPr>
      <xdr:spPr>
        <a:xfrm>
          <a:off x="7886700" y="6515100"/>
          <a:ext cx="8001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158369</xdr:rowOff>
    </xdr:from>
    <xdr:to>
      <xdr:col>41</xdr:col>
      <xdr:colOff>101600</xdr:colOff>
      <xdr:row>40</xdr:row>
      <xdr:rowOff>88519</xdr:rowOff>
    </xdr:to>
    <xdr:sp macro="" textlink="">
      <xdr:nvSpPr>
        <xdr:cNvPr id="134" name="楕円 133">
          <a:extLst>
            <a:ext uri="{FF2B5EF4-FFF2-40B4-BE49-F238E27FC236}">
              <a16:creationId xmlns:a16="http://schemas.microsoft.com/office/drawing/2014/main" id="{EFCEED26-2298-4206-9FEF-2ADCC2565494}"/>
            </a:ext>
          </a:extLst>
        </xdr:cNvPr>
        <xdr:cNvSpPr/>
      </xdr:nvSpPr>
      <xdr:spPr>
        <a:xfrm>
          <a:off x="7029450" y="647661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37719</xdr:rowOff>
    </xdr:from>
    <xdr:to>
      <xdr:col>45</xdr:col>
      <xdr:colOff>177800</xdr:colOff>
      <xdr:row>40</xdr:row>
      <xdr:rowOff>38100</xdr:rowOff>
    </xdr:to>
    <xdr:cxnSp macro="">
      <xdr:nvCxnSpPr>
        <xdr:cNvPr id="135" name="直線コネクタ 134">
          <a:extLst>
            <a:ext uri="{FF2B5EF4-FFF2-40B4-BE49-F238E27FC236}">
              <a16:creationId xmlns:a16="http://schemas.microsoft.com/office/drawing/2014/main" id="{87C9E72B-2A13-4F7D-B29C-DDC600775E08}"/>
            </a:ext>
          </a:extLst>
        </xdr:cNvPr>
        <xdr:cNvCxnSpPr/>
      </xdr:nvCxnSpPr>
      <xdr:spPr>
        <a:xfrm>
          <a:off x="7077075" y="6514719"/>
          <a:ext cx="8096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158115</xdr:rowOff>
    </xdr:from>
    <xdr:to>
      <xdr:col>36</xdr:col>
      <xdr:colOff>165100</xdr:colOff>
      <xdr:row>40</xdr:row>
      <xdr:rowOff>88265</xdr:rowOff>
    </xdr:to>
    <xdr:sp macro="" textlink="">
      <xdr:nvSpPr>
        <xdr:cNvPr id="136" name="楕円 135">
          <a:extLst>
            <a:ext uri="{FF2B5EF4-FFF2-40B4-BE49-F238E27FC236}">
              <a16:creationId xmlns:a16="http://schemas.microsoft.com/office/drawing/2014/main" id="{6A67D5F8-3458-4BFB-B463-76BF519E0001}"/>
            </a:ext>
          </a:extLst>
        </xdr:cNvPr>
        <xdr:cNvSpPr/>
      </xdr:nvSpPr>
      <xdr:spPr>
        <a:xfrm>
          <a:off x="6238875" y="647636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37465</xdr:rowOff>
    </xdr:from>
    <xdr:to>
      <xdr:col>41</xdr:col>
      <xdr:colOff>50800</xdr:colOff>
      <xdr:row>40</xdr:row>
      <xdr:rowOff>37719</xdr:rowOff>
    </xdr:to>
    <xdr:cxnSp macro="">
      <xdr:nvCxnSpPr>
        <xdr:cNvPr id="137" name="直線コネクタ 136">
          <a:extLst>
            <a:ext uri="{FF2B5EF4-FFF2-40B4-BE49-F238E27FC236}">
              <a16:creationId xmlns:a16="http://schemas.microsoft.com/office/drawing/2014/main" id="{2BFE752F-3896-4892-8EB3-19A81F24EB81}"/>
            </a:ext>
          </a:extLst>
        </xdr:cNvPr>
        <xdr:cNvCxnSpPr/>
      </xdr:nvCxnSpPr>
      <xdr:spPr>
        <a:xfrm>
          <a:off x="6286500" y="6514465"/>
          <a:ext cx="790575"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8662FF9D-649B-4A0C-BD5A-F694A8F8A250}"/>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07149CBC-81AA-44F7-96A4-63DE7719D22C}"/>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4FB9D427-2816-44DD-AE0C-40C360634F58}"/>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EF1AE707-5C1A-4B4B-A633-EBD6136FE440}"/>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80154</xdr:rowOff>
    </xdr:from>
    <xdr:ext cx="469744" cy="259045"/>
    <xdr:sp macro="" textlink="">
      <xdr:nvSpPr>
        <xdr:cNvPr id="142" name="n_1mainValue【道路】&#10;一人当たり延長">
          <a:extLst>
            <a:ext uri="{FF2B5EF4-FFF2-40B4-BE49-F238E27FC236}">
              <a16:creationId xmlns:a16="http://schemas.microsoft.com/office/drawing/2014/main" id="{DBDB9F20-1C30-4169-916B-A55CF172D6E4}"/>
            </a:ext>
          </a:extLst>
        </xdr:cNvPr>
        <xdr:cNvSpPr txBox="1"/>
      </xdr:nvSpPr>
      <xdr:spPr>
        <a:xfrm>
          <a:off x="845827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3" name="n_2mainValue【道路】&#10;一人当たり延長">
          <a:extLst>
            <a:ext uri="{FF2B5EF4-FFF2-40B4-BE49-F238E27FC236}">
              <a16:creationId xmlns:a16="http://schemas.microsoft.com/office/drawing/2014/main" id="{744C804E-812C-411F-9B31-FA07017D2D8D}"/>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79646</xdr:rowOff>
    </xdr:from>
    <xdr:ext cx="469744" cy="259045"/>
    <xdr:sp macro="" textlink="">
      <xdr:nvSpPr>
        <xdr:cNvPr id="144" name="n_3mainValue【道路】&#10;一人当たり延長">
          <a:extLst>
            <a:ext uri="{FF2B5EF4-FFF2-40B4-BE49-F238E27FC236}">
              <a16:creationId xmlns:a16="http://schemas.microsoft.com/office/drawing/2014/main" id="{5948E267-73E1-44C2-93EC-4A817B8959A5}"/>
            </a:ext>
          </a:extLst>
        </xdr:cNvPr>
        <xdr:cNvSpPr txBox="1"/>
      </xdr:nvSpPr>
      <xdr:spPr>
        <a:xfrm>
          <a:off x="6867602"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79392</xdr:rowOff>
    </xdr:from>
    <xdr:ext cx="469744" cy="259045"/>
    <xdr:sp macro="" textlink="">
      <xdr:nvSpPr>
        <xdr:cNvPr id="145" name="n_4mainValue【道路】&#10;一人当たり延長">
          <a:extLst>
            <a:ext uri="{FF2B5EF4-FFF2-40B4-BE49-F238E27FC236}">
              <a16:creationId xmlns:a16="http://schemas.microsoft.com/office/drawing/2014/main" id="{7C6A69D7-745C-4B1A-98AE-695DBAD9E262}"/>
            </a:ext>
          </a:extLst>
        </xdr:cNvPr>
        <xdr:cNvSpPr txBox="1"/>
      </xdr:nvSpPr>
      <xdr:spPr>
        <a:xfrm>
          <a:off x="6067502"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27AFB13-B478-4CEA-85CD-E0A6461B539F}"/>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29C41FC-DFC3-431D-B003-78CCF534FACA}"/>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8E605CF-0C83-46F7-A2FA-2B1BB6EE8F77}"/>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41ECAAC-03CE-41C3-8AB7-1969BAD6D86F}"/>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C59E988-3C5A-4F80-8F47-B117494F5F5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92527B4-7ADA-455B-9D39-26715F4C2A3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E5EFA2B-FE68-49CA-AD95-A832ACC39E0F}"/>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78C490B-1A79-44CF-B726-DD4AE2988EFE}"/>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F1B438C6-84E2-42CB-A731-D2595E78EDE6}"/>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3710C5B-BADF-49F5-BD40-F0B5B7BDB274}"/>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63ED0A3-1B4A-408E-BEAC-6BB77A1E1B53}"/>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1E970BDE-4E0B-4565-AE03-00DD9F61EA2E}"/>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C9084D5B-0B79-4181-A152-C700F9FC029E}"/>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CAF57D1-8A3E-44A7-AF0B-7F9D523420B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3A6704DC-9BFE-49B7-AEC8-1655944BB10E}"/>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7453DF7-BFCA-4F87-AE89-3370E6E7791E}"/>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4E98BE1-9E75-46B6-B884-0C940BC1E6D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516F47B5-A614-4D56-9C5F-4C7CD57C17F9}"/>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A9A9FFF-F75D-4220-A785-28D8F61C9A52}"/>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D3363F0-A10D-4F08-AE62-110F62F63516}"/>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430442F2-6B1B-41BA-843D-BF27C864B6C7}"/>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7D66967-9000-4576-AA92-6C675288ECD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F08B5981-9E64-448D-8DD1-F0F59732E965}"/>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C0E558C6-4D09-4BFC-A255-E872D72E1673}"/>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833800E0-8924-45FC-9A99-E50067E7B4F9}"/>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4F101485-31C9-445F-BB0C-DB11F108E805}"/>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460C3188-61BC-40B7-95C5-BE509AE30906}"/>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CA175290-938D-4E8A-A708-EB5DF8765396}"/>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10CBCC5B-5A3C-4490-ACED-60DCD29496AB}"/>
            </a:ext>
          </a:extLst>
        </xdr:cNvPr>
        <xdr:cNvSpPr txBox="1"/>
      </xdr:nvSpPr>
      <xdr:spPr>
        <a:xfrm>
          <a:off x="4219575"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7C6D7AA7-BF89-401D-AA55-816AE88F9E73}"/>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4BC862B2-F0CE-4A84-9EA5-A03548381B10}"/>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4F7F6F4C-9CBB-4AA9-8831-7B7A5C6D1B1A}"/>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1862C05C-F4F3-4E23-8CA6-34BA91461C8C}"/>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E057BBBD-013E-4321-AF35-78A831414A1A}"/>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8328DBC-9600-444C-8232-1FDE58074AB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34C2DA8-F3F6-481A-8EFA-074E23DA011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8E05CD-8022-4798-8380-202DF2EA1EBD}"/>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E68D291-8A14-466C-9EEA-B45A3ADEC1C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9B0A72F-0DF9-4022-997A-3108400C41E2}"/>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145415</xdr:rowOff>
    </xdr:from>
    <xdr:to>
      <xdr:col>24</xdr:col>
      <xdr:colOff>114300</xdr:colOff>
      <xdr:row>63</xdr:row>
      <xdr:rowOff>75565</xdr:rowOff>
    </xdr:to>
    <xdr:sp macro="" textlink="">
      <xdr:nvSpPr>
        <xdr:cNvPr id="185" name="楕円 184">
          <a:extLst>
            <a:ext uri="{FF2B5EF4-FFF2-40B4-BE49-F238E27FC236}">
              <a16:creationId xmlns:a16="http://schemas.microsoft.com/office/drawing/2014/main" id="{C1C44038-30A5-46FE-86A9-92C838C79636}"/>
            </a:ext>
          </a:extLst>
        </xdr:cNvPr>
        <xdr:cNvSpPr/>
      </xdr:nvSpPr>
      <xdr:spPr>
        <a:xfrm>
          <a:off x="4124325" y="10181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60342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200C7BFB-5550-4755-8EA1-AA2B3FBFA97E}"/>
            </a:ext>
          </a:extLst>
        </xdr:cNvPr>
        <xdr:cNvSpPr txBox="1"/>
      </xdr:nvSpPr>
      <xdr:spPr>
        <a:xfrm>
          <a:off x="4219575"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87" name="楕円 186">
          <a:extLst>
            <a:ext uri="{FF2B5EF4-FFF2-40B4-BE49-F238E27FC236}">
              <a16:creationId xmlns:a16="http://schemas.microsoft.com/office/drawing/2014/main" id="{FE6DD49A-6C45-4548-BF74-6B21A90FE0E9}"/>
            </a:ext>
          </a:extLst>
        </xdr:cNvPr>
        <xdr:cNvSpPr/>
      </xdr:nvSpPr>
      <xdr:spPr>
        <a:xfrm>
          <a:off x="3381375" y="101561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167640</xdr:rowOff>
    </xdr:from>
    <xdr:to>
      <xdr:col>24</xdr:col>
      <xdr:colOff>63500</xdr:colOff>
      <xdr:row>63</xdr:row>
      <xdr:rowOff>24765</xdr:rowOff>
    </xdr:to>
    <xdr:cxnSp macro="">
      <xdr:nvCxnSpPr>
        <xdr:cNvPr id="188" name="直線コネクタ 187">
          <a:extLst>
            <a:ext uri="{FF2B5EF4-FFF2-40B4-BE49-F238E27FC236}">
              <a16:creationId xmlns:a16="http://schemas.microsoft.com/office/drawing/2014/main" id="{E4270E97-FDA5-46EF-8220-5A6609770C96}"/>
            </a:ext>
          </a:extLst>
        </xdr:cNvPr>
        <xdr:cNvCxnSpPr/>
      </xdr:nvCxnSpPr>
      <xdr:spPr>
        <a:xfrm>
          <a:off x="3429000" y="10203815"/>
          <a:ext cx="7524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90170</xdr:rowOff>
    </xdr:from>
    <xdr:to>
      <xdr:col>15</xdr:col>
      <xdr:colOff>101600</xdr:colOff>
      <xdr:row>63</xdr:row>
      <xdr:rowOff>20320</xdr:rowOff>
    </xdr:to>
    <xdr:sp macro="" textlink="">
      <xdr:nvSpPr>
        <xdr:cNvPr id="189" name="楕円 188">
          <a:extLst>
            <a:ext uri="{FF2B5EF4-FFF2-40B4-BE49-F238E27FC236}">
              <a16:creationId xmlns:a16="http://schemas.microsoft.com/office/drawing/2014/main" id="{EFE87D62-EBBE-4731-9FBA-371802DB00FA}"/>
            </a:ext>
          </a:extLst>
        </xdr:cNvPr>
        <xdr:cNvSpPr/>
      </xdr:nvSpPr>
      <xdr:spPr>
        <a:xfrm>
          <a:off x="2571750" y="101263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140970</xdr:rowOff>
    </xdr:from>
    <xdr:to>
      <xdr:col>19</xdr:col>
      <xdr:colOff>177800</xdr:colOff>
      <xdr:row>62</xdr:row>
      <xdr:rowOff>167640</xdr:rowOff>
    </xdr:to>
    <xdr:cxnSp macro="">
      <xdr:nvCxnSpPr>
        <xdr:cNvPr id="190" name="直線コネクタ 189">
          <a:extLst>
            <a:ext uri="{FF2B5EF4-FFF2-40B4-BE49-F238E27FC236}">
              <a16:creationId xmlns:a16="http://schemas.microsoft.com/office/drawing/2014/main" id="{75A2B556-1C46-45DE-9DE7-A1A98C07122C}"/>
            </a:ext>
          </a:extLst>
        </xdr:cNvPr>
        <xdr:cNvCxnSpPr/>
      </xdr:nvCxnSpPr>
      <xdr:spPr>
        <a:xfrm>
          <a:off x="2619375" y="10183495"/>
          <a:ext cx="80962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59690</xdr:rowOff>
    </xdr:from>
    <xdr:to>
      <xdr:col>10</xdr:col>
      <xdr:colOff>165100</xdr:colOff>
      <xdr:row>62</xdr:row>
      <xdr:rowOff>161290</xdr:rowOff>
    </xdr:to>
    <xdr:sp macro="" textlink="">
      <xdr:nvSpPr>
        <xdr:cNvPr id="191" name="楕円 190">
          <a:extLst>
            <a:ext uri="{FF2B5EF4-FFF2-40B4-BE49-F238E27FC236}">
              <a16:creationId xmlns:a16="http://schemas.microsoft.com/office/drawing/2014/main" id="{976F4212-CEA2-40EE-85FF-DC428702C4DE}"/>
            </a:ext>
          </a:extLst>
        </xdr:cNvPr>
        <xdr:cNvSpPr/>
      </xdr:nvSpPr>
      <xdr:spPr>
        <a:xfrm>
          <a:off x="1781175" y="100990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110490</xdr:rowOff>
    </xdr:from>
    <xdr:to>
      <xdr:col>15</xdr:col>
      <xdr:colOff>50800</xdr:colOff>
      <xdr:row>62</xdr:row>
      <xdr:rowOff>140970</xdr:rowOff>
    </xdr:to>
    <xdr:cxnSp macro="">
      <xdr:nvCxnSpPr>
        <xdr:cNvPr id="192" name="直線コネクタ 191">
          <a:extLst>
            <a:ext uri="{FF2B5EF4-FFF2-40B4-BE49-F238E27FC236}">
              <a16:creationId xmlns:a16="http://schemas.microsoft.com/office/drawing/2014/main" id="{FC9563BB-7A8F-4920-9A42-A5774149BFE4}"/>
            </a:ext>
          </a:extLst>
        </xdr:cNvPr>
        <xdr:cNvCxnSpPr/>
      </xdr:nvCxnSpPr>
      <xdr:spPr>
        <a:xfrm>
          <a:off x="1828800" y="10146665"/>
          <a:ext cx="790575"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31115</xdr:rowOff>
    </xdr:from>
    <xdr:to>
      <xdr:col>6</xdr:col>
      <xdr:colOff>38100</xdr:colOff>
      <xdr:row>62</xdr:row>
      <xdr:rowOff>132715</xdr:rowOff>
    </xdr:to>
    <xdr:sp macro="" textlink="">
      <xdr:nvSpPr>
        <xdr:cNvPr id="193" name="楕円 192">
          <a:extLst>
            <a:ext uri="{FF2B5EF4-FFF2-40B4-BE49-F238E27FC236}">
              <a16:creationId xmlns:a16="http://schemas.microsoft.com/office/drawing/2014/main" id="{93E48E54-6FB2-4D86-88EA-7DEBCC3DC556}"/>
            </a:ext>
          </a:extLst>
        </xdr:cNvPr>
        <xdr:cNvSpPr/>
      </xdr:nvSpPr>
      <xdr:spPr>
        <a:xfrm>
          <a:off x="981075" y="100672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81915</xdr:rowOff>
    </xdr:from>
    <xdr:to>
      <xdr:col>10</xdr:col>
      <xdr:colOff>114300</xdr:colOff>
      <xdr:row>62</xdr:row>
      <xdr:rowOff>110490</xdr:rowOff>
    </xdr:to>
    <xdr:cxnSp macro="">
      <xdr:nvCxnSpPr>
        <xdr:cNvPr id="194" name="直線コネクタ 193">
          <a:extLst>
            <a:ext uri="{FF2B5EF4-FFF2-40B4-BE49-F238E27FC236}">
              <a16:creationId xmlns:a16="http://schemas.microsoft.com/office/drawing/2014/main" id="{8209445A-847B-451F-8D15-E9D67D7B33FC}"/>
            </a:ext>
          </a:extLst>
        </xdr:cNvPr>
        <xdr:cNvCxnSpPr/>
      </xdr:nvCxnSpPr>
      <xdr:spPr>
        <a:xfrm>
          <a:off x="1028700" y="10124440"/>
          <a:ext cx="8001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3F30EF8E-96F7-45B1-BD89-BC19D9CE6A8E}"/>
            </a:ext>
          </a:extLst>
        </xdr:cNvPr>
        <xdr:cNvSpPr txBox="1"/>
      </xdr:nvSpPr>
      <xdr:spPr>
        <a:xfrm>
          <a:off x="32391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3FF4D74-8650-46BD-B1D0-B86F2DF9CC51}"/>
            </a:ext>
          </a:extLst>
        </xdr:cNvPr>
        <xdr:cNvSpPr txBox="1"/>
      </xdr:nvSpPr>
      <xdr:spPr>
        <a:xfrm>
          <a:off x="2439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42640269-D55A-4A34-AEBF-3904A34909C6}"/>
            </a:ext>
          </a:extLst>
        </xdr:cNvPr>
        <xdr:cNvSpPr txBox="1"/>
      </xdr:nvSpPr>
      <xdr:spPr>
        <a:xfrm>
          <a:off x="1648469"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80DA21A5-8C21-4356-BEA6-80D076567680}"/>
            </a:ext>
          </a:extLst>
        </xdr:cNvPr>
        <xdr:cNvSpPr txBox="1"/>
      </xdr:nvSpPr>
      <xdr:spPr>
        <a:xfrm>
          <a:off x="8483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ADA02E23-AE31-40D9-91AB-5E64ACBE7114}"/>
            </a:ext>
          </a:extLst>
        </xdr:cNvPr>
        <xdr:cNvSpPr txBox="1"/>
      </xdr:nvSpPr>
      <xdr:spPr>
        <a:xfrm>
          <a:off x="32391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11447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7C12B106-AADE-4D99-A42B-49ED72053210}"/>
            </a:ext>
          </a:extLst>
        </xdr:cNvPr>
        <xdr:cNvSpPr txBox="1"/>
      </xdr:nvSpPr>
      <xdr:spPr>
        <a:xfrm>
          <a:off x="2439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152417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33C685DB-56CF-4A02-9A70-2BD71597832A}"/>
            </a:ext>
          </a:extLst>
        </xdr:cNvPr>
        <xdr:cNvSpPr txBox="1"/>
      </xdr:nvSpPr>
      <xdr:spPr>
        <a:xfrm>
          <a:off x="1648469"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123842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374FA310-753F-4E62-90BA-01691885230F}"/>
            </a:ext>
          </a:extLst>
        </xdr:cNvPr>
        <xdr:cNvSpPr txBox="1"/>
      </xdr:nvSpPr>
      <xdr:spPr>
        <a:xfrm>
          <a:off x="848369"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42ABC63-8305-4945-9AC5-73E04294A83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2F70A094-07E6-408A-A623-377E95836A6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26112C10-E12F-44FF-8156-72C3C429C3A2}"/>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EB2F81A9-3CBE-4487-AA49-E951B26165B1}"/>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D3440B6-A419-4310-9BF4-456DDAB158BE}"/>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76F5352A-2921-4E8F-82DE-52F79E6E27D8}"/>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0872472-B27E-4BA6-869B-D69E91666B03}"/>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9FDED5B-E063-44A6-AF23-08154EB7827F}"/>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B4D4920-8A4F-4A4D-8F3F-7167677D5642}"/>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834C04FB-393B-4295-93A1-FEB2399E4AB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B97E8E86-AE0E-4E10-8AE7-25777AB2C6F5}"/>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BCE520BE-A82E-4231-9953-C0C254713AF6}"/>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4CF26E47-1109-45CC-96BE-BEB2692AADE9}"/>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32941403-49FB-430F-874C-678499824C7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EABDB5BA-4E30-4618-A6F0-A239BA88360E}"/>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6277DA75-08C3-493E-AEE8-CC52C0870D7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138C790-8DE4-479F-BCDA-B0F57583D4C3}"/>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7A806A08-12D4-43CB-BBA7-7BEF57BEDAAF}"/>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10996C35-400F-4C96-BB24-4D477C59FFBA}"/>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DC557CE8-9AF0-4D63-9304-2A16BE4EA426}"/>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8BD07369-1CFA-404F-B6B8-F15905DEB56D}"/>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8A260AD5-6331-4193-9B1D-9AA42C4B8977}"/>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7ABD154F-C711-4BB1-95B0-B99AA9D6321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533FCFF8-2F6E-4586-9815-BD244D146830}"/>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FC331CE-FC65-4196-A5E0-BE6BB2B0B67B}"/>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6D1A67E9-2460-488C-BC25-1D5436CD2B19}"/>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F7A530C7-9392-432D-9E28-A25CC756886C}"/>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6EB12C4B-B683-4D85-9283-0EEC93404CD8}"/>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89D5201-FFEE-4E13-9C39-D09403747F7C}"/>
            </a:ext>
          </a:extLst>
        </xdr:cNvPr>
        <xdr:cNvSpPr txBox="1"/>
      </xdr:nvSpPr>
      <xdr:spPr>
        <a:xfrm>
          <a:off x="9467850" y="9935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16C3AE5D-00AB-4C91-ACE4-452C836E8763}"/>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F7CD3680-2865-4361-B534-74BDB2812825}"/>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F39DA4B7-6767-43F2-AFB3-B0831FD3CC19}"/>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65C87137-C138-4458-ACAC-9DA69D5F45D6}"/>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05302362-B01C-438B-8047-6280BAEA4BAA}"/>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B560025-3082-4FD1-B015-DEE1DFD872C6}"/>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4E723F9-D6F1-45E7-8BA6-98B5495687B8}"/>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DCABE7D-D690-4E75-9605-5D86FF6EFCC0}"/>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25B2B0E-876C-4035-98C8-E0265A19763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E0032CD-E927-44DB-987B-9BF92129E236}"/>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6453</xdr:rowOff>
    </xdr:from>
    <xdr:to>
      <xdr:col>55</xdr:col>
      <xdr:colOff>50800</xdr:colOff>
      <xdr:row>61</xdr:row>
      <xdr:rowOff>108053</xdr:rowOff>
    </xdr:to>
    <xdr:sp macro="" textlink="">
      <xdr:nvSpPr>
        <xdr:cNvPr id="242" name="楕円 241">
          <a:extLst>
            <a:ext uri="{FF2B5EF4-FFF2-40B4-BE49-F238E27FC236}">
              <a16:creationId xmlns:a16="http://schemas.microsoft.com/office/drawing/2014/main" id="{D1C6D2C3-0B4D-4F72-870D-AD53559EAC09}"/>
            </a:ext>
          </a:extLst>
        </xdr:cNvPr>
        <xdr:cNvSpPr/>
      </xdr:nvSpPr>
      <xdr:spPr>
        <a:xfrm>
          <a:off x="9401175" y="988705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29330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72B9319F-AE60-4568-BDBD-6DB48C4FD896}"/>
            </a:ext>
          </a:extLst>
        </xdr:cNvPr>
        <xdr:cNvSpPr txBox="1"/>
      </xdr:nvSpPr>
      <xdr:spPr>
        <a:xfrm>
          <a:off x="9467850" y="974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7424</xdr:rowOff>
    </xdr:from>
    <xdr:to>
      <xdr:col>50</xdr:col>
      <xdr:colOff>165100</xdr:colOff>
      <xdr:row>61</xdr:row>
      <xdr:rowOff>109024</xdr:rowOff>
    </xdr:to>
    <xdr:sp macro="" textlink="">
      <xdr:nvSpPr>
        <xdr:cNvPr id="244" name="楕円 243">
          <a:extLst>
            <a:ext uri="{FF2B5EF4-FFF2-40B4-BE49-F238E27FC236}">
              <a16:creationId xmlns:a16="http://schemas.microsoft.com/office/drawing/2014/main" id="{D197F916-065C-4F71-B457-9ABFA5EBE30C}"/>
            </a:ext>
          </a:extLst>
        </xdr:cNvPr>
        <xdr:cNvSpPr/>
      </xdr:nvSpPr>
      <xdr:spPr>
        <a:xfrm>
          <a:off x="8639175" y="98880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57253</xdr:rowOff>
    </xdr:from>
    <xdr:to>
      <xdr:col>55</xdr:col>
      <xdr:colOff>0</xdr:colOff>
      <xdr:row>61</xdr:row>
      <xdr:rowOff>58224</xdr:rowOff>
    </xdr:to>
    <xdr:cxnSp macro="">
      <xdr:nvCxnSpPr>
        <xdr:cNvPr id="245" name="直線コネクタ 244">
          <a:extLst>
            <a:ext uri="{FF2B5EF4-FFF2-40B4-BE49-F238E27FC236}">
              <a16:creationId xmlns:a16="http://schemas.microsoft.com/office/drawing/2014/main" id="{2D157CE8-18CB-457D-9A84-0FEE5E3AD706}"/>
            </a:ext>
          </a:extLst>
        </xdr:cNvPr>
        <xdr:cNvCxnSpPr/>
      </xdr:nvCxnSpPr>
      <xdr:spPr>
        <a:xfrm flipV="1">
          <a:off x="8686800" y="9934678"/>
          <a:ext cx="74295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7462</xdr:rowOff>
    </xdr:from>
    <xdr:to>
      <xdr:col>46</xdr:col>
      <xdr:colOff>38100</xdr:colOff>
      <xdr:row>61</xdr:row>
      <xdr:rowOff>109062</xdr:rowOff>
    </xdr:to>
    <xdr:sp macro="" textlink="">
      <xdr:nvSpPr>
        <xdr:cNvPr id="246" name="楕円 245">
          <a:extLst>
            <a:ext uri="{FF2B5EF4-FFF2-40B4-BE49-F238E27FC236}">
              <a16:creationId xmlns:a16="http://schemas.microsoft.com/office/drawing/2014/main" id="{296C8B10-B362-4ED4-B6A1-11020E39795F}"/>
            </a:ext>
          </a:extLst>
        </xdr:cNvPr>
        <xdr:cNvSpPr/>
      </xdr:nvSpPr>
      <xdr:spPr>
        <a:xfrm>
          <a:off x="7839075" y="98880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58224</xdr:rowOff>
    </xdr:from>
    <xdr:to>
      <xdr:col>50</xdr:col>
      <xdr:colOff>114300</xdr:colOff>
      <xdr:row>61</xdr:row>
      <xdr:rowOff>58262</xdr:rowOff>
    </xdr:to>
    <xdr:cxnSp macro="">
      <xdr:nvCxnSpPr>
        <xdr:cNvPr id="247" name="直線コネクタ 246">
          <a:extLst>
            <a:ext uri="{FF2B5EF4-FFF2-40B4-BE49-F238E27FC236}">
              <a16:creationId xmlns:a16="http://schemas.microsoft.com/office/drawing/2014/main" id="{8DAF4CA9-4CF8-4901-9013-A7D6F9772AE2}"/>
            </a:ext>
          </a:extLst>
        </xdr:cNvPr>
        <xdr:cNvCxnSpPr/>
      </xdr:nvCxnSpPr>
      <xdr:spPr>
        <a:xfrm flipV="1">
          <a:off x="7886700" y="9935649"/>
          <a:ext cx="8001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6700</xdr:rowOff>
    </xdr:from>
    <xdr:to>
      <xdr:col>41</xdr:col>
      <xdr:colOff>101600</xdr:colOff>
      <xdr:row>61</xdr:row>
      <xdr:rowOff>108300</xdr:rowOff>
    </xdr:to>
    <xdr:sp macro="" textlink="">
      <xdr:nvSpPr>
        <xdr:cNvPr id="248" name="楕円 247">
          <a:extLst>
            <a:ext uri="{FF2B5EF4-FFF2-40B4-BE49-F238E27FC236}">
              <a16:creationId xmlns:a16="http://schemas.microsoft.com/office/drawing/2014/main" id="{B407C957-380B-4B59-A35D-6E60339D4DD1}"/>
            </a:ext>
          </a:extLst>
        </xdr:cNvPr>
        <xdr:cNvSpPr/>
      </xdr:nvSpPr>
      <xdr:spPr>
        <a:xfrm>
          <a:off x="7029450" y="9887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57500</xdr:rowOff>
    </xdr:from>
    <xdr:to>
      <xdr:col>45</xdr:col>
      <xdr:colOff>177800</xdr:colOff>
      <xdr:row>61</xdr:row>
      <xdr:rowOff>58262</xdr:rowOff>
    </xdr:to>
    <xdr:cxnSp macro="">
      <xdr:nvCxnSpPr>
        <xdr:cNvPr id="249" name="直線コネクタ 248">
          <a:extLst>
            <a:ext uri="{FF2B5EF4-FFF2-40B4-BE49-F238E27FC236}">
              <a16:creationId xmlns:a16="http://schemas.microsoft.com/office/drawing/2014/main" id="{C63ED133-0F70-483A-9A80-57A6BED51A00}"/>
            </a:ext>
          </a:extLst>
        </xdr:cNvPr>
        <xdr:cNvCxnSpPr/>
      </xdr:nvCxnSpPr>
      <xdr:spPr>
        <a:xfrm>
          <a:off x="7077075" y="9934925"/>
          <a:ext cx="80962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7752</xdr:rowOff>
    </xdr:from>
    <xdr:to>
      <xdr:col>36</xdr:col>
      <xdr:colOff>165100</xdr:colOff>
      <xdr:row>61</xdr:row>
      <xdr:rowOff>109352</xdr:rowOff>
    </xdr:to>
    <xdr:sp macro="" textlink="">
      <xdr:nvSpPr>
        <xdr:cNvPr id="250" name="楕円 249">
          <a:extLst>
            <a:ext uri="{FF2B5EF4-FFF2-40B4-BE49-F238E27FC236}">
              <a16:creationId xmlns:a16="http://schemas.microsoft.com/office/drawing/2014/main" id="{618DC087-60A9-4909-923C-76485A8FB142}"/>
            </a:ext>
          </a:extLst>
        </xdr:cNvPr>
        <xdr:cNvSpPr/>
      </xdr:nvSpPr>
      <xdr:spPr>
        <a:xfrm>
          <a:off x="6238875" y="98883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57500</xdr:rowOff>
    </xdr:from>
    <xdr:to>
      <xdr:col>41</xdr:col>
      <xdr:colOff>50800</xdr:colOff>
      <xdr:row>61</xdr:row>
      <xdr:rowOff>58552</xdr:rowOff>
    </xdr:to>
    <xdr:cxnSp macro="">
      <xdr:nvCxnSpPr>
        <xdr:cNvPr id="251" name="直線コネクタ 250">
          <a:extLst>
            <a:ext uri="{FF2B5EF4-FFF2-40B4-BE49-F238E27FC236}">
              <a16:creationId xmlns:a16="http://schemas.microsoft.com/office/drawing/2014/main" id="{207255FA-A645-4352-8940-E85673AED59F}"/>
            </a:ext>
          </a:extLst>
        </xdr:cNvPr>
        <xdr:cNvCxnSpPr/>
      </xdr:nvCxnSpPr>
      <xdr:spPr>
        <a:xfrm flipV="1">
          <a:off x="6286500" y="9934925"/>
          <a:ext cx="790575"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97FE8E6-6503-4DA9-895A-A585BEE33E83}"/>
            </a:ext>
          </a:extLst>
        </xdr:cNvPr>
        <xdr:cNvSpPr txBox="1"/>
      </xdr:nvSpPr>
      <xdr:spPr>
        <a:xfrm>
          <a:off x="8399995" y="1004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746EB454-0B4B-4849-980A-6D6E32EBED23}"/>
            </a:ext>
          </a:extLst>
        </xdr:cNvPr>
        <xdr:cNvSpPr txBox="1"/>
      </xdr:nvSpPr>
      <xdr:spPr>
        <a:xfrm>
          <a:off x="7609420" y="1005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111C3840-3B27-486A-A6A1-0BC3DC5E7263}"/>
            </a:ext>
          </a:extLst>
        </xdr:cNvPr>
        <xdr:cNvSpPr txBox="1"/>
      </xdr:nvSpPr>
      <xdr:spPr>
        <a:xfrm>
          <a:off x="6818845" y="1004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9E653061-AE11-4B70-9FBC-93AE80A5D99C}"/>
            </a:ext>
          </a:extLst>
        </xdr:cNvPr>
        <xdr:cNvSpPr txBox="1"/>
      </xdr:nvSpPr>
      <xdr:spPr>
        <a:xfrm>
          <a:off x="6009220" y="1004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125551</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DA25BDC1-5042-45C0-A71A-02571C7A6A31}"/>
            </a:ext>
          </a:extLst>
        </xdr:cNvPr>
        <xdr:cNvSpPr txBox="1"/>
      </xdr:nvSpPr>
      <xdr:spPr>
        <a:xfrm>
          <a:off x="8399995" y="967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125589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B4BB401A-099B-42D4-9C6F-9F5E05B8BBBD}"/>
            </a:ext>
          </a:extLst>
        </xdr:cNvPr>
        <xdr:cNvSpPr txBox="1"/>
      </xdr:nvSpPr>
      <xdr:spPr>
        <a:xfrm>
          <a:off x="7609420" y="967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124827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51322881-FEC7-4290-9FFD-B79832303EC7}"/>
            </a:ext>
          </a:extLst>
        </xdr:cNvPr>
        <xdr:cNvSpPr txBox="1"/>
      </xdr:nvSpPr>
      <xdr:spPr>
        <a:xfrm>
          <a:off x="6818845" y="967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125879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37295F58-F708-4075-B7FE-312407E6818E}"/>
            </a:ext>
          </a:extLst>
        </xdr:cNvPr>
        <xdr:cNvSpPr txBox="1"/>
      </xdr:nvSpPr>
      <xdr:spPr>
        <a:xfrm>
          <a:off x="6009220" y="967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F88AAC43-7076-4368-AD31-56F7E8D6FE10}"/>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657750C4-D9C5-4DA2-AD78-7E75845CD9C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D054712-581D-4FCE-93C1-BA14D76A12D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FBCE4BE-45C0-4AC4-A1B8-34793EDAB1AF}"/>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8C562F8-E2FC-455F-91C7-D43EB0F95A40}"/>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28DFA369-4386-4C00-8312-707F5CF71293}"/>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E22D6F1C-5DE1-4FE7-A377-8508697205F7}"/>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744D5B16-F111-4826-822C-EE41DA471A40}"/>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E5695E53-947A-4DBD-97F2-D47E093D21C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53A00CEA-905D-4270-8F4D-317B1A5F90A5}"/>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1348B17E-5C96-421E-BF45-49F896661B40}"/>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86AE1A50-B6BB-4B38-8D65-6A72DAD8117C}"/>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CA746AC5-D4EC-4147-A5E4-6A5B246106E9}"/>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1CD168E3-607D-470F-8E2A-41D5931D50C0}"/>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C23B43B6-A5C8-464C-83C8-4D4811BE9F10}"/>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3EC47224-52C6-44DF-87EA-13A9188C4E66}"/>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F3DADCA1-853C-442B-875C-96AEA2A09C83}"/>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78112323-4B8D-43D4-929B-70F4A741A2CD}"/>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DAAAF2CC-31D7-4C65-9EDD-9D8A1D09D834}"/>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C424A657-C027-4AD7-90ED-FA766EAACAC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4BEAF3FA-3439-48C5-8179-4190DB54E0C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85C8ACCA-2551-4A15-9B90-9F936CCD80D2}"/>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F77FE293-8F04-4F18-87F3-D92B2B1D997C}"/>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7075218E-2306-446E-85DD-C2A5250F88AC}"/>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6835265D-0B2E-4DDB-963F-9EFB68C5FCCD}"/>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47ED6DEB-C034-4CAF-837C-C8F936008FE3}"/>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0203A1CF-EF29-4C9F-BF64-61036E13BF50}"/>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1DF31457-C70D-494A-BD98-616F7490E73D}"/>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DE2B171C-08C5-49BB-92C8-9FE6515D44D5}"/>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22B708E6-ADCF-4525-81A3-DD07D6362725}"/>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2CBF5682-34C8-461A-A5F7-8FCDB964665F}"/>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0A00C42F-CE51-42B3-88BB-70CC22B405CA}"/>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0912D0D0-B9E5-4258-8DD8-4132EDC2A626}"/>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FF4B4C8F-9343-4EBC-83B6-EBF4509DC2EC}"/>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4618DE3-7D19-4B1D-BA7D-2C7B6E34FC36}"/>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E19E97E-AD98-45BB-9D02-3F4EF0259A7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9B1188A-56D7-4E47-A811-24EFD936C6D7}"/>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D6EC9C9-6020-43D7-BCA2-2BE88541852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110744</xdr:rowOff>
    </xdr:from>
    <xdr:to>
      <xdr:col>24</xdr:col>
      <xdr:colOff>114300</xdr:colOff>
      <xdr:row>81</xdr:row>
      <xdr:rowOff>40894</xdr:rowOff>
    </xdr:to>
    <xdr:sp macro="" textlink="">
      <xdr:nvSpPr>
        <xdr:cNvPr id="298" name="楕円 297">
          <a:extLst>
            <a:ext uri="{FF2B5EF4-FFF2-40B4-BE49-F238E27FC236}">
              <a16:creationId xmlns:a16="http://schemas.microsoft.com/office/drawing/2014/main" id="{438AAA2F-E4E3-426D-8B75-1D007D139B03}"/>
            </a:ext>
          </a:extLst>
        </xdr:cNvPr>
        <xdr:cNvSpPr/>
      </xdr:nvSpPr>
      <xdr:spPr>
        <a:xfrm>
          <a:off x="4124325" y="130615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133621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5BC05165-B8DB-4757-8619-1724B4D065AF}"/>
            </a:ext>
          </a:extLst>
        </xdr:cNvPr>
        <xdr:cNvSpPr txBox="1"/>
      </xdr:nvSpPr>
      <xdr:spPr>
        <a:xfrm>
          <a:off x="4219575" y="1292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300" name="楕円 299">
          <a:extLst>
            <a:ext uri="{FF2B5EF4-FFF2-40B4-BE49-F238E27FC236}">
              <a16:creationId xmlns:a16="http://schemas.microsoft.com/office/drawing/2014/main" id="{0AC11F34-9EAA-4E16-BE91-8F9B62B992B4}"/>
            </a:ext>
          </a:extLst>
        </xdr:cNvPr>
        <xdr:cNvSpPr/>
      </xdr:nvSpPr>
      <xdr:spPr>
        <a:xfrm>
          <a:off x="3381375" y="130404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80</xdr:row>
      <xdr:rowOff>161544</xdr:rowOff>
    </xdr:to>
    <xdr:cxnSp macro="">
      <xdr:nvCxnSpPr>
        <xdr:cNvPr id="301" name="直線コネクタ 300">
          <a:extLst>
            <a:ext uri="{FF2B5EF4-FFF2-40B4-BE49-F238E27FC236}">
              <a16:creationId xmlns:a16="http://schemas.microsoft.com/office/drawing/2014/main" id="{481A4EB7-0D13-4EFB-9BF1-F2E9CBDD0084}"/>
            </a:ext>
          </a:extLst>
        </xdr:cNvPr>
        <xdr:cNvCxnSpPr/>
      </xdr:nvCxnSpPr>
      <xdr:spPr>
        <a:xfrm>
          <a:off x="3429000" y="13088113"/>
          <a:ext cx="752475"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154178</xdr:rowOff>
    </xdr:from>
    <xdr:to>
      <xdr:col>15</xdr:col>
      <xdr:colOff>101600</xdr:colOff>
      <xdr:row>80</xdr:row>
      <xdr:rowOff>84328</xdr:rowOff>
    </xdr:to>
    <xdr:sp macro="" textlink="">
      <xdr:nvSpPr>
        <xdr:cNvPr id="302" name="楕円 301">
          <a:extLst>
            <a:ext uri="{FF2B5EF4-FFF2-40B4-BE49-F238E27FC236}">
              <a16:creationId xmlns:a16="http://schemas.microsoft.com/office/drawing/2014/main" id="{BA95BC17-49ED-4639-BF1C-07E0A35849F2}"/>
            </a:ext>
          </a:extLst>
        </xdr:cNvPr>
        <xdr:cNvSpPr/>
      </xdr:nvSpPr>
      <xdr:spPr>
        <a:xfrm>
          <a:off x="2571750" y="12946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33528</xdr:rowOff>
    </xdr:from>
    <xdr:to>
      <xdr:col>19</xdr:col>
      <xdr:colOff>177800</xdr:colOff>
      <xdr:row>80</xdr:row>
      <xdr:rowOff>134113</xdr:rowOff>
    </xdr:to>
    <xdr:cxnSp macro="">
      <xdr:nvCxnSpPr>
        <xdr:cNvPr id="303" name="直線コネクタ 302">
          <a:extLst>
            <a:ext uri="{FF2B5EF4-FFF2-40B4-BE49-F238E27FC236}">
              <a16:creationId xmlns:a16="http://schemas.microsoft.com/office/drawing/2014/main" id="{923DC808-EAFF-451D-AC99-503EEC6FA3F3}"/>
            </a:ext>
          </a:extLst>
        </xdr:cNvPr>
        <xdr:cNvCxnSpPr/>
      </xdr:nvCxnSpPr>
      <xdr:spPr>
        <a:xfrm>
          <a:off x="2619375" y="12984353"/>
          <a:ext cx="809625" cy="1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103887</xdr:rowOff>
    </xdr:from>
    <xdr:to>
      <xdr:col>10</xdr:col>
      <xdr:colOff>165100</xdr:colOff>
      <xdr:row>80</xdr:row>
      <xdr:rowOff>34037</xdr:rowOff>
    </xdr:to>
    <xdr:sp macro="" textlink="">
      <xdr:nvSpPr>
        <xdr:cNvPr id="304" name="楕円 303">
          <a:extLst>
            <a:ext uri="{FF2B5EF4-FFF2-40B4-BE49-F238E27FC236}">
              <a16:creationId xmlns:a16="http://schemas.microsoft.com/office/drawing/2014/main" id="{4FB5E2C6-848F-4199-8C22-0E2FC091ED84}"/>
            </a:ext>
          </a:extLst>
        </xdr:cNvPr>
        <xdr:cNvSpPr/>
      </xdr:nvSpPr>
      <xdr:spPr>
        <a:xfrm>
          <a:off x="1781175" y="1289913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154687</xdr:rowOff>
    </xdr:from>
    <xdr:to>
      <xdr:col>15</xdr:col>
      <xdr:colOff>50800</xdr:colOff>
      <xdr:row>80</xdr:row>
      <xdr:rowOff>33528</xdr:rowOff>
    </xdr:to>
    <xdr:cxnSp macro="">
      <xdr:nvCxnSpPr>
        <xdr:cNvPr id="305" name="直線コネクタ 304">
          <a:extLst>
            <a:ext uri="{FF2B5EF4-FFF2-40B4-BE49-F238E27FC236}">
              <a16:creationId xmlns:a16="http://schemas.microsoft.com/office/drawing/2014/main" id="{519400DE-6165-4AD1-8C4B-A92C08F17C5C}"/>
            </a:ext>
          </a:extLst>
        </xdr:cNvPr>
        <xdr:cNvCxnSpPr/>
      </xdr:nvCxnSpPr>
      <xdr:spPr>
        <a:xfrm>
          <a:off x="1828800" y="12946762"/>
          <a:ext cx="790575"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21589</xdr:rowOff>
    </xdr:from>
    <xdr:to>
      <xdr:col>6</xdr:col>
      <xdr:colOff>38100</xdr:colOff>
      <xdr:row>79</xdr:row>
      <xdr:rowOff>123189</xdr:rowOff>
    </xdr:to>
    <xdr:sp macro="" textlink="">
      <xdr:nvSpPr>
        <xdr:cNvPr id="306" name="楕円 305">
          <a:extLst>
            <a:ext uri="{FF2B5EF4-FFF2-40B4-BE49-F238E27FC236}">
              <a16:creationId xmlns:a16="http://schemas.microsoft.com/office/drawing/2014/main" id="{90B3D793-4652-4E70-B0D7-E292A01A645F}"/>
            </a:ext>
          </a:extLst>
        </xdr:cNvPr>
        <xdr:cNvSpPr/>
      </xdr:nvSpPr>
      <xdr:spPr>
        <a:xfrm>
          <a:off x="981075" y="128136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72389</xdr:rowOff>
    </xdr:from>
    <xdr:to>
      <xdr:col>10</xdr:col>
      <xdr:colOff>114300</xdr:colOff>
      <xdr:row>79</xdr:row>
      <xdr:rowOff>154687</xdr:rowOff>
    </xdr:to>
    <xdr:cxnSp macro="">
      <xdr:nvCxnSpPr>
        <xdr:cNvPr id="307" name="直線コネクタ 306">
          <a:extLst>
            <a:ext uri="{FF2B5EF4-FFF2-40B4-BE49-F238E27FC236}">
              <a16:creationId xmlns:a16="http://schemas.microsoft.com/office/drawing/2014/main" id="{B42EEAB3-A0CE-4E0F-B7FD-BF35511BBEE8}"/>
            </a:ext>
          </a:extLst>
        </xdr:cNvPr>
        <xdr:cNvCxnSpPr/>
      </xdr:nvCxnSpPr>
      <xdr:spPr>
        <a:xfrm>
          <a:off x="1028700" y="12861289"/>
          <a:ext cx="8001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CDCD3E35-B08B-4CF3-AF95-0EDBA2CE4DCB}"/>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a:extLst>
            <a:ext uri="{FF2B5EF4-FFF2-40B4-BE49-F238E27FC236}">
              <a16:creationId xmlns:a16="http://schemas.microsoft.com/office/drawing/2014/main" id="{B5A442B7-6F02-40DD-8475-3AF14C6C5CA2}"/>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a:extLst>
            <a:ext uri="{FF2B5EF4-FFF2-40B4-BE49-F238E27FC236}">
              <a16:creationId xmlns:a16="http://schemas.microsoft.com/office/drawing/2014/main" id="{F97A910D-3CE6-4169-9FF9-7D92DBEFC33C}"/>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a:extLst>
            <a:ext uri="{FF2B5EF4-FFF2-40B4-BE49-F238E27FC236}">
              <a16:creationId xmlns:a16="http://schemas.microsoft.com/office/drawing/2014/main" id="{A0FAC719-9B1C-4B5D-84C1-8AD64AFDDCF1}"/>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29990</xdr:rowOff>
    </xdr:from>
    <xdr:ext cx="405111" cy="259045"/>
    <xdr:sp macro="" textlink="">
      <xdr:nvSpPr>
        <xdr:cNvPr id="312" name="n_1mainValue【公営住宅】&#10;有形固定資産減価償却率">
          <a:extLst>
            <a:ext uri="{FF2B5EF4-FFF2-40B4-BE49-F238E27FC236}">
              <a16:creationId xmlns:a16="http://schemas.microsoft.com/office/drawing/2014/main" id="{069449AB-F97E-4DCA-85D2-26D27CC626F5}"/>
            </a:ext>
          </a:extLst>
        </xdr:cNvPr>
        <xdr:cNvSpPr txBox="1"/>
      </xdr:nvSpPr>
      <xdr:spPr>
        <a:xfrm>
          <a:off x="3239144" y="1281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313" name="n_2mainValue【公営住宅】&#10;有形固定資産減価償却率">
          <a:extLst>
            <a:ext uri="{FF2B5EF4-FFF2-40B4-BE49-F238E27FC236}">
              <a16:creationId xmlns:a16="http://schemas.microsoft.com/office/drawing/2014/main" id="{75998D46-74CB-4E7A-B708-A452FA38BFC6}"/>
            </a:ext>
          </a:extLst>
        </xdr:cNvPr>
        <xdr:cNvSpPr txBox="1"/>
      </xdr:nvSpPr>
      <xdr:spPr>
        <a:xfrm>
          <a:off x="2439044" y="12734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50564</xdr:rowOff>
    </xdr:from>
    <xdr:ext cx="405111" cy="259045"/>
    <xdr:sp macro="" textlink="">
      <xdr:nvSpPr>
        <xdr:cNvPr id="314" name="n_3mainValue【公営住宅】&#10;有形固定資産減価償却率">
          <a:extLst>
            <a:ext uri="{FF2B5EF4-FFF2-40B4-BE49-F238E27FC236}">
              <a16:creationId xmlns:a16="http://schemas.microsoft.com/office/drawing/2014/main" id="{3D5353BB-3573-4F62-8522-EE4AC8751435}"/>
            </a:ext>
          </a:extLst>
        </xdr:cNvPr>
        <xdr:cNvSpPr txBox="1"/>
      </xdr:nvSpPr>
      <xdr:spPr>
        <a:xfrm>
          <a:off x="1648469" y="12677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139716</xdr:rowOff>
    </xdr:from>
    <xdr:ext cx="405111" cy="259045"/>
    <xdr:sp macro="" textlink="">
      <xdr:nvSpPr>
        <xdr:cNvPr id="315" name="n_4mainValue【公営住宅】&#10;有形固定資産減価償却率">
          <a:extLst>
            <a:ext uri="{FF2B5EF4-FFF2-40B4-BE49-F238E27FC236}">
              <a16:creationId xmlns:a16="http://schemas.microsoft.com/office/drawing/2014/main" id="{AFBC01AE-491C-474C-B3DC-81AEED069800}"/>
            </a:ext>
          </a:extLst>
        </xdr:cNvPr>
        <xdr:cNvSpPr txBox="1"/>
      </xdr:nvSpPr>
      <xdr:spPr>
        <a:xfrm>
          <a:off x="848369"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6E0CA9E6-A0FA-4A9E-9DBA-1BB656F1039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80A9DAB7-4A30-4205-8196-4C43C0FBE71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804F29EC-58AF-48AF-8BA8-CED418DB4BB8}"/>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A7FA8F92-77C8-458C-AE31-4AFB5C05F63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AEB0B52C-9827-40C4-812A-A8DE2C1ED0AD}"/>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EBCFBD76-1A25-4888-8146-C5132B12E87C}"/>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D4110429-FD0A-42B2-B496-25F112BD156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C7DC40B6-DC61-4570-8094-2EF393D5B4FB}"/>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9814FA7C-4D5C-4582-ADC3-8842A99F2DC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20C1CF1C-C060-4E6F-9544-DF15AAC8E68E}"/>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5F1570E7-C1BE-4368-9968-5E563D2CAE88}"/>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737E6FF9-A2CB-41C2-B2C1-A498C41FA98E}"/>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6A54108E-D286-4ADE-8FEE-956D6FD3F56B}"/>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28DCCB83-3851-4F82-A9EE-8B244F16BF2A}"/>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296669B6-D886-46C0-9D8F-EFF75EE044E3}"/>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801D3D52-3D85-4232-BF81-726B2FD737E8}"/>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57134ACD-64B3-475E-BDD2-72945D7048D0}"/>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D91A0B05-4C05-436C-87BF-3F2D7CCA0245}"/>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F75C96CF-4945-4D2E-B113-D27F56218EF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52CFAE0F-9EB6-4F07-A7E3-BEB932424AEC}"/>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BCB9D84B-E101-4E5C-8A47-D2E6EC97069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933B98BB-31B5-4B7F-9520-B4E7D21CB05F}"/>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09445A83-4E5C-4020-8EF8-60E103C54D35}"/>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FA4A07F8-3B1B-4389-9BD9-3711E1857BF0}"/>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7E478E95-BA15-474A-A033-B4F8F6EA0CF3}"/>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AC7E03F1-22BF-4241-B13B-990A6450E76C}"/>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A3DE359E-5127-449F-AEA2-8A033A9C44FD}"/>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CD08BA31-88EC-4B93-8A70-C5B9275B4550}"/>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EED48AB0-700F-4B25-B65E-27FFD4C1BABA}"/>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693CE628-F80D-4C75-BC5E-4B9B95630FFD}"/>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434A9D30-1D63-4AA7-A654-EF1B26D40FF5}"/>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E35BF37B-3FC0-46D3-B067-6EEE45166DF5}"/>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413DD3E-38BD-4772-9B8E-9A6C1853AFE6}"/>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F3817CD-D207-4539-9EC4-C3C260A512D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9DDFA56-07B5-45DA-AEA2-777534A3660D}"/>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E63BEC2-BC44-4A1B-B701-06C9B70104C0}"/>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34A3BCA-EF1F-445C-9363-553195267F9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47650</xdr:rowOff>
    </xdr:from>
    <xdr:to>
      <xdr:col>55</xdr:col>
      <xdr:colOff>50800</xdr:colOff>
      <xdr:row>83</xdr:row>
      <xdr:rowOff>149250</xdr:rowOff>
    </xdr:to>
    <xdr:sp macro="" textlink="">
      <xdr:nvSpPr>
        <xdr:cNvPr id="353" name="楕円 352">
          <a:extLst>
            <a:ext uri="{FF2B5EF4-FFF2-40B4-BE49-F238E27FC236}">
              <a16:creationId xmlns:a16="http://schemas.microsoft.com/office/drawing/2014/main" id="{4B1F7938-2703-472C-9CE4-27E7911F559F}"/>
            </a:ext>
          </a:extLst>
        </xdr:cNvPr>
        <xdr:cNvSpPr/>
      </xdr:nvSpPr>
      <xdr:spPr>
        <a:xfrm>
          <a:off x="9401175" y="134842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26077</xdr:rowOff>
    </xdr:from>
    <xdr:ext cx="469744" cy="259045"/>
    <xdr:sp macro="" textlink="">
      <xdr:nvSpPr>
        <xdr:cNvPr id="354" name="【公営住宅】&#10;一人当たり面積該当値テキスト">
          <a:extLst>
            <a:ext uri="{FF2B5EF4-FFF2-40B4-BE49-F238E27FC236}">
              <a16:creationId xmlns:a16="http://schemas.microsoft.com/office/drawing/2014/main" id="{D020F147-661C-43D7-90C3-F8B163C4F328}"/>
            </a:ext>
          </a:extLst>
        </xdr:cNvPr>
        <xdr:cNvSpPr txBox="1"/>
      </xdr:nvSpPr>
      <xdr:spPr>
        <a:xfrm>
          <a:off x="9467850" y="134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52679</xdr:rowOff>
    </xdr:from>
    <xdr:to>
      <xdr:col>50</xdr:col>
      <xdr:colOff>165100</xdr:colOff>
      <xdr:row>83</xdr:row>
      <xdr:rowOff>154279</xdr:rowOff>
    </xdr:to>
    <xdr:sp macro="" textlink="">
      <xdr:nvSpPr>
        <xdr:cNvPr id="355" name="楕円 354">
          <a:extLst>
            <a:ext uri="{FF2B5EF4-FFF2-40B4-BE49-F238E27FC236}">
              <a16:creationId xmlns:a16="http://schemas.microsoft.com/office/drawing/2014/main" id="{F92579A1-C017-473D-9363-EA9B9DEF464A}"/>
            </a:ext>
          </a:extLst>
        </xdr:cNvPr>
        <xdr:cNvSpPr/>
      </xdr:nvSpPr>
      <xdr:spPr>
        <a:xfrm>
          <a:off x="8639175" y="134892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98450</xdr:rowOff>
    </xdr:from>
    <xdr:to>
      <xdr:col>55</xdr:col>
      <xdr:colOff>0</xdr:colOff>
      <xdr:row>83</xdr:row>
      <xdr:rowOff>103479</xdr:rowOff>
    </xdr:to>
    <xdr:cxnSp macro="">
      <xdr:nvCxnSpPr>
        <xdr:cNvPr id="356" name="直線コネクタ 355">
          <a:extLst>
            <a:ext uri="{FF2B5EF4-FFF2-40B4-BE49-F238E27FC236}">
              <a16:creationId xmlns:a16="http://schemas.microsoft.com/office/drawing/2014/main" id="{51229DA1-8AFF-4637-8999-1CACB67D3251}"/>
            </a:ext>
          </a:extLst>
        </xdr:cNvPr>
        <xdr:cNvCxnSpPr/>
      </xdr:nvCxnSpPr>
      <xdr:spPr>
        <a:xfrm flipV="1">
          <a:off x="8686800" y="13541400"/>
          <a:ext cx="74295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49936</xdr:rowOff>
    </xdr:from>
    <xdr:to>
      <xdr:col>46</xdr:col>
      <xdr:colOff>38100</xdr:colOff>
      <xdr:row>83</xdr:row>
      <xdr:rowOff>151536</xdr:rowOff>
    </xdr:to>
    <xdr:sp macro="" textlink="">
      <xdr:nvSpPr>
        <xdr:cNvPr id="357" name="楕円 356">
          <a:extLst>
            <a:ext uri="{FF2B5EF4-FFF2-40B4-BE49-F238E27FC236}">
              <a16:creationId xmlns:a16="http://schemas.microsoft.com/office/drawing/2014/main" id="{865742E1-52A5-455E-A263-3E512D04F74E}"/>
            </a:ext>
          </a:extLst>
        </xdr:cNvPr>
        <xdr:cNvSpPr/>
      </xdr:nvSpPr>
      <xdr:spPr>
        <a:xfrm>
          <a:off x="7839075" y="134865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100736</xdr:rowOff>
    </xdr:from>
    <xdr:to>
      <xdr:col>50</xdr:col>
      <xdr:colOff>114300</xdr:colOff>
      <xdr:row>83</xdr:row>
      <xdr:rowOff>103479</xdr:rowOff>
    </xdr:to>
    <xdr:cxnSp macro="">
      <xdr:nvCxnSpPr>
        <xdr:cNvPr id="358" name="直線コネクタ 357">
          <a:extLst>
            <a:ext uri="{FF2B5EF4-FFF2-40B4-BE49-F238E27FC236}">
              <a16:creationId xmlns:a16="http://schemas.microsoft.com/office/drawing/2014/main" id="{0E37EBE6-76DA-4B80-9E22-CC435AFDFF3B}"/>
            </a:ext>
          </a:extLst>
        </xdr:cNvPr>
        <xdr:cNvCxnSpPr/>
      </xdr:nvCxnSpPr>
      <xdr:spPr>
        <a:xfrm>
          <a:off x="7886700" y="13543686"/>
          <a:ext cx="8001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49479</xdr:rowOff>
    </xdr:from>
    <xdr:to>
      <xdr:col>41</xdr:col>
      <xdr:colOff>101600</xdr:colOff>
      <xdr:row>83</xdr:row>
      <xdr:rowOff>151079</xdr:rowOff>
    </xdr:to>
    <xdr:sp macro="" textlink="">
      <xdr:nvSpPr>
        <xdr:cNvPr id="359" name="楕円 358">
          <a:extLst>
            <a:ext uri="{FF2B5EF4-FFF2-40B4-BE49-F238E27FC236}">
              <a16:creationId xmlns:a16="http://schemas.microsoft.com/office/drawing/2014/main" id="{29E9A876-16F9-4814-BAB1-8964E0A7AEFD}"/>
            </a:ext>
          </a:extLst>
        </xdr:cNvPr>
        <xdr:cNvSpPr/>
      </xdr:nvSpPr>
      <xdr:spPr>
        <a:xfrm>
          <a:off x="7029450" y="1348607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100279</xdr:rowOff>
    </xdr:from>
    <xdr:to>
      <xdr:col>45</xdr:col>
      <xdr:colOff>177800</xdr:colOff>
      <xdr:row>83</xdr:row>
      <xdr:rowOff>100736</xdr:rowOff>
    </xdr:to>
    <xdr:cxnSp macro="">
      <xdr:nvCxnSpPr>
        <xdr:cNvPr id="360" name="直線コネクタ 359">
          <a:extLst>
            <a:ext uri="{FF2B5EF4-FFF2-40B4-BE49-F238E27FC236}">
              <a16:creationId xmlns:a16="http://schemas.microsoft.com/office/drawing/2014/main" id="{A21B2102-A701-47BD-BD80-DCB813B716CD}"/>
            </a:ext>
          </a:extLst>
        </xdr:cNvPr>
        <xdr:cNvCxnSpPr/>
      </xdr:nvCxnSpPr>
      <xdr:spPr>
        <a:xfrm>
          <a:off x="7077075" y="13543229"/>
          <a:ext cx="80962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49936</xdr:rowOff>
    </xdr:from>
    <xdr:to>
      <xdr:col>36</xdr:col>
      <xdr:colOff>165100</xdr:colOff>
      <xdr:row>83</xdr:row>
      <xdr:rowOff>151536</xdr:rowOff>
    </xdr:to>
    <xdr:sp macro="" textlink="">
      <xdr:nvSpPr>
        <xdr:cNvPr id="361" name="楕円 360">
          <a:extLst>
            <a:ext uri="{FF2B5EF4-FFF2-40B4-BE49-F238E27FC236}">
              <a16:creationId xmlns:a16="http://schemas.microsoft.com/office/drawing/2014/main" id="{364C01BC-79A1-4099-B141-A02B8D1FB0C4}"/>
            </a:ext>
          </a:extLst>
        </xdr:cNvPr>
        <xdr:cNvSpPr/>
      </xdr:nvSpPr>
      <xdr:spPr>
        <a:xfrm>
          <a:off x="6238875" y="134865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100279</xdr:rowOff>
    </xdr:from>
    <xdr:to>
      <xdr:col>41</xdr:col>
      <xdr:colOff>50800</xdr:colOff>
      <xdr:row>83</xdr:row>
      <xdr:rowOff>100736</xdr:rowOff>
    </xdr:to>
    <xdr:cxnSp macro="">
      <xdr:nvCxnSpPr>
        <xdr:cNvPr id="362" name="直線コネクタ 361">
          <a:extLst>
            <a:ext uri="{FF2B5EF4-FFF2-40B4-BE49-F238E27FC236}">
              <a16:creationId xmlns:a16="http://schemas.microsoft.com/office/drawing/2014/main" id="{26BD8743-0DED-496F-B896-D975265BE863}"/>
            </a:ext>
          </a:extLst>
        </xdr:cNvPr>
        <xdr:cNvCxnSpPr/>
      </xdr:nvCxnSpPr>
      <xdr:spPr>
        <a:xfrm flipV="1">
          <a:off x="6286500" y="13543229"/>
          <a:ext cx="790575"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F7DCF140-F297-4078-AE71-623ED8250461}"/>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2DE6814B-9460-41D9-A07B-668B93C51FF4}"/>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B2F4D4BC-9651-4165-AF4C-955AF1960933}"/>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A20DB99C-BD8B-4D86-A1E0-D4265AF07312}"/>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145406</xdr:rowOff>
    </xdr:from>
    <xdr:ext cx="469744" cy="259045"/>
    <xdr:sp macro="" textlink="">
      <xdr:nvSpPr>
        <xdr:cNvPr id="367" name="n_1mainValue【公営住宅】&#10;一人当たり面積">
          <a:extLst>
            <a:ext uri="{FF2B5EF4-FFF2-40B4-BE49-F238E27FC236}">
              <a16:creationId xmlns:a16="http://schemas.microsoft.com/office/drawing/2014/main" id="{2DAD69ED-5FB7-4D55-B484-E0CDBA44585B}"/>
            </a:ext>
          </a:extLst>
        </xdr:cNvPr>
        <xdr:cNvSpPr txBox="1"/>
      </xdr:nvSpPr>
      <xdr:spPr>
        <a:xfrm>
          <a:off x="8458277" y="135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142663</xdr:rowOff>
    </xdr:from>
    <xdr:ext cx="469744" cy="259045"/>
    <xdr:sp macro="" textlink="">
      <xdr:nvSpPr>
        <xdr:cNvPr id="368" name="n_2mainValue【公営住宅】&#10;一人当たり面積">
          <a:extLst>
            <a:ext uri="{FF2B5EF4-FFF2-40B4-BE49-F238E27FC236}">
              <a16:creationId xmlns:a16="http://schemas.microsoft.com/office/drawing/2014/main" id="{C825C2A6-8F57-4A6C-8F4E-5E76E2FDAD1B}"/>
            </a:ext>
          </a:extLst>
        </xdr:cNvPr>
        <xdr:cNvSpPr txBox="1"/>
      </xdr:nvSpPr>
      <xdr:spPr>
        <a:xfrm>
          <a:off x="7677227" y="135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142206</xdr:rowOff>
    </xdr:from>
    <xdr:ext cx="469744" cy="259045"/>
    <xdr:sp macro="" textlink="">
      <xdr:nvSpPr>
        <xdr:cNvPr id="369" name="n_3mainValue【公営住宅】&#10;一人当たり面積">
          <a:extLst>
            <a:ext uri="{FF2B5EF4-FFF2-40B4-BE49-F238E27FC236}">
              <a16:creationId xmlns:a16="http://schemas.microsoft.com/office/drawing/2014/main" id="{7A811362-9EE4-4CF2-AC57-1A5B4EC1512E}"/>
            </a:ext>
          </a:extLst>
        </xdr:cNvPr>
        <xdr:cNvSpPr txBox="1"/>
      </xdr:nvSpPr>
      <xdr:spPr>
        <a:xfrm>
          <a:off x="6867602" y="135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142663</xdr:rowOff>
    </xdr:from>
    <xdr:ext cx="469744" cy="259045"/>
    <xdr:sp macro="" textlink="">
      <xdr:nvSpPr>
        <xdr:cNvPr id="370" name="n_4mainValue【公営住宅】&#10;一人当たり面積">
          <a:extLst>
            <a:ext uri="{FF2B5EF4-FFF2-40B4-BE49-F238E27FC236}">
              <a16:creationId xmlns:a16="http://schemas.microsoft.com/office/drawing/2014/main" id="{E5711831-946A-46CB-9275-979736D695BA}"/>
            </a:ext>
          </a:extLst>
        </xdr:cNvPr>
        <xdr:cNvSpPr txBox="1"/>
      </xdr:nvSpPr>
      <xdr:spPr>
        <a:xfrm>
          <a:off x="6067502" y="135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3ED5832E-FAF8-4BDB-8DAC-D798D41643D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A9FFA78-FD8B-4972-82FB-74C206FB225F}"/>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44C5BBDD-550A-45E1-96F0-B2964043D223}"/>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93A5626B-8722-4F8F-B080-13EEB80D734D}"/>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9F9218D6-8245-427B-A559-A032C2708B47}"/>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13A45ACE-AAEE-4C0F-BB1F-9220D60DD422}"/>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2E4CF83-1A39-48A6-8521-B8F36461950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65D3EBBA-1DAF-4D60-A4AF-2C3E2CFCC366}"/>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3A26B024-FA71-4890-A8FE-7EFB47F8E37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25509E0A-6F71-4C9F-8B33-DA03E281E6CF}"/>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37253D11-1702-4532-9950-E620A2C5644A}"/>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753D3B74-78CB-4C27-9711-F6D309138919}"/>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4B25A84B-0CE0-4C1E-89F8-9FB702B3B934}"/>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C42A9924-A40C-4F49-80E8-930A2ABCFA88}"/>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9426E430-4885-48DD-95DD-15E4723AB7DB}"/>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601B7339-ECE8-418F-8328-89D16CC22E40}"/>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7CF6E942-3BAA-4F33-9BB5-3DB1A48EA35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85ED3876-E567-453B-9559-B310736E9FF6}"/>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59649701-AD91-4FE2-9B41-43C63C94671A}"/>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65F07AC1-55D5-428A-A8D2-479ED2FACE83}"/>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CBDA6A80-5177-4DC3-B370-D55D1FA2F687}"/>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E54511F0-B3B1-48FE-A204-7DE85E87242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BCEB721F-4CDC-4FEC-9A65-23D83FBDC917}"/>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111C5DB-B698-4F4F-9710-861BE35F04D1}"/>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4B6F23D9-40C9-4748-8586-7577502676D4}"/>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7F574192-7131-4599-BD9E-231D8DEC97E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422613DE-D23D-4F98-8004-0AEF3E97F0A9}"/>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06AFE102-0650-40EA-83BA-0ADA2F958A9F}"/>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C21BC242-3F4F-4220-814A-C1D31218B3C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F927F9DF-BFBF-4ABE-88ED-475D4431311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7C99A66B-3AEA-4127-991E-0E2782CC6993}"/>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4AEF5600-6945-4CC4-A07F-E6854A412852}"/>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BDCEEE69-E848-4B24-9CA2-C36D2A9677C8}"/>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85A14078-807A-4D5C-96D9-76E3579A73DA}"/>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84BE58FA-B811-42EF-AB02-4DF3103FFCAB}"/>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637FA907-5FED-4C38-87C0-898867A91FEF}"/>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70B070A5-7AF9-4743-A94A-99A257E27696}"/>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4638FE4D-CC21-4B81-854D-E5D621629E80}"/>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5733F515-034C-446E-BEAD-D3A756CC568A}"/>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238CBF2D-6839-4B32-B57C-627E76B14AFA}"/>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136CE5F9-293C-435F-84D1-CF7605E6764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1C50C4AE-60D0-48E0-B1EB-558106BE18AD}"/>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A5F2A930-FCEC-4029-8629-F881E34BF0D3}"/>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FDB3C759-2D52-4715-9C76-9EB2C69E0BB3}"/>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4A63F3E9-A210-4CA2-832C-A4EDD18D7680}"/>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6946C4D4-C598-4C10-90DA-96AE99A5677F}"/>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B9F7B4C5-80A8-4669-9B93-DAD9F5104F37}"/>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141A41A3-37DC-4CD5-94B4-75CC44E56B0C}"/>
            </a:ext>
          </a:extLst>
        </xdr:cNvPr>
        <xdr:cNvSpPr txBox="1"/>
      </xdr:nvSpPr>
      <xdr:spPr>
        <a:xfrm>
          <a:off x="14735175" y="61929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185D083A-38FF-4729-931F-7401786907F0}"/>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F436C652-95C4-4A5E-8A84-A1791DC5BA1E}"/>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0C761D6B-0F78-4E36-86BB-F786ADAF224F}"/>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CEEB30CA-32DE-4C1D-9D8D-127F37E60082}"/>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E2920EBC-7B2D-4530-BB37-8E843C5E32FF}"/>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4346BE0D-07C9-4025-9380-4EFA9083F627}"/>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F133C211-18CB-467F-98A4-2E7D9814B1C7}"/>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5FC13C72-75F2-4B7D-9432-0900E40F3945}"/>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2D43C5C-70C5-4031-862C-DC4A8C8AA5F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8119F71-0A0B-499E-8051-D99A9B7388F3}"/>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121739</xdr:rowOff>
    </xdr:from>
    <xdr:to>
      <xdr:col>85</xdr:col>
      <xdr:colOff>177800</xdr:colOff>
      <xdr:row>34</xdr:row>
      <xdr:rowOff>51889</xdr:rowOff>
    </xdr:to>
    <xdr:sp macro="" textlink="">
      <xdr:nvSpPr>
        <xdr:cNvPr id="429" name="楕円 428">
          <a:extLst>
            <a:ext uri="{FF2B5EF4-FFF2-40B4-BE49-F238E27FC236}">
              <a16:creationId xmlns:a16="http://schemas.microsoft.com/office/drawing/2014/main" id="{F02A6BE8-3E8A-4F18-8CD3-562820F8DD1E}"/>
            </a:ext>
          </a:extLst>
        </xdr:cNvPr>
        <xdr:cNvSpPr/>
      </xdr:nvSpPr>
      <xdr:spPr>
        <a:xfrm>
          <a:off x="14649450" y="54684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74766</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65FFDBE1-28E8-4AD9-856E-25FE08C3902A}"/>
            </a:ext>
          </a:extLst>
        </xdr:cNvPr>
        <xdr:cNvSpPr txBox="1"/>
      </xdr:nvSpPr>
      <xdr:spPr>
        <a:xfrm>
          <a:off x="14735175" y="541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25400</xdr:rowOff>
    </xdr:from>
    <xdr:to>
      <xdr:col>81</xdr:col>
      <xdr:colOff>101600</xdr:colOff>
      <xdr:row>34</xdr:row>
      <xdr:rowOff>127000</xdr:rowOff>
    </xdr:to>
    <xdr:sp macro="" textlink="">
      <xdr:nvSpPr>
        <xdr:cNvPr id="431" name="楕円 430">
          <a:extLst>
            <a:ext uri="{FF2B5EF4-FFF2-40B4-BE49-F238E27FC236}">
              <a16:creationId xmlns:a16="http://schemas.microsoft.com/office/drawing/2014/main" id="{BC841FF2-D080-4ADD-A7D1-AED72C7A3B98}"/>
            </a:ext>
          </a:extLst>
        </xdr:cNvPr>
        <xdr:cNvSpPr/>
      </xdr:nvSpPr>
      <xdr:spPr>
        <a:xfrm>
          <a:off x="13887450" y="5534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1089</xdr:rowOff>
    </xdr:from>
    <xdr:to>
      <xdr:col>85</xdr:col>
      <xdr:colOff>127000</xdr:colOff>
      <xdr:row>34</xdr:row>
      <xdr:rowOff>76200</xdr:rowOff>
    </xdr:to>
    <xdr:cxnSp macro="">
      <xdr:nvCxnSpPr>
        <xdr:cNvPr id="432" name="直線コネクタ 431">
          <a:extLst>
            <a:ext uri="{FF2B5EF4-FFF2-40B4-BE49-F238E27FC236}">
              <a16:creationId xmlns:a16="http://schemas.microsoft.com/office/drawing/2014/main" id="{A32E12FB-EF77-45F4-B48B-989C655EE490}"/>
            </a:ext>
          </a:extLst>
        </xdr:cNvPr>
        <xdr:cNvCxnSpPr/>
      </xdr:nvCxnSpPr>
      <xdr:spPr>
        <a:xfrm flipV="1">
          <a:off x="13935075" y="5506539"/>
          <a:ext cx="762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35197</xdr:rowOff>
    </xdr:from>
    <xdr:to>
      <xdr:col>76</xdr:col>
      <xdr:colOff>165100</xdr:colOff>
      <xdr:row>34</xdr:row>
      <xdr:rowOff>136797</xdr:rowOff>
    </xdr:to>
    <xdr:sp macro="" textlink="">
      <xdr:nvSpPr>
        <xdr:cNvPr id="433" name="楕円 432">
          <a:extLst>
            <a:ext uri="{FF2B5EF4-FFF2-40B4-BE49-F238E27FC236}">
              <a16:creationId xmlns:a16="http://schemas.microsoft.com/office/drawing/2014/main" id="{A3E3929E-E92E-4809-B808-90AFDDDFFF97}"/>
            </a:ext>
          </a:extLst>
        </xdr:cNvPr>
        <xdr:cNvSpPr/>
      </xdr:nvSpPr>
      <xdr:spPr>
        <a:xfrm>
          <a:off x="13096875" y="55406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76200</xdr:rowOff>
    </xdr:from>
    <xdr:to>
      <xdr:col>81</xdr:col>
      <xdr:colOff>50800</xdr:colOff>
      <xdr:row>34</xdr:row>
      <xdr:rowOff>85997</xdr:rowOff>
    </xdr:to>
    <xdr:cxnSp macro="">
      <xdr:nvCxnSpPr>
        <xdr:cNvPr id="434" name="直線コネクタ 433">
          <a:extLst>
            <a:ext uri="{FF2B5EF4-FFF2-40B4-BE49-F238E27FC236}">
              <a16:creationId xmlns:a16="http://schemas.microsoft.com/office/drawing/2014/main" id="{95D0D9FA-5F3A-41F7-B03E-8AF4FB9E1256}"/>
            </a:ext>
          </a:extLst>
        </xdr:cNvPr>
        <xdr:cNvCxnSpPr/>
      </xdr:nvCxnSpPr>
      <xdr:spPr>
        <a:xfrm flipV="1">
          <a:off x="13144500" y="5581650"/>
          <a:ext cx="790575"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170724</xdr:rowOff>
    </xdr:from>
    <xdr:to>
      <xdr:col>72</xdr:col>
      <xdr:colOff>38100</xdr:colOff>
      <xdr:row>34</xdr:row>
      <xdr:rowOff>100874</xdr:rowOff>
    </xdr:to>
    <xdr:sp macro="" textlink="">
      <xdr:nvSpPr>
        <xdr:cNvPr id="435" name="楕円 434">
          <a:extLst>
            <a:ext uri="{FF2B5EF4-FFF2-40B4-BE49-F238E27FC236}">
              <a16:creationId xmlns:a16="http://schemas.microsoft.com/office/drawing/2014/main" id="{8B9C551E-9D79-434B-91AC-3479BF4737C8}"/>
            </a:ext>
          </a:extLst>
        </xdr:cNvPr>
        <xdr:cNvSpPr/>
      </xdr:nvSpPr>
      <xdr:spPr>
        <a:xfrm>
          <a:off x="12296775" y="55047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50074</xdr:rowOff>
    </xdr:from>
    <xdr:to>
      <xdr:col>76</xdr:col>
      <xdr:colOff>114300</xdr:colOff>
      <xdr:row>34</xdr:row>
      <xdr:rowOff>85997</xdr:rowOff>
    </xdr:to>
    <xdr:cxnSp macro="">
      <xdr:nvCxnSpPr>
        <xdr:cNvPr id="436" name="直線コネクタ 435">
          <a:extLst>
            <a:ext uri="{FF2B5EF4-FFF2-40B4-BE49-F238E27FC236}">
              <a16:creationId xmlns:a16="http://schemas.microsoft.com/office/drawing/2014/main" id="{4A8B3942-C443-4760-B002-EE52EB64A03C}"/>
            </a:ext>
          </a:extLst>
        </xdr:cNvPr>
        <xdr:cNvCxnSpPr/>
      </xdr:nvCxnSpPr>
      <xdr:spPr>
        <a:xfrm>
          <a:off x="12344400" y="5552349"/>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82550</xdr:rowOff>
    </xdr:from>
    <xdr:to>
      <xdr:col>67</xdr:col>
      <xdr:colOff>101600</xdr:colOff>
      <xdr:row>36</xdr:row>
      <xdr:rowOff>12700</xdr:rowOff>
    </xdr:to>
    <xdr:sp macro="" textlink="">
      <xdr:nvSpPr>
        <xdr:cNvPr id="437" name="楕円 436">
          <a:extLst>
            <a:ext uri="{FF2B5EF4-FFF2-40B4-BE49-F238E27FC236}">
              <a16:creationId xmlns:a16="http://schemas.microsoft.com/office/drawing/2014/main" id="{D457041B-535D-46B5-B157-2C51BAB5586E}"/>
            </a:ext>
          </a:extLst>
        </xdr:cNvPr>
        <xdr:cNvSpPr/>
      </xdr:nvSpPr>
      <xdr:spPr>
        <a:xfrm>
          <a:off x="11487150" y="5753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50074</xdr:rowOff>
    </xdr:from>
    <xdr:to>
      <xdr:col>71</xdr:col>
      <xdr:colOff>177800</xdr:colOff>
      <xdr:row>35</xdr:row>
      <xdr:rowOff>133350</xdr:rowOff>
    </xdr:to>
    <xdr:cxnSp macro="">
      <xdr:nvCxnSpPr>
        <xdr:cNvPr id="438" name="直線コネクタ 437">
          <a:extLst>
            <a:ext uri="{FF2B5EF4-FFF2-40B4-BE49-F238E27FC236}">
              <a16:creationId xmlns:a16="http://schemas.microsoft.com/office/drawing/2014/main" id="{73513930-7974-4365-8A50-478B4862810B}"/>
            </a:ext>
          </a:extLst>
        </xdr:cNvPr>
        <xdr:cNvCxnSpPr/>
      </xdr:nvCxnSpPr>
      <xdr:spPr>
        <a:xfrm flipV="1">
          <a:off x="11534775" y="5552349"/>
          <a:ext cx="809625" cy="24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137721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84AA5FD5-ABD6-4A3A-A619-504BDE569D79}"/>
            </a:ext>
          </a:extLst>
        </xdr:cNvPr>
        <xdr:cNvSpPr txBox="1"/>
      </xdr:nvSpPr>
      <xdr:spPr>
        <a:xfrm>
          <a:off x="13745219"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BBBD6E6A-9633-432D-8BC7-E46B11B58C57}"/>
            </a:ext>
          </a:extLst>
        </xdr:cNvPr>
        <xdr:cNvSpPr txBox="1"/>
      </xdr:nvSpPr>
      <xdr:spPr>
        <a:xfrm>
          <a:off x="12964169" y="63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205D37B0-38D5-41CC-80D6-A0B4CFCA9FDF}"/>
            </a:ext>
          </a:extLst>
        </xdr:cNvPr>
        <xdr:cNvSpPr txBox="1"/>
      </xdr:nvSpPr>
      <xdr:spPr>
        <a:xfrm>
          <a:off x="12164069"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DF05A819-F999-40B9-B1D3-F0A5DD58B465}"/>
            </a:ext>
          </a:extLst>
        </xdr:cNvPr>
        <xdr:cNvSpPr txBox="1"/>
      </xdr:nvSpPr>
      <xdr:spPr>
        <a:xfrm>
          <a:off x="11354444" y="6294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143527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8E34779E-D3BA-408F-8B7D-049C762DFD71}"/>
            </a:ext>
          </a:extLst>
        </xdr:cNvPr>
        <xdr:cNvSpPr txBox="1"/>
      </xdr:nvSpPr>
      <xdr:spPr>
        <a:xfrm>
          <a:off x="13745219"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153324</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56A36C81-4BBB-47C0-A808-8AB8E84214FB}"/>
            </a:ext>
          </a:extLst>
        </xdr:cNvPr>
        <xdr:cNvSpPr txBox="1"/>
      </xdr:nvSpPr>
      <xdr:spPr>
        <a:xfrm>
          <a:off x="12964169" y="533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117401</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A339504F-8BC2-4890-AFB6-C1B77C40BBE3}"/>
            </a:ext>
          </a:extLst>
        </xdr:cNvPr>
        <xdr:cNvSpPr txBox="1"/>
      </xdr:nvSpPr>
      <xdr:spPr>
        <a:xfrm>
          <a:off x="12164069" y="529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29227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7369B058-2AB2-46A9-92E7-CCD5695F369E}"/>
            </a:ext>
          </a:extLst>
        </xdr:cNvPr>
        <xdr:cNvSpPr txBox="1"/>
      </xdr:nvSpPr>
      <xdr:spPr>
        <a:xfrm>
          <a:off x="11354444" y="553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9D215131-5F53-45BD-8E5C-8987AB40270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BFD4C1B8-5D11-411A-B94B-089F6161097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B4D09684-C778-4DD1-B34A-603165E08CCE}"/>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50D84F54-09C0-4C09-B99E-644988C52920}"/>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1306758A-5792-441F-8088-C06ACBD70509}"/>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54CC1194-14C5-4614-A354-6F30D50B200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A59C0CB2-43B4-48A0-A78B-B68E19B1C234}"/>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A85939D9-93FC-4E34-90F6-9433598AFB6F}"/>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11C57687-B43B-454E-9149-ABA1427FA573}"/>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6FF767AD-E8CA-4ACB-BD7D-A18A47406043}"/>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EC768285-66EB-4B75-A1FE-D3D0537E2E34}"/>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B8FB11B7-4D6B-4A55-BCDE-1DAF7420E3E7}"/>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04E16C4C-E9F7-4DF3-9136-19B7F07B0597}"/>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9467B096-1EE2-45BF-8C89-ECE663B5469E}"/>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84587A18-1114-4306-A70D-47D0AB4E5014}"/>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84E16773-7DD0-4971-A5C8-EBCFCD28A027}"/>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0A413E28-2B53-4C4B-8325-CAA902F11612}"/>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1DCB3E1F-7BA8-4136-A1CC-E34374A1E380}"/>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2BB8123C-F026-46AA-BACF-544C747FE868}"/>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1D951B42-E949-478F-B8EA-ED190CD856AE}"/>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8A6B5D7D-7886-4BD3-88A7-A00B7BAA6A2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C4E60D74-AA8C-4D31-A2CE-21ED20C26AE8}"/>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37BA72AF-7D01-4C6A-854E-228E13B4B0C3}"/>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691DA2D4-DBCB-47BE-B0B9-C5644489EC6E}"/>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D8C9CFE5-4BEE-4A55-8051-C4FD491DFEF2}"/>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04E1F910-7D12-4330-93BC-1F425BAD64DD}"/>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9C2C05A-CC5F-453C-BE3E-F5860110E7F8}"/>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D8DB82D1-06A4-417C-8BED-ABE7776C3B82}"/>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C1716EFD-FFA6-4700-9193-E19C0FD4AAE4}"/>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1CEA9A95-DA46-4D2F-AED3-47DEA91138A0}"/>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BF75C764-966F-437D-B697-2DC5AD31AB31}"/>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3C9632DD-67CA-4680-81A9-541BB283FC59}"/>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5089F92C-C2FD-4F14-86E1-34767C1A781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16220B1F-79F7-40E5-B38A-F844E90F177D}"/>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8E4E8A92-F702-4696-8961-CF88FD26490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68DB9560-34DC-4E38-8D51-AE12420C5967}"/>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7BB3065-3239-4ADB-AC6B-CDC7F38F463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125984</xdr:rowOff>
    </xdr:from>
    <xdr:to>
      <xdr:col>116</xdr:col>
      <xdr:colOff>114300</xdr:colOff>
      <xdr:row>41</xdr:row>
      <xdr:rowOff>56134</xdr:rowOff>
    </xdr:to>
    <xdr:sp macro="" textlink="">
      <xdr:nvSpPr>
        <xdr:cNvPr id="484" name="楕円 483">
          <a:extLst>
            <a:ext uri="{FF2B5EF4-FFF2-40B4-BE49-F238E27FC236}">
              <a16:creationId xmlns:a16="http://schemas.microsoft.com/office/drawing/2014/main" id="{47155996-2FF4-4DF8-8C2C-4452425E28A6}"/>
            </a:ext>
          </a:extLst>
        </xdr:cNvPr>
        <xdr:cNvSpPr/>
      </xdr:nvSpPr>
      <xdr:spPr>
        <a:xfrm>
          <a:off x="19897725" y="659980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40911</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FEB425-ECE5-4B3F-B275-D828326DF1C4}"/>
            </a:ext>
          </a:extLst>
        </xdr:cNvPr>
        <xdr:cNvSpPr txBox="1"/>
      </xdr:nvSpPr>
      <xdr:spPr>
        <a:xfrm>
          <a:off x="19992975" y="65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86" name="楕円 485">
          <a:extLst>
            <a:ext uri="{FF2B5EF4-FFF2-40B4-BE49-F238E27FC236}">
              <a16:creationId xmlns:a16="http://schemas.microsoft.com/office/drawing/2014/main" id="{12AB4617-F5B6-4E35-A5D7-56D97DF66211}"/>
            </a:ext>
          </a:extLst>
        </xdr:cNvPr>
        <xdr:cNvSpPr/>
      </xdr:nvSpPr>
      <xdr:spPr>
        <a:xfrm>
          <a:off x="19154775" y="66121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5334</xdr:rowOff>
    </xdr:from>
    <xdr:to>
      <xdr:col>116</xdr:col>
      <xdr:colOff>63500</xdr:colOff>
      <xdr:row>41</xdr:row>
      <xdr:rowOff>14478</xdr:rowOff>
    </xdr:to>
    <xdr:cxnSp macro="">
      <xdr:nvCxnSpPr>
        <xdr:cNvPr id="487" name="直線コネクタ 486">
          <a:extLst>
            <a:ext uri="{FF2B5EF4-FFF2-40B4-BE49-F238E27FC236}">
              <a16:creationId xmlns:a16="http://schemas.microsoft.com/office/drawing/2014/main" id="{53EA5BA7-DDA4-4C19-BE55-DE5DAA139036}"/>
            </a:ext>
          </a:extLst>
        </xdr:cNvPr>
        <xdr:cNvCxnSpPr/>
      </xdr:nvCxnSpPr>
      <xdr:spPr>
        <a:xfrm flipV="1">
          <a:off x="19202400" y="6647434"/>
          <a:ext cx="752475"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135128</xdr:rowOff>
    </xdr:from>
    <xdr:to>
      <xdr:col>107</xdr:col>
      <xdr:colOff>101600</xdr:colOff>
      <xdr:row>41</xdr:row>
      <xdr:rowOff>65278</xdr:rowOff>
    </xdr:to>
    <xdr:sp macro="" textlink="">
      <xdr:nvSpPr>
        <xdr:cNvPr id="488" name="楕円 487">
          <a:extLst>
            <a:ext uri="{FF2B5EF4-FFF2-40B4-BE49-F238E27FC236}">
              <a16:creationId xmlns:a16="http://schemas.microsoft.com/office/drawing/2014/main" id="{402C6F1C-0C85-45BC-89AA-D94A1F680B0B}"/>
            </a:ext>
          </a:extLst>
        </xdr:cNvPr>
        <xdr:cNvSpPr/>
      </xdr:nvSpPr>
      <xdr:spPr>
        <a:xfrm>
          <a:off x="18345150" y="66121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14478</xdr:rowOff>
    </xdr:to>
    <xdr:cxnSp macro="">
      <xdr:nvCxnSpPr>
        <xdr:cNvPr id="489" name="直線コネクタ 488">
          <a:extLst>
            <a:ext uri="{FF2B5EF4-FFF2-40B4-BE49-F238E27FC236}">
              <a16:creationId xmlns:a16="http://schemas.microsoft.com/office/drawing/2014/main" id="{5360C47C-C831-4C51-8DFC-A9205C28AB47}"/>
            </a:ext>
          </a:extLst>
        </xdr:cNvPr>
        <xdr:cNvCxnSpPr/>
      </xdr:nvCxnSpPr>
      <xdr:spPr>
        <a:xfrm>
          <a:off x="18392775" y="66502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490" name="楕円 489">
          <a:extLst>
            <a:ext uri="{FF2B5EF4-FFF2-40B4-BE49-F238E27FC236}">
              <a16:creationId xmlns:a16="http://schemas.microsoft.com/office/drawing/2014/main" id="{C9CB52F3-8450-4987-AF49-5F62CF6B42C1}"/>
            </a:ext>
          </a:extLst>
        </xdr:cNvPr>
        <xdr:cNvSpPr/>
      </xdr:nvSpPr>
      <xdr:spPr>
        <a:xfrm>
          <a:off x="17554575" y="66121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14478</xdr:rowOff>
    </xdr:from>
    <xdr:to>
      <xdr:col>107</xdr:col>
      <xdr:colOff>50800</xdr:colOff>
      <xdr:row>41</xdr:row>
      <xdr:rowOff>14478</xdr:rowOff>
    </xdr:to>
    <xdr:cxnSp macro="">
      <xdr:nvCxnSpPr>
        <xdr:cNvPr id="491" name="直線コネクタ 490">
          <a:extLst>
            <a:ext uri="{FF2B5EF4-FFF2-40B4-BE49-F238E27FC236}">
              <a16:creationId xmlns:a16="http://schemas.microsoft.com/office/drawing/2014/main" id="{3AAC3B1A-BCCF-4162-8BE8-A2C2373DF024}"/>
            </a:ext>
          </a:extLst>
        </xdr:cNvPr>
        <xdr:cNvCxnSpPr/>
      </xdr:nvCxnSpPr>
      <xdr:spPr>
        <a:xfrm>
          <a:off x="17602200" y="66502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2" name="楕円 491">
          <a:extLst>
            <a:ext uri="{FF2B5EF4-FFF2-40B4-BE49-F238E27FC236}">
              <a16:creationId xmlns:a16="http://schemas.microsoft.com/office/drawing/2014/main" id="{BB741B69-8FBC-4B81-8A2A-066758DAEDC8}"/>
            </a:ext>
          </a:extLst>
        </xdr:cNvPr>
        <xdr:cNvSpPr/>
      </xdr:nvSpPr>
      <xdr:spPr>
        <a:xfrm>
          <a:off x="16754475" y="66180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14478</xdr:rowOff>
    </xdr:from>
    <xdr:to>
      <xdr:col>102</xdr:col>
      <xdr:colOff>114300</xdr:colOff>
      <xdr:row>41</xdr:row>
      <xdr:rowOff>23622</xdr:rowOff>
    </xdr:to>
    <xdr:cxnSp macro="">
      <xdr:nvCxnSpPr>
        <xdr:cNvPr id="493" name="直線コネクタ 492">
          <a:extLst>
            <a:ext uri="{FF2B5EF4-FFF2-40B4-BE49-F238E27FC236}">
              <a16:creationId xmlns:a16="http://schemas.microsoft.com/office/drawing/2014/main" id="{B463C24F-BA6C-4B28-9E15-E3A49680E169}"/>
            </a:ext>
          </a:extLst>
        </xdr:cNvPr>
        <xdr:cNvCxnSpPr/>
      </xdr:nvCxnSpPr>
      <xdr:spPr>
        <a:xfrm flipV="1">
          <a:off x="16802100" y="6650228"/>
          <a:ext cx="8001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D0035B5-BA38-473E-B504-2361C8230FFB}"/>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F1383295-E967-4BEE-8BD7-38E0F5D38E17}"/>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CFCF47C2-372A-4245-B647-FB32DD05B2CA}"/>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B628A05C-4A4E-41E3-878C-19A09C3E1F46}"/>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7F1E94B3-155A-47E6-8F43-2FF892FD5752}"/>
            </a:ext>
          </a:extLst>
        </xdr:cNvPr>
        <xdr:cNvSpPr txBox="1"/>
      </xdr:nvSpPr>
      <xdr:spPr>
        <a:xfrm>
          <a:off x="18983402" y="66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56405</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9E1E8077-A321-4282-BB0F-435D1ACF8C97}"/>
            </a:ext>
          </a:extLst>
        </xdr:cNvPr>
        <xdr:cNvSpPr txBox="1"/>
      </xdr:nvSpPr>
      <xdr:spPr>
        <a:xfrm>
          <a:off x="18183302" y="66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86EE2439-ED4B-4DF7-AD2F-CAF02A9F7944}"/>
            </a:ext>
          </a:extLst>
        </xdr:cNvPr>
        <xdr:cNvSpPr txBox="1"/>
      </xdr:nvSpPr>
      <xdr:spPr>
        <a:xfrm>
          <a:off x="17383202" y="669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61E7AB9-DF48-4E21-96A8-6092B937751B}"/>
            </a:ext>
          </a:extLst>
        </xdr:cNvPr>
        <xdr:cNvSpPr txBox="1"/>
      </xdr:nvSpPr>
      <xdr:spPr>
        <a:xfrm>
          <a:off x="16592627" y="670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ABEFF46F-3756-4C86-8140-69370B3C889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A4DCBF27-210C-4947-A6EA-0C61F66F0AD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D3534D72-2FE2-4086-AF9D-E505BBBB05A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4CFF56BB-03C2-4FDA-9715-6D38A10DE716}"/>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BB24D20F-EC40-47E5-A2D2-AEC203126688}"/>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A0A6432B-EE61-4D31-87F9-10F319541C41}"/>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57AF9EDA-82DA-4E60-A840-BFD7A2747EA2}"/>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874A11B5-F33C-4974-B538-7423409FDA5F}"/>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CEF04B3F-810B-440D-9C61-6B680B0017F5}"/>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C90F1E61-0A28-4BDF-9E64-851CB61FAAA7}"/>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BF921DBB-EE39-4C3E-B40A-82BAE831E94B}"/>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F20FB0D2-BAA0-4CF5-ADB7-6C3204ABE782}"/>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81DB82F4-6F60-4B8D-A047-C2E0448D0152}"/>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CE4456CD-B3D1-4E6F-A737-D02CACDE5E7D}"/>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2E16B348-C256-47E4-BE01-310C8E73026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57B3572A-79FB-4633-A751-58F20992806C}"/>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2DBBDD4F-D207-42AB-B25B-FD194A2E2DE7}"/>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40B0A08D-6464-485C-AF74-65A784F350AB}"/>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F1DA33A0-29CF-47C8-BF44-D5D61B34FCD0}"/>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702930F4-B224-4F71-AB41-A171D0E1DEA2}"/>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17C1627A-51C7-4921-8BCC-9052DA709A5D}"/>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87CF4D9F-D98C-4334-8C7D-9A5BBB65A55D}"/>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AAF26FD8-6F21-4F44-9722-D5FBE25F932B}"/>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D53C6198-A947-4368-B952-FA59F8B3A627}"/>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C5DEB2B5-2FDB-45EF-B00D-C6FB8ACEF791}"/>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74D7044B-B62A-422C-8992-D254E6E266A9}"/>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8D56EF77-3A19-4D9D-BD3C-9F2A2E77B1B4}"/>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A9429374-89CC-4E46-9AFE-EF402C52163E}"/>
            </a:ext>
          </a:extLst>
        </xdr:cNvPr>
        <xdr:cNvSpPr txBox="1"/>
      </xdr:nvSpPr>
      <xdr:spPr>
        <a:xfrm>
          <a:off x="14735175" y="9734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7034B014-9721-407E-85C6-D95F89D2C015}"/>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44686F26-0F1C-4C37-BADD-0ED38F71F4E8}"/>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432FE5BB-43FD-493A-B8CA-79FC2B59BDBC}"/>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C4522028-18CF-4AF7-A163-2A980C600E95}"/>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093344FC-DC47-4E41-B0FB-10A78D819CD8}"/>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5C57BA0D-61C0-4B86-8159-3AED8E88509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82CAB96-B5C5-475C-8027-A6A3B2C54056}"/>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28B3B25E-6B0C-41A0-9582-B879C25CE89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EB7287DC-78A8-4CD1-BEA7-3603CE0C332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E1816E3E-73E0-4DFE-A736-28BB7AF73A8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129794</xdr:rowOff>
    </xdr:from>
    <xdr:to>
      <xdr:col>85</xdr:col>
      <xdr:colOff>177800</xdr:colOff>
      <xdr:row>60</xdr:row>
      <xdr:rowOff>59944</xdr:rowOff>
    </xdr:to>
    <xdr:sp macro="" textlink="">
      <xdr:nvSpPr>
        <xdr:cNvPr id="540" name="楕円 539">
          <a:extLst>
            <a:ext uri="{FF2B5EF4-FFF2-40B4-BE49-F238E27FC236}">
              <a16:creationId xmlns:a16="http://schemas.microsoft.com/office/drawing/2014/main" id="{18026205-30F2-4F2F-8E68-C4B0D9C0A62A}"/>
            </a:ext>
          </a:extLst>
        </xdr:cNvPr>
        <xdr:cNvSpPr/>
      </xdr:nvSpPr>
      <xdr:spPr>
        <a:xfrm>
          <a:off x="14649450" y="96801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152671</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B3C34F1A-370F-40C5-94C0-683CB65B508C}"/>
            </a:ext>
          </a:extLst>
        </xdr:cNvPr>
        <xdr:cNvSpPr txBox="1"/>
      </xdr:nvSpPr>
      <xdr:spPr>
        <a:xfrm>
          <a:off x="14735175" y="954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111506</xdr:rowOff>
    </xdr:from>
    <xdr:to>
      <xdr:col>81</xdr:col>
      <xdr:colOff>101600</xdr:colOff>
      <xdr:row>60</xdr:row>
      <xdr:rowOff>41656</xdr:rowOff>
    </xdr:to>
    <xdr:sp macro="" textlink="">
      <xdr:nvSpPr>
        <xdr:cNvPr id="542" name="楕円 541">
          <a:extLst>
            <a:ext uri="{FF2B5EF4-FFF2-40B4-BE49-F238E27FC236}">
              <a16:creationId xmlns:a16="http://schemas.microsoft.com/office/drawing/2014/main" id="{C9CA765C-3EA1-439C-AABC-5876E359A6F8}"/>
            </a:ext>
          </a:extLst>
        </xdr:cNvPr>
        <xdr:cNvSpPr/>
      </xdr:nvSpPr>
      <xdr:spPr>
        <a:xfrm>
          <a:off x="13887450" y="96650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162306</xdr:rowOff>
    </xdr:from>
    <xdr:to>
      <xdr:col>85</xdr:col>
      <xdr:colOff>127000</xdr:colOff>
      <xdr:row>60</xdr:row>
      <xdr:rowOff>9144</xdr:rowOff>
    </xdr:to>
    <xdr:cxnSp macro="">
      <xdr:nvCxnSpPr>
        <xdr:cNvPr id="543" name="直線コネクタ 542">
          <a:extLst>
            <a:ext uri="{FF2B5EF4-FFF2-40B4-BE49-F238E27FC236}">
              <a16:creationId xmlns:a16="http://schemas.microsoft.com/office/drawing/2014/main" id="{B13EBB83-7089-429A-AB93-3C43A6B77D69}"/>
            </a:ext>
          </a:extLst>
        </xdr:cNvPr>
        <xdr:cNvCxnSpPr/>
      </xdr:nvCxnSpPr>
      <xdr:spPr>
        <a:xfrm>
          <a:off x="13935075" y="971270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楕円 543">
          <a:extLst>
            <a:ext uri="{FF2B5EF4-FFF2-40B4-BE49-F238E27FC236}">
              <a16:creationId xmlns:a16="http://schemas.microsoft.com/office/drawing/2014/main" id="{DA1C6311-4C7A-45F8-989A-0536937D1856}"/>
            </a:ext>
          </a:extLst>
        </xdr:cNvPr>
        <xdr:cNvSpPr/>
      </xdr:nvSpPr>
      <xdr:spPr>
        <a:xfrm>
          <a:off x="13096875" y="96513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59</xdr:row>
      <xdr:rowOff>162306</xdr:rowOff>
    </xdr:to>
    <xdr:cxnSp macro="">
      <xdr:nvCxnSpPr>
        <xdr:cNvPr id="545" name="直線コネクタ 544">
          <a:extLst>
            <a:ext uri="{FF2B5EF4-FFF2-40B4-BE49-F238E27FC236}">
              <a16:creationId xmlns:a16="http://schemas.microsoft.com/office/drawing/2014/main" id="{5051912C-E3EC-40BF-B8E9-0F9A6722EDCE}"/>
            </a:ext>
          </a:extLst>
        </xdr:cNvPr>
        <xdr:cNvCxnSpPr/>
      </xdr:nvCxnSpPr>
      <xdr:spPr>
        <a:xfrm>
          <a:off x="13144500" y="9698990"/>
          <a:ext cx="79057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88646</xdr:rowOff>
    </xdr:from>
    <xdr:to>
      <xdr:col>72</xdr:col>
      <xdr:colOff>38100</xdr:colOff>
      <xdr:row>60</xdr:row>
      <xdr:rowOff>18796</xdr:rowOff>
    </xdr:to>
    <xdr:sp macro="" textlink="">
      <xdr:nvSpPr>
        <xdr:cNvPr id="546" name="楕円 545">
          <a:extLst>
            <a:ext uri="{FF2B5EF4-FFF2-40B4-BE49-F238E27FC236}">
              <a16:creationId xmlns:a16="http://schemas.microsoft.com/office/drawing/2014/main" id="{F439641E-B333-452F-A290-7E587EAF5BF3}"/>
            </a:ext>
          </a:extLst>
        </xdr:cNvPr>
        <xdr:cNvSpPr/>
      </xdr:nvSpPr>
      <xdr:spPr>
        <a:xfrm>
          <a:off x="12296775" y="96390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59</xdr:row>
      <xdr:rowOff>148590</xdr:rowOff>
    </xdr:to>
    <xdr:cxnSp macro="">
      <xdr:nvCxnSpPr>
        <xdr:cNvPr id="547" name="直線コネクタ 546">
          <a:extLst>
            <a:ext uri="{FF2B5EF4-FFF2-40B4-BE49-F238E27FC236}">
              <a16:creationId xmlns:a16="http://schemas.microsoft.com/office/drawing/2014/main" id="{272EC040-CB99-448A-964C-A5E662940CCF}"/>
            </a:ext>
          </a:extLst>
        </xdr:cNvPr>
        <xdr:cNvCxnSpPr/>
      </xdr:nvCxnSpPr>
      <xdr:spPr>
        <a:xfrm>
          <a:off x="12344400" y="9696196"/>
          <a:ext cx="8001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48" name="楕円 547">
          <a:extLst>
            <a:ext uri="{FF2B5EF4-FFF2-40B4-BE49-F238E27FC236}">
              <a16:creationId xmlns:a16="http://schemas.microsoft.com/office/drawing/2014/main" id="{C4FE4863-8E74-4AD2-8134-BE91A5CB6820}"/>
            </a:ext>
          </a:extLst>
        </xdr:cNvPr>
        <xdr:cNvSpPr/>
      </xdr:nvSpPr>
      <xdr:spPr>
        <a:xfrm>
          <a:off x="11487150" y="96024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139446</xdr:rowOff>
    </xdr:to>
    <xdr:cxnSp macro="">
      <xdr:nvCxnSpPr>
        <xdr:cNvPr id="549" name="直線コネクタ 548">
          <a:extLst>
            <a:ext uri="{FF2B5EF4-FFF2-40B4-BE49-F238E27FC236}">
              <a16:creationId xmlns:a16="http://schemas.microsoft.com/office/drawing/2014/main" id="{B7718633-BB25-4AE3-B5AA-8A9908A42303}"/>
            </a:ext>
          </a:extLst>
        </xdr:cNvPr>
        <xdr:cNvCxnSpPr/>
      </xdr:nvCxnSpPr>
      <xdr:spPr>
        <a:xfrm>
          <a:off x="11534775" y="9659620"/>
          <a:ext cx="80962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119651</xdr:rowOff>
    </xdr:from>
    <xdr:ext cx="405111" cy="259045"/>
    <xdr:sp macro="" textlink="">
      <xdr:nvSpPr>
        <xdr:cNvPr id="550" name="n_1aveValue【学校施設】&#10;有形固定資産減価償却率">
          <a:extLst>
            <a:ext uri="{FF2B5EF4-FFF2-40B4-BE49-F238E27FC236}">
              <a16:creationId xmlns:a16="http://schemas.microsoft.com/office/drawing/2014/main" id="{F60CBF79-A9DA-4DD4-947A-45909515135E}"/>
            </a:ext>
          </a:extLst>
        </xdr:cNvPr>
        <xdr:cNvSpPr txBox="1"/>
      </xdr:nvSpPr>
      <xdr:spPr>
        <a:xfrm>
          <a:off x="13745219" y="983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92219</xdr:rowOff>
    </xdr:from>
    <xdr:ext cx="405111" cy="259045"/>
    <xdr:sp macro="" textlink="">
      <xdr:nvSpPr>
        <xdr:cNvPr id="551" name="n_2aveValue【学校施設】&#10;有形固定資産減価償却率">
          <a:extLst>
            <a:ext uri="{FF2B5EF4-FFF2-40B4-BE49-F238E27FC236}">
              <a16:creationId xmlns:a16="http://schemas.microsoft.com/office/drawing/2014/main" id="{B47BB168-C70D-4100-BE4F-7F7922B16CBE}"/>
            </a:ext>
          </a:extLst>
        </xdr:cNvPr>
        <xdr:cNvSpPr txBox="1"/>
      </xdr:nvSpPr>
      <xdr:spPr>
        <a:xfrm>
          <a:off x="12964169" y="9807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83075</xdr:rowOff>
    </xdr:from>
    <xdr:ext cx="405111" cy="259045"/>
    <xdr:sp macro="" textlink="">
      <xdr:nvSpPr>
        <xdr:cNvPr id="552" name="n_3aveValue【学校施設】&#10;有形固定資産減価償却率">
          <a:extLst>
            <a:ext uri="{FF2B5EF4-FFF2-40B4-BE49-F238E27FC236}">
              <a16:creationId xmlns:a16="http://schemas.microsoft.com/office/drawing/2014/main" id="{AFC59405-D2DB-4B8A-A954-45E142A5D82F}"/>
            </a:ext>
          </a:extLst>
        </xdr:cNvPr>
        <xdr:cNvSpPr txBox="1"/>
      </xdr:nvSpPr>
      <xdr:spPr>
        <a:xfrm>
          <a:off x="12164069" y="980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53" name="n_4aveValue【学校施設】&#10;有形固定資産減価償却率">
          <a:extLst>
            <a:ext uri="{FF2B5EF4-FFF2-40B4-BE49-F238E27FC236}">
              <a16:creationId xmlns:a16="http://schemas.microsoft.com/office/drawing/2014/main" id="{D0923EBE-7429-441A-9A4C-F6554B41E8B9}"/>
            </a:ext>
          </a:extLst>
        </xdr:cNvPr>
        <xdr:cNvSpPr txBox="1"/>
      </xdr:nvSpPr>
      <xdr:spPr>
        <a:xfrm>
          <a:off x="11354444" y="978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58183</xdr:rowOff>
    </xdr:from>
    <xdr:ext cx="405111" cy="259045"/>
    <xdr:sp macro="" textlink="">
      <xdr:nvSpPr>
        <xdr:cNvPr id="554" name="n_1mainValue【学校施設】&#10;有形固定資産減価償却率">
          <a:extLst>
            <a:ext uri="{FF2B5EF4-FFF2-40B4-BE49-F238E27FC236}">
              <a16:creationId xmlns:a16="http://schemas.microsoft.com/office/drawing/2014/main" id="{947F4229-AE69-4CAA-BA85-496ABEE54EC9}"/>
            </a:ext>
          </a:extLst>
        </xdr:cNvPr>
        <xdr:cNvSpPr txBox="1"/>
      </xdr:nvSpPr>
      <xdr:spPr>
        <a:xfrm>
          <a:off x="13745219" y="944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5" name="n_2mainValue【学校施設】&#10;有形固定資産減価償却率">
          <a:extLst>
            <a:ext uri="{FF2B5EF4-FFF2-40B4-BE49-F238E27FC236}">
              <a16:creationId xmlns:a16="http://schemas.microsoft.com/office/drawing/2014/main" id="{C88C6FFA-E90A-42FA-90A4-BCF4C0EDDACA}"/>
            </a:ext>
          </a:extLst>
        </xdr:cNvPr>
        <xdr:cNvSpPr txBox="1"/>
      </xdr:nvSpPr>
      <xdr:spPr>
        <a:xfrm>
          <a:off x="12964169"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35323</xdr:rowOff>
    </xdr:from>
    <xdr:ext cx="405111" cy="259045"/>
    <xdr:sp macro="" textlink="">
      <xdr:nvSpPr>
        <xdr:cNvPr id="556" name="n_3mainValue【学校施設】&#10;有形固定資産減価償却率">
          <a:extLst>
            <a:ext uri="{FF2B5EF4-FFF2-40B4-BE49-F238E27FC236}">
              <a16:creationId xmlns:a16="http://schemas.microsoft.com/office/drawing/2014/main" id="{056FF5E9-F5D7-44C5-8718-EBA8F751A27D}"/>
            </a:ext>
          </a:extLst>
        </xdr:cNvPr>
        <xdr:cNvSpPr txBox="1"/>
      </xdr:nvSpPr>
      <xdr:spPr>
        <a:xfrm>
          <a:off x="12164069" y="942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57" name="n_4mainValue【学校施設】&#10;有形固定資産減価償却率">
          <a:extLst>
            <a:ext uri="{FF2B5EF4-FFF2-40B4-BE49-F238E27FC236}">
              <a16:creationId xmlns:a16="http://schemas.microsoft.com/office/drawing/2014/main" id="{5D796559-0F00-44DD-8373-D90F889C17A1}"/>
            </a:ext>
          </a:extLst>
        </xdr:cNvPr>
        <xdr:cNvSpPr txBox="1"/>
      </xdr:nvSpPr>
      <xdr:spPr>
        <a:xfrm>
          <a:off x="113544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93522665-089D-4F0F-9022-2AF9BB9E0707}"/>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BC4F3A1E-3270-49B5-A845-3775E633D97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4F4C514A-36F6-47F7-A51E-2C5CD82C6BC8}"/>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1DC80A59-0B6C-4CC6-A76F-C2F8A420817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4E995A87-0F3B-4E2B-BA1F-33596236337B}"/>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65C2E436-97A6-428E-BA48-CFEA6B98269D}"/>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7D85B2EB-9D31-4A34-9433-049A03D3B98C}"/>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EBDA1016-24F9-4083-AA90-CE58E0FD4B0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D15ACEC7-B8B9-4931-9B47-E4ABE2215490}"/>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C9992887-D2F6-414D-ABFB-7339D12B7D4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3768AEDB-597B-4C18-B5C0-935F0F9E12B4}"/>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ABA35994-3DBA-4587-981C-2E96606ED84A}"/>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2B67EC9D-2D30-4729-BEA9-B1FE075EE310}"/>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20C40414-8125-4032-BFB3-4D5A363F9D17}"/>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9224643A-5D3E-47E6-A015-EDE215974C4E}"/>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F7EB186F-E9C9-4000-9691-A617CF9B8F54}"/>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54F02C37-9BCA-48B7-AACA-20A59EB65B41}"/>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EBB171E5-6D24-42F2-A263-D3204968B6F7}"/>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7D1F7956-8E3B-4B3C-94F5-D3310E1ED354}"/>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39CE18D6-1482-43E5-93EF-1A3B96402B7F}"/>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E59EDAD0-7452-4696-91AB-04A5D9C35CD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6239AE2B-CCAC-48C5-B4ED-52C9F92785F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BEF7C439-9A73-4728-BA80-1450FA5904D8}"/>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37AE3047-8701-49E5-8863-37640263C0FA}"/>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4080F2E1-AD17-44F1-9EAA-6176E35CE687}"/>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8EF7C069-B8BF-41F3-A24F-A478E223B80F}"/>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DAB2D323-E116-4209-BAAF-7B7752DD5C2B}"/>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585" name="【学校施設】&#10;一人当たり面積平均値テキスト">
          <a:extLst>
            <a:ext uri="{FF2B5EF4-FFF2-40B4-BE49-F238E27FC236}">
              <a16:creationId xmlns:a16="http://schemas.microsoft.com/office/drawing/2014/main" id="{D4289C85-BB75-4246-AB1E-91E70E83643A}"/>
            </a:ext>
          </a:extLst>
        </xdr:cNvPr>
        <xdr:cNvSpPr txBox="1"/>
      </xdr:nvSpPr>
      <xdr:spPr>
        <a:xfrm>
          <a:off x="19992975" y="991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0CBA7311-4D66-4968-84CD-474EBFEFB803}"/>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0010D178-EA17-4C17-BB1E-3BDB25249B4A}"/>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EB793568-8C33-423C-BEB3-2BF037D9DCB2}"/>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A93E228E-6FD0-4F52-86C5-D840C822E296}"/>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8B908976-4DCB-4A77-87C8-8179CD495425}"/>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F2544E0C-B9C2-49B1-91A7-1E65DFED24C1}"/>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AC623E9-331A-4729-A8EA-25797FEBD37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3093D48F-41E6-44A6-AD30-487478CD658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1CA46BDA-DAF5-427E-B331-7A1709C925B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B67441C-A67B-4C2B-8904-2B1EF50EA7D2}"/>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596" name="楕円 595">
          <a:extLst>
            <a:ext uri="{FF2B5EF4-FFF2-40B4-BE49-F238E27FC236}">
              <a16:creationId xmlns:a16="http://schemas.microsoft.com/office/drawing/2014/main" id="{9FE966A6-994B-4ED0-96DA-6C3937CAD7B6}"/>
            </a:ext>
          </a:extLst>
        </xdr:cNvPr>
        <xdr:cNvSpPr/>
      </xdr:nvSpPr>
      <xdr:spPr>
        <a:xfrm>
          <a:off x="19897725" y="98292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136669</xdr:rowOff>
    </xdr:from>
    <xdr:ext cx="469744" cy="259045"/>
    <xdr:sp macro="" textlink="">
      <xdr:nvSpPr>
        <xdr:cNvPr id="597" name="【学校施設】&#10;一人当たり面積該当値テキスト">
          <a:extLst>
            <a:ext uri="{FF2B5EF4-FFF2-40B4-BE49-F238E27FC236}">
              <a16:creationId xmlns:a16="http://schemas.microsoft.com/office/drawing/2014/main" id="{A302BD15-8148-4416-AD0C-356217D93B32}"/>
            </a:ext>
          </a:extLst>
        </xdr:cNvPr>
        <xdr:cNvSpPr txBox="1"/>
      </xdr:nvSpPr>
      <xdr:spPr>
        <a:xfrm>
          <a:off x="19992975" y="969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104648</xdr:rowOff>
    </xdr:from>
    <xdr:to>
      <xdr:col>112</xdr:col>
      <xdr:colOff>38100</xdr:colOff>
      <xdr:row>61</xdr:row>
      <xdr:rowOff>34798</xdr:rowOff>
    </xdr:to>
    <xdr:sp macro="" textlink="">
      <xdr:nvSpPr>
        <xdr:cNvPr id="598" name="楕円 597">
          <a:extLst>
            <a:ext uri="{FF2B5EF4-FFF2-40B4-BE49-F238E27FC236}">
              <a16:creationId xmlns:a16="http://schemas.microsoft.com/office/drawing/2014/main" id="{64DEB07D-02AE-44EE-8345-1F88073A3876}"/>
            </a:ext>
          </a:extLst>
        </xdr:cNvPr>
        <xdr:cNvSpPr/>
      </xdr:nvSpPr>
      <xdr:spPr>
        <a:xfrm>
          <a:off x="19154775" y="982332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155448</xdr:rowOff>
    </xdr:from>
    <xdr:to>
      <xdr:col>116</xdr:col>
      <xdr:colOff>63500</xdr:colOff>
      <xdr:row>60</xdr:row>
      <xdr:rowOff>164592</xdr:rowOff>
    </xdr:to>
    <xdr:cxnSp macro="">
      <xdr:nvCxnSpPr>
        <xdr:cNvPr id="599" name="直線コネクタ 598">
          <a:extLst>
            <a:ext uri="{FF2B5EF4-FFF2-40B4-BE49-F238E27FC236}">
              <a16:creationId xmlns:a16="http://schemas.microsoft.com/office/drawing/2014/main" id="{26605006-BF58-406C-BB5B-2233BC5D30A0}"/>
            </a:ext>
          </a:extLst>
        </xdr:cNvPr>
        <xdr:cNvCxnSpPr/>
      </xdr:nvCxnSpPr>
      <xdr:spPr>
        <a:xfrm>
          <a:off x="19202400" y="9870948"/>
          <a:ext cx="752475"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93218</xdr:rowOff>
    </xdr:from>
    <xdr:to>
      <xdr:col>107</xdr:col>
      <xdr:colOff>101600</xdr:colOff>
      <xdr:row>61</xdr:row>
      <xdr:rowOff>23368</xdr:rowOff>
    </xdr:to>
    <xdr:sp macro="" textlink="">
      <xdr:nvSpPr>
        <xdr:cNvPr id="600" name="楕円 599">
          <a:extLst>
            <a:ext uri="{FF2B5EF4-FFF2-40B4-BE49-F238E27FC236}">
              <a16:creationId xmlns:a16="http://schemas.microsoft.com/office/drawing/2014/main" id="{717110B4-BFD0-4531-B0C6-DFDB55F41FD1}"/>
            </a:ext>
          </a:extLst>
        </xdr:cNvPr>
        <xdr:cNvSpPr/>
      </xdr:nvSpPr>
      <xdr:spPr>
        <a:xfrm>
          <a:off x="18345150" y="98087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144018</xdr:rowOff>
    </xdr:from>
    <xdr:to>
      <xdr:col>111</xdr:col>
      <xdr:colOff>177800</xdr:colOff>
      <xdr:row>60</xdr:row>
      <xdr:rowOff>155448</xdr:rowOff>
    </xdr:to>
    <xdr:cxnSp macro="">
      <xdr:nvCxnSpPr>
        <xdr:cNvPr id="601" name="直線コネクタ 600">
          <a:extLst>
            <a:ext uri="{FF2B5EF4-FFF2-40B4-BE49-F238E27FC236}">
              <a16:creationId xmlns:a16="http://schemas.microsoft.com/office/drawing/2014/main" id="{4556DBF2-AFD6-49EA-96EF-9C2461250436}"/>
            </a:ext>
          </a:extLst>
        </xdr:cNvPr>
        <xdr:cNvCxnSpPr/>
      </xdr:nvCxnSpPr>
      <xdr:spPr>
        <a:xfrm>
          <a:off x="18392775" y="9856343"/>
          <a:ext cx="80962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02" name="楕円 601">
          <a:extLst>
            <a:ext uri="{FF2B5EF4-FFF2-40B4-BE49-F238E27FC236}">
              <a16:creationId xmlns:a16="http://schemas.microsoft.com/office/drawing/2014/main" id="{F20256B7-812D-4997-93D7-31C7247823C1}"/>
            </a:ext>
          </a:extLst>
        </xdr:cNvPr>
        <xdr:cNvSpPr/>
      </xdr:nvSpPr>
      <xdr:spPr>
        <a:xfrm>
          <a:off x="17554575" y="982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144018</xdr:rowOff>
    </xdr:from>
    <xdr:to>
      <xdr:col>107</xdr:col>
      <xdr:colOff>50800</xdr:colOff>
      <xdr:row>60</xdr:row>
      <xdr:rowOff>160020</xdr:rowOff>
    </xdr:to>
    <xdr:cxnSp macro="">
      <xdr:nvCxnSpPr>
        <xdr:cNvPr id="603" name="直線コネクタ 602">
          <a:extLst>
            <a:ext uri="{FF2B5EF4-FFF2-40B4-BE49-F238E27FC236}">
              <a16:creationId xmlns:a16="http://schemas.microsoft.com/office/drawing/2014/main" id="{23CB5067-2DD9-4627-9B45-64435B40570B}"/>
            </a:ext>
          </a:extLst>
        </xdr:cNvPr>
        <xdr:cNvCxnSpPr/>
      </xdr:nvCxnSpPr>
      <xdr:spPr>
        <a:xfrm flipV="1">
          <a:off x="17602200" y="9856343"/>
          <a:ext cx="790575"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125222</xdr:rowOff>
    </xdr:from>
    <xdr:to>
      <xdr:col>98</xdr:col>
      <xdr:colOff>38100</xdr:colOff>
      <xdr:row>61</xdr:row>
      <xdr:rowOff>55372</xdr:rowOff>
    </xdr:to>
    <xdr:sp macro="" textlink="">
      <xdr:nvSpPr>
        <xdr:cNvPr id="604" name="楕円 603">
          <a:extLst>
            <a:ext uri="{FF2B5EF4-FFF2-40B4-BE49-F238E27FC236}">
              <a16:creationId xmlns:a16="http://schemas.microsoft.com/office/drawing/2014/main" id="{F5DBCE21-7BD9-4AF0-A01D-A0310B629634}"/>
            </a:ext>
          </a:extLst>
        </xdr:cNvPr>
        <xdr:cNvSpPr/>
      </xdr:nvSpPr>
      <xdr:spPr>
        <a:xfrm>
          <a:off x="16754475" y="98375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160020</xdr:rowOff>
    </xdr:from>
    <xdr:to>
      <xdr:col>102</xdr:col>
      <xdr:colOff>114300</xdr:colOff>
      <xdr:row>61</xdr:row>
      <xdr:rowOff>4572</xdr:rowOff>
    </xdr:to>
    <xdr:cxnSp macro="">
      <xdr:nvCxnSpPr>
        <xdr:cNvPr id="605" name="直線コネクタ 604">
          <a:extLst>
            <a:ext uri="{FF2B5EF4-FFF2-40B4-BE49-F238E27FC236}">
              <a16:creationId xmlns:a16="http://schemas.microsoft.com/office/drawing/2014/main" id="{27D254ED-6A13-4F0C-AA18-6F2F0007D897}"/>
            </a:ext>
          </a:extLst>
        </xdr:cNvPr>
        <xdr:cNvCxnSpPr/>
      </xdr:nvCxnSpPr>
      <xdr:spPr>
        <a:xfrm flipV="1">
          <a:off x="16802100" y="9878695"/>
          <a:ext cx="8001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606" name="n_1aveValue【学校施設】&#10;一人当たり面積">
          <a:extLst>
            <a:ext uri="{FF2B5EF4-FFF2-40B4-BE49-F238E27FC236}">
              <a16:creationId xmlns:a16="http://schemas.microsoft.com/office/drawing/2014/main" id="{634B6B25-0CB2-4EAB-ACC8-CFA7140C62AC}"/>
            </a:ext>
          </a:extLst>
        </xdr:cNvPr>
        <xdr:cNvSpPr txBox="1"/>
      </xdr:nvSpPr>
      <xdr:spPr>
        <a:xfrm>
          <a:off x="18983402"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607" name="n_2aveValue【学校施設】&#10;一人当たり面積">
          <a:extLst>
            <a:ext uri="{FF2B5EF4-FFF2-40B4-BE49-F238E27FC236}">
              <a16:creationId xmlns:a16="http://schemas.microsoft.com/office/drawing/2014/main" id="{FA98274B-68DC-40B0-8E91-3B6B3B0F218A}"/>
            </a:ext>
          </a:extLst>
        </xdr:cNvPr>
        <xdr:cNvSpPr txBox="1"/>
      </xdr:nvSpPr>
      <xdr:spPr>
        <a:xfrm>
          <a:off x="18183302" y="99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608" name="n_3aveValue【学校施設】&#10;一人当たり面積">
          <a:extLst>
            <a:ext uri="{FF2B5EF4-FFF2-40B4-BE49-F238E27FC236}">
              <a16:creationId xmlns:a16="http://schemas.microsoft.com/office/drawing/2014/main" id="{D1650EDE-DC30-4CAF-B287-86126910712A}"/>
            </a:ext>
          </a:extLst>
        </xdr:cNvPr>
        <xdr:cNvSpPr txBox="1"/>
      </xdr:nvSpPr>
      <xdr:spPr>
        <a:xfrm>
          <a:off x="17383202"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609" name="n_4aveValue【学校施設】&#10;一人当たり面積">
          <a:extLst>
            <a:ext uri="{FF2B5EF4-FFF2-40B4-BE49-F238E27FC236}">
              <a16:creationId xmlns:a16="http://schemas.microsoft.com/office/drawing/2014/main" id="{3088D1CF-5C6C-41F8-9926-47591D64B414}"/>
            </a:ext>
          </a:extLst>
        </xdr:cNvPr>
        <xdr:cNvSpPr txBox="1"/>
      </xdr:nvSpPr>
      <xdr:spPr>
        <a:xfrm>
          <a:off x="16592627" y="100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51325</xdr:rowOff>
    </xdr:from>
    <xdr:ext cx="469744" cy="259045"/>
    <xdr:sp macro="" textlink="">
      <xdr:nvSpPr>
        <xdr:cNvPr id="610" name="n_1mainValue【学校施設】&#10;一人当たり面積">
          <a:extLst>
            <a:ext uri="{FF2B5EF4-FFF2-40B4-BE49-F238E27FC236}">
              <a16:creationId xmlns:a16="http://schemas.microsoft.com/office/drawing/2014/main" id="{8B426CCB-6B9B-4A5D-97BB-044F75DF663B}"/>
            </a:ext>
          </a:extLst>
        </xdr:cNvPr>
        <xdr:cNvSpPr txBox="1"/>
      </xdr:nvSpPr>
      <xdr:spPr>
        <a:xfrm>
          <a:off x="18983402" y="96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39895</xdr:rowOff>
    </xdr:from>
    <xdr:ext cx="469744" cy="259045"/>
    <xdr:sp macro="" textlink="">
      <xdr:nvSpPr>
        <xdr:cNvPr id="611" name="n_2mainValue【学校施設】&#10;一人当たり面積">
          <a:extLst>
            <a:ext uri="{FF2B5EF4-FFF2-40B4-BE49-F238E27FC236}">
              <a16:creationId xmlns:a16="http://schemas.microsoft.com/office/drawing/2014/main" id="{8C00257E-717C-49CB-8D1E-7EE8F70EAC31}"/>
            </a:ext>
          </a:extLst>
        </xdr:cNvPr>
        <xdr:cNvSpPr txBox="1"/>
      </xdr:nvSpPr>
      <xdr:spPr>
        <a:xfrm>
          <a:off x="18183302" y="959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612" name="n_3mainValue【学校施設】&#10;一人当たり面積">
          <a:extLst>
            <a:ext uri="{FF2B5EF4-FFF2-40B4-BE49-F238E27FC236}">
              <a16:creationId xmlns:a16="http://schemas.microsoft.com/office/drawing/2014/main" id="{26821062-1BA7-48DB-96F4-2A265C2E0449}"/>
            </a:ext>
          </a:extLst>
        </xdr:cNvPr>
        <xdr:cNvSpPr txBox="1"/>
      </xdr:nvSpPr>
      <xdr:spPr>
        <a:xfrm>
          <a:off x="17383202" y="960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71899</xdr:rowOff>
    </xdr:from>
    <xdr:ext cx="469744" cy="259045"/>
    <xdr:sp macro="" textlink="">
      <xdr:nvSpPr>
        <xdr:cNvPr id="613" name="n_4mainValue【学校施設】&#10;一人当たり面積">
          <a:extLst>
            <a:ext uri="{FF2B5EF4-FFF2-40B4-BE49-F238E27FC236}">
              <a16:creationId xmlns:a16="http://schemas.microsoft.com/office/drawing/2014/main" id="{693B1DDA-1144-4D5B-B394-09064629C3DF}"/>
            </a:ext>
          </a:extLst>
        </xdr:cNvPr>
        <xdr:cNvSpPr txBox="1"/>
      </xdr:nvSpPr>
      <xdr:spPr>
        <a:xfrm>
          <a:off x="16592627" y="962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1395B802-45D8-4BAC-BFEC-A14762B31EC8}"/>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BAB2E96A-3C50-4E6F-8909-E3A6FACD3D3D}"/>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8385C949-1766-414E-B452-E640A6BCD2C1}"/>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0A3FDFCE-6D68-4254-92FD-7A13F0AFBDD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2D2038FB-D2FA-4268-B2D3-AC8936DF3032}"/>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7920F701-C845-4C1A-98FE-209546E2912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8D5B44E9-B686-41BA-9534-0FE380F2E37F}"/>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C6A3F7B1-D2D1-4B50-A089-6E0A13C200DC}"/>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6C3F2F5B-5718-4E28-811C-63B25C70A66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43212A0A-67C1-400F-B1EA-6AD584265F1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BFB88B5D-FBE5-4BF1-9FF4-FBFB99A5C576}"/>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a:extLst>
            <a:ext uri="{FF2B5EF4-FFF2-40B4-BE49-F238E27FC236}">
              <a16:creationId xmlns:a16="http://schemas.microsoft.com/office/drawing/2014/main" id="{00D8F0AB-CC61-4F0A-9F2B-5D1D42B930B5}"/>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6" name="テキスト ボックス 625">
          <a:extLst>
            <a:ext uri="{FF2B5EF4-FFF2-40B4-BE49-F238E27FC236}">
              <a16:creationId xmlns:a16="http://schemas.microsoft.com/office/drawing/2014/main" id="{1D6C7C70-DEC2-417B-B6EF-2AFF21303CFE}"/>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a:extLst>
            <a:ext uri="{FF2B5EF4-FFF2-40B4-BE49-F238E27FC236}">
              <a16:creationId xmlns:a16="http://schemas.microsoft.com/office/drawing/2014/main" id="{9610EB1B-0355-449C-9580-E19229BF57BA}"/>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8" name="テキスト ボックス 627">
          <a:extLst>
            <a:ext uri="{FF2B5EF4-FFF2-40B4-BE49-F238E27FC236}">
              <a16:creationId xmlns:a16="http://schemas.microsoft.com/office/drawing/2014/main" id="{D120B96D-65C4-44FE-991D-D68B554B7912}"/>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a:extLst>
            <a:ext uri="{FF2B5EF4-FFF2-40B4-BE49-F238E27FC236}">
              <a16:creationId xmlns:a16="http://schemas.microsoft.com/office/drawing/2014/main" id="{50ADC3A3-8638-4F1E-AC87-4F2483BE3839}"/>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0" name="テキスト ボックス 629">
          <a:extLst>
            <a:ext uri="{FF2B5EF4-FFF2-40B4-BE49-F238E27FC236}">
              <a16:creationId xmlns:a16="http://schemas.microsoft.com/office/drawing/2014/main" id="{B7A4938C-56A3-4C7F-9CEB-ED5AA2FA79BC}"/>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a:extLst>
            <a:ext uri="{FF2B5EF4-FFF2-40B4-BE49-F238E27FC236}">
              <a16:creationId xmlns:a16="http://schemas.microsoft.com/office/drawing/2014/main" id="{6E5AAABC-8FA0-49EE-8178-FE86F848614A}"/>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2" name="テキスト ボックス 631">
          <a:extLst>
            <a:ext uri="{FF2B5EF4-FFF2-40B4-BE49-F238E27FC236}">
              <a16:creationId xmlns:a16="http://schemas.microsoft.com/office/drawing/2014/main" id="{DB53952D-ACEA-4A57-90A9-4F44ED4C7256}"/>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7B9A5303-FE60-4105-B666-3397976423C4}"/>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a:extLst>
            <a:ext uri="{FF2B5EF4-FFF2-40B4-BE49-F238E27FC236}">
              <a16:creationId xmlns:a16="http://schemas.microsoft.com/office/drawing/2014/main" id="{9400C6BF-AC70-4B0E-BF3E-867E0AE24D1B}"/>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a:extLst>
            <a:ext uri="{FF2B5EF4-FFF2-40B4-BE49-F238E27FC236}">
              <a16:creationId xmlns:a16="http://schemas.microsoft.com/office/drawing/2014/main" id="{D0CD84CD-5C38-4BE7-839F-F943AD48753A}"/>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6" name="直線コネクタ 635">
          <a:extLst>
            <a:ext uri="{FF2B5EF4-FFF2-40B4-BE49-F238E27FC236}">
              <a16:creationId xmlns:a16="http://schemas.microsoft.com/office/drawing/2014/main" id="{532D7BB2-91B4-4328-895F-ECF99EE4673C}"/>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637" name="【児童館】&#10;有形固定資産減価償却率最小値テキスト">
          <a:extLst>
            <a:ext uri="{FF2B5EF4-FFF2-40B4-BE49-F238E27FC236}">
              <a16:creationId xmlns:a16="http://schemas.microsoft.com/office/drawing/2014/main" id="{F50C610C-A3DC-4CE1-8171-931432F5EE82}"/>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38" name="直線コネクタ 637">
          <a:extLst>
            <a:ext uri="{FF2B5EF4-FFF2-40B4-BE49-F238E27FC236}">
              <a16:creationId xmlns:a16="http://schemas.microsoft.com/office/drawing/2014/main" id="{769FB6F1-59F1-4E31-B6D2-3F887DAB831B}"/>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639" name="【児童館】&#10;有形固定資産減価償却率最大値テキスト">
          <a:extLst>
            <a:ext uri="{FF2B5EF4-FFF2-40B4-BE49-F238E27FC236}">
              <a16:creationId xmlns:a16="http://schemas.microsoft.com/office/drawing/2014/main" id="{9B232EE5-F945-40D4-8B18-C7898BE18BC4}"/>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0" name="直線コネクタ 639">
          <a:extLst>
            <a:ext uri="{FF2B5EF4-FFF2-40B4-BE49-F238E27FC236}">
              <a16:creationId xmlns:a16="http://schemas.microsoft.com/office/drawing/2014/main" id="{80D4940F-CF6D-4ADD-8D59-89D244A4F1B5}"/>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641" name="【児童館】&#10;有形固定資産減価償却率平均値テキスト">
          <a:extLst>
            <a:ext uri="{FF2B5EF4-FFF2-40B4-BE49-F238E27FC236}">
              <a16:creationId xmlns:a16="http://schemas.microsoft.com/office/drawing/2014/main" id="{4F7DBF55-DD36-4C17-A272-C68F93E7CFF7}"/>
            </a:ext>
          </a:extLst>
        </xdr:cNvPr>
        <xdr:cNvSpPr txBox="1"/>
      </xdr:nvSpPr>
      <xdr:spPr>
        <a:xfrm>
          <a:off x="14735175" y="12965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642" name="フローチャート: 判断 641">
          <a:extLst>
            <a:ext uri="{FF2B5EF4-FFF2-40B4-BE49-F238E27FC236}">
              <a16:creationId xmlns:a16="http://schemas.microsoft.com/office/drawing/2014/main" id="{25FD707B-C0FF-4E4C-A093-713448B30F57}"/>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43" name="フローチャート: 判断 642">
          <a:extLst>
            <a:ext uri="{FF2B5EF4-FFF2-40B4-BE49-F238E27FC236}">
              <a16:creationId xmlns:a16="http://schemas.microsoft.com/office/drawing/2014/main" id="{22D589AB-3351-48D3-BD66-A194CEF2D2A3}"/>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44" name="フローチャート: 判断 643">
          <a:extLst>
            <a:ext uri="{FF2B5EF4-FFF2-40B4-BE49-F238E27FC236}">
              <a16:creationId xmlns:a16="http://schemas.microsoft.com/office/drawing/2014/main" id="{0A44DBDF-C288-4D27-948F-003CABEEBBA0}"/>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645" name="フローチャート: 判断 644">
          <a:extLst>
            <a:ext uri="{FF2B5EF4-FFF2-40B4-BE49-F238E27FC236}">
              <a16:creationId xmlns:a16="http://schemas.microsoft.com/office/drawing/2014/main" id="{DEBC6377-8D34-4DED-A9D2-CF039878E135}"/>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6" name="フローチャート: 判断 645">
          <a:extLst>
            <a:ext uri="{FF2B5EF4-FFF2-40B4-BE49-F238E27FC236}">
              <a16:creationId xmlns:a16="http://schemas.microsoft.com/office/drawing/2014/main" id="{0E2B2FE1-E870-42FF-A936-035937074AA5}"/>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B27C8B49-500C-4409-91C0-60DE4FB7A12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6B70AA3-E688-44E8-A454-478EB3DD577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B7EC34C6-4DEB-4FCF-94AD-477D413DA93C}"/>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1491110B-E8D4-4C0D-BD7C-8524761EF10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5137F0D1-2C79-4DA2-87D5-DD558F7BFF26}"/>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46737</xdr:rowOff>
    </xdr:from>
    <xdr:to>
      <xdr:col>85</xdr:col>
      <xdr:colOff>177800</xdr:colOff>
      <xdr:row>82</xdr:row>
      <xdr:rowOff>148337</xdr:rowOff>
    </xdr:to>
    <xdr:sp macro="" textlink="">
      <xdr:nvSpPr>
        <xdr:cNvPr id="652" name="楕円 651">
          <a:extLst>
            <a:ext uri="{FF2B5EF4-FFF2-40B4-BE49-F238E27FC236}">
              <a16:creationId xmlns:a16="http://schemas.microsoft.com/office/drawing/2014/main" id="{E1521ED5-DE88-40AC-A8EC-7A7050AD4A6B}"/>
            </a:ext>
          </a:extLst>
        </xdr:cNvPr>
        <xdr:cNvSpPr/>
      </xdr:nvSpPr>
      <xdr:spPr>
        <a:xfrm>
          <a:off x="14649450" y="133277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25164</xdr:rowOff>
    </xdr:from>
    <xdr:ext cx="405111" cy="259045"/>
    <xdr:sp macro="" textlink="">
      <xdr:nvSpPr>
        <xdr:cNvPr id="653" name="【児童館】&#10;有形固定資産減価償却率該当値テキスト">
          <a:extLst>
            <a:ext uri="{FF2B5EF4-FFF2-40B4-BE49-F238E27FC236}">
              <a16:creationId xmlns:a16="http://schemas.microsoft.com/office/drawing/2014/main" id="{5738342C-FB29-4526-9A99-C71791E958DB}"/>
            </a:ext>
          </a:extLst>
        </xdr:cNvPr>
        <xdr:cNvSpPr txBox="1"/>
      </xdr:nvSpPr>
      <xdr:spPr>
        <a:xfrm>
          <a:off x="14735175"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54" name="楕円 653">
          <a:extLst>
            <a:ext uri="{FF2B5EF4-FFF2-40B4-BE49-F238E27FC236}">
              <a16:creationId xmlns:a16="http://schemas.microsoft.com/office/drawing/2014/main" id="{2E18C77D-D833-46BF-9E10-CAFABE8D97CD}"/>
            </a:ext>
          </a:extLst>
        </xdr:cNvPr>
        <xdr:cNvSpPr/>
      </xdr:nvSpPr>
      <xdr:spPr>
        <a:xfrm>
          <a:off x="13887450" y="133565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97537</xdr:rowOff>
    </xdr:from>
    <xdr:to>
      <xdr:col>85</xdr:col>
      <xdr:colOff>127000</xdr:colOff>
      <xdr:row>82</xdr:row>
      <xdr:rowOff>129539</xdr:rowOff>
    </xdr:to>
    <xdr:cxnSp macro="">
      <xdr:nvCxnSpPr>
        <xdr:cNvPr id="655" name="直線コネクタ 654">
          <a:extLst>
            <a:ext uri="{FF2B5EF4-FFF2-40B4-BE49-F238E27FC236}">
              <a16:creationId xmlns:a16="http://schemas.microsoft.com/office/drawing/2014/main" id="{7BCD4DFD-D5A4-47C4-91BC-44B7481D43C6}"/>
            </a:ext>
          </a:extLst>
        </xdr:cNvPr>
        <xdr:cNvCxnSpPr/>
      </xdr:nvCxnSpPr>
      <xdr:spPr>
        <a:xfrm flipV="1">
          <a:off x="13935075" y="13375387"/>
          <a:ext cx="762000" cy="2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74168</xdr:rowOff>
    </xdr:from>
    <xdr:to>
      <xdr:col>76</xdr:col>
      <xdr:colOff>165100</xdr:colOff>
      <xdr:row>83</xdr:row>
      <xdr:rowOff>4318</xdr:rowOff>
    </xdr:to>
    <xdr:sp macro="" textlink="">
      <xdr:nvSpPr>
        <xdr:cNvPr id="656" name="楕円 655">
          <a:extLst>
            <a:ext uri="{FF2B5EF4-FFF2-40B4-BE49-F238E27FC236}">
              <a16:creationId xmlns:a16="http://schemas.microsoft.com/office/drawing/2014/main" id="{4A7FA0BB-402A-4449-A81D-045FCF5DAE75}"/>
            </a:ext>
          </a:extLst>
        </xdr:cNvPr>
        <xdr:cNvSpPr/>
      </xdr:nvSpPr>
      <xdr:spPr>
        <a:xfrm>
          <a:off x="13096875" y="133520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124968</xdr:rowOff>
    </xdr:from>
    <xdr:to>
      <xdr:col>81</xdr:col>
      <xdr:colOff>50800</xdr:colOff>
      <xdr:row>82</xdr:row>
      <xdr:rowOff>129539</xdr:rowOff>
    </xdr:to>
    <xdr:cxnSp macro="">
      <xdr:nvCxnSpPr>
        <xdr:cNvPr id="657" name="直線コネクタ 656">
          <a:extLst>
            <a:ext uri="{FF2B5EF4-FFF2-40B4-BE49-F238E27FC236}">
              <a16:creationId xmlns:a16="http://schemas.microsoft.com/office/drawing/2014/main" id="{25F37050-4B41-4A7A-B19E-1EAE3E5D31B0}"/>
            </a:ext>
          </a:extLst>
        </xdr:cNvPr>
        <xdr:cNvCxnSpPr/>
      </xdr:nvCxnSpPr>
      <xdr:spPr>
        <a:xfrm>
          <a:off x="13144500" y="13399643"/>
          <a:ext cx="7905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28448</xdr:rowOff>
    </xdr:from>
    <xdr:to>
      <xdr:col>72</xdr:col>
      <xdr:colOff>38100</xdr:colOff>
      <xdr:row>83</xdr:row>
      <xdr:rowOff>130048</xdr:rowOff>
    </xdr:to>
    <xdr:sp macro="" textlink="">
      <xdr:nvSpPr>
        <xdr:cNvPr id="658" name="楕円 657">
          <a:extLst>
            <a:ext uri="{FF2B5EF4-FFF2-40B4-BE49-F238E27FC236}">
              <a16:creationId xmlns:a16="http://schemas.microsoft.com/office/drawing/2014/main" id="{D72A4649-4FEA-48CE-B143-4EDA4AC033AB}"/>
            </a:ext>
          </a:extLst>
        </xdr:cNvPr>
        <xdr:cNvSpPr/>
      </xdr:nvSpPr>
      <xdr:spPr>
        <a:xfrm>
          <a:off x="12296775" y="134713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124968</xdr:rowOff>
    </xdr:from>
    <xdr:to>
      <xdr:col>76</xdr:col>
      <xdr:colOff>114300</xdr:colOff>
      <xdr:row>83</xdr:row>
      <xdr:rowOff>79248</xdr:rowOff>
    </xdr:to>
    <xdr:cxnSp macro="">
      <xdr:nvCxnSpPr>
        <xdr:cNvPr id="659" name="直線コネクタ 658">
          <a:extLst>
            <a:ext uri="{FF2B5EF4-FFF2-40B4-BE49-F238E27FC236}">
              <a16:creationId xmlns:a16="http://schemas.microsoft.com/office/drawing/2014/main" id="{F2EEFF79-57AD-4FFE-AC99-0AC47F0B52C6}"/>
            </a:ext>
          </a:extLst>
        </xdr:cNvPr>
        <xdr:cNvCxnSpPr/>
      </xdr:nvCxnSpPr>
      <xdr:spPr>
        <a:xfrm flipV="1">
          <a:off x="12344400" y="13399643"/>
          <a:ext cx="8001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30735</xdr:rowOff>
    </xdr:from>
    <xdr:to>
      <xdr:col>67</xdr:col>
      <xdr:colOff>101600</xdr:colOff>
      <xdr:row>83</xdr:row>
      <xdr:rowOff>132335</xdr:rowOff>
    </xdr:to>
    <xdr:sp macro="" textlink="">
      <xdr:nvSpPr>
        <xdr:cNvPr id="660" name="楕円 659">
          <a:extLst>
            <a:ext uri="{FF2B5EF4-FFF2-40B4-BE49-F238E27FC236}">
              <a16:creationId xmlns:a16="http://schemas.microsoft.com/office/drawing/2014/main" id="{C6C57478-ECB0-4411-A6DB-F8CB6B800DEA}"/>
            </a:ext>
          </a:extLst>
        </xdr:cNvPr>
        <xdr:cNvSpPr/>
      </xdr:nvSpPr>
      <xdr:spPr>
        <a:xfrm>
          <a:off x="11487150" y="134673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79248</xdr:rowOff>
    </xdr:from>
    <xdr:to>
      <xdr:col>71</xdr:col>
      <xdr:colOff>177800</xdr:colOff>
      <xdr:row>83</xdr:row>
      <xdr:rowOff>81535</xdr:rowOff>
    </xdr:to>
    <xdr:cxnSp macro="">
      <xdr:nvCxnSpPr>
        <xdr:cNvPr id="661" name="直線コネクタ 660">
          <a:extLst>
            <a:ext uri="{FF2B5EF4-FFF2-40B4-BE49-F238E27FC236}">
              <a16:creationId xmlns:a16="http://schemas.microsoft.com/office/drawing/2014/main" id="{D2A83087-8C21-46BE-B6B4-FAF6E8AC7CAC}"/>
            </a:ext>
          </a:extLst>
        </xdr:cNvPr>
        <xdr:cNvCxnSpPr/>
      </xdr:nvCxnSpPr>
      <xdr:spPr>
        <a:xfrm flipV="1">
          <a:off x="11534775" y="13519023"/>
          <a:ext cx="809625"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2" name="n_1aveValue【児童館】&#10;有形固定資産減価償却率">
          <a:extLst>
            <a:ext uri="{FF2B5EF4-FFF2-40B4-BE49-F238E27FC236}">
              <a16:creationId xmlns:a16="http://schemas.microsoft.com/office/drawing/2014/main" id="{B104DE0C-55C9-4B67-AF61-5B98F99E4D4B}"/>
            </a:ext>
          </a:extLst>
        </xdr:cNvPr>
        <xdr:cNvSpPr txBox="1"/>
      </xdr:nvSpPr>
      <xdr:spPr>
        <a:xfrm>
          <a:off x="13745219" y="1287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663" name="n_2aveValue【児童館】&#10;有形固定資産減価償却率">
          <a:extLst>
            <a:ext uri="{FF2B5EF4-FFF2-40B4-BE49-F238E27FC236}">
              <a16:creationId xmlns:a16="http://schemas.microsoft.com/office/drawing/2014/main" id="{2D8B0992-0116-486A-953E-78F2902A373F}"/>
            </a:ext>
          </a:extLst>
        </xdr:cNvPr>
        <xdr:cNvSpPr txBox="1"/>
      </xdr:nvSpPr>
      <xdr:spPr>
        <a:xfrm>
          <a:off x="129641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664" name="n_3aveValue【児童館】&#10;有形固定資産減価償却率">
          <a:extLst>
            <a:ext uri="{FF2B5EF4-FFF2-40B4-BE49-F238E27FC236}">
              <a16:creationId xmlns:a16="http://schemas.microsoft.com/office/drawing/2014/main" id="{ECCF4589-79D3-405D-B6A3-2894D39886BD}"/>
            </a:ext>
          </a:extLst>
        </xdr:cNvPr>
        <xdr:cNvSpPr txBox="1"/>
      </xdr:nvSpPr>
      <xdr:spPr>
        <a:xfrm>
          <a:off x="12164069" y="128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65" name="n_4aveValue【児童館】&#10;有形固定資産減価償却率">
          <a:extLst>
            <a:ext uri="{FF2B5EF4-FFF2-40B4-BE49-F238E27FC236}">
              <a16:creationId xmlns:a16="http://schemas.microsoft.com/office/drawing/2014/main" id="{34841739-FC36-498B-87AF-D094B678134F}"/>
            </a:ext>
          </a:extLst>
        </xdr:cNvPr>
        <xdr:cNvSpPr txBox="1"/>
      </xdr:nvSpPr>
      <xdr:spPr>
        <a:xfrm>
          <a:off x="11354444"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66" name="n_1mainValue【児童館】&#10;有形固定資産減価償却率">
          <a:extLst>
            <a:ext uri="{FF2B5EF4-FFF2-40B4-BE49-F238E27FC236}">
              <a16:creationId xmlns:a16="http://schemas.microsoft.com/office/drawing/2014/main" id="{C2668C6B-8CB8-4736-9690-185C2C77E6BA}"/>
            </a:ext>
          </a:extLst>
        </xdr:cNvPr>
        <xdr:cNvSpPr txBox="1"/>
      </xdr:nvSpPr>
      <xdr:spPr>
        <a:xfrm>
          <a:off x="13745219" y="1343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166895</xdr:rowOff>
    </xdr:from>
    <xdr:ext cx="405111" cy="259045"/>
    <xdr:sp macro="" textlink="">
      <xdr:nvSpPr>
        <xdr:cNvPr id="667" name="n_2mainValue【児童館】&#10;有形固定資産減価償却率">
          <a:extLst>
            <a:ext uri="{FF2B5EF4-FFF2-40B4-BE49-F238E27FC236}">
              <a16:creationId xmlns:a16="http://schemas.microsoft.com/office/drawing/2014/main" id="{82B576B3-3839-42ED-89D6-0E37EEB13E5A}"/>
            </a:ext>
          </a:extLst>
        </xdr:cNvPr>
        <xdr:cNvSpPr txBox="1"/>
      </xdr:nvSpPr>
      <xdr:spPr>
        <a:xfrm>
          <a:off x="12964169" y="134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121175</xdr:rowOff>
    </xdr:from>
    <xdr:ext cx="405111" cy="259045"/>
    <xdr:sp macro="" textlink="">
      <xdr:nvSpPr>
        <xdr:cNvPr id="668" name="n_3mainValue【児童館】&#10;有形固定資産減価償却率">
          <a:extLst>
            <a:ext uri="{FF2B5EF4-FFF2-40B4-BE49-F238E27FC236}">
              <a16:creationId xmlns:a16="http://schemas.microsoft.com/office/drawing/2014/main" id="{448C1789-6212-4330-AC28-E5E07BBA3A74}"/>
            </a:ext>
          </a:extLst>
        </xdr:cNvPr>
        <xdr:cNvSpPr txBox="1"/>
      </xdr:nvSpPr>
      <xdr:spPr>
        <a:xfrm>
          <a:off x="12164069" y="1356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123462</xdr:rowOff>
    </xdr:from>
    <xdr:ext cx="405111" cy="259045"/>
    <xdr:sp macro="" textlink="">
      <xdr:nvSpPr>
        <xdr:cNvPr id="669" name="n_4mainValue【児童館】&#10;有形固定資産減価償却率">
          <a:extLst>
            <a:ext uri="{FF2B5EF4-FFF2-40B4-BE49-F238E27FC236}">
              <a16:creationId xmlns:a16="http://schemas.microsoft.com/office/drawing/2014/main" id="{D34879BD-961E-4D06-BA22-F96A5FB5D791}"/>
            </a:ext>
          </a:extLst>
        </xdr:cNvPr>
        <xdr:cNvSpPr txBox="1"/>
      </xdr:nvSpPr>
      <xdr:spPr>
        <a:xfrm>
          <a:off x="11354444" y="135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8E9B0221-6372-4D83-939C-B97BAD45E2FC}"/>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5ED1A1FD-1224-4384-B801-BC2616A58384}"/>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99150675-D540-453C-A28B-70EC8C1B72AD}"/>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B3BF0DBD-C9ED-416B-A0DB-F430EEF437CF}"/>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2147B277-622F-4566-94D9-74DC2A08777E}"/>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12D29194-8D1F-428D-868A-FD5B1E40938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B7DDA71C-4EC2-4893-8928-00D50FD7DBD3}"/>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A1F0DE29-F1E0-47FA-924F-B0280F7B7D38}"/>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25999F55-C8A6-4F2B-93E7-E085D6AD1298}"/>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895C7521-D38F-46F3-914A-3527392DD728}"/>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E028F201-12EA-4FC5-8BA8-6F6B3510BD13}"/>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331314F9-7702-4CEF-80BC-EBF9654A197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A4A31176-BDE9-4839-BB84-9E1C59475B50}"/>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5219E19C-4F38-4C84-8DFB-500F3564C50F}"/>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E40B1C0A-4DA2-4467-A479-9C8683454F38}"/>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DD45D901-C39B-4295-86C5-9AD6CE46494D}"/>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F1570247-8911-4A5B-80CC-68518F9186D1}"/>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08D3B437-1133-4F00-95F8-C8B80FE9A8CA}"/>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F5CB61A7-07B6-4595-AD64-62D261CF1E55}"/>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325BE4E3-E9E2-42D8-BCAA-9BF8A454424B}"/>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9DA5DD0D-F69F-4DA1-AD94-87F390CA554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3750F51F-16B9-4F69-8AFA-2DFB0AEC70C0}"/>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5494EEDB-1F20-482D-A098-1A0AFCDB4D1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3" name="直線コネクタ 692">
          <a:extLst>
            <a:ext uri="{FF2B5EF4-FFF2-40B4-BE49-F238E27FC236}">
              <a16:creationId xmlns:a16="http://schemas.microsoft.com/office/drawing/2014/main" id="{5CBA335A-10BD-4853-A075-9B7972CAA605}"/>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4" name="【児童館】&#10;一人当たり面積最小値テキスト">
          <a:extLst>
            <a:ext uri="{FF2B5EF4-FFF2-40B4-BE49-F238E27FC236}">
              <a16:creationId xmlns:a16="http://schemas.microsoft.com/office/drawing/2014/main" id="{55A00309-0CBE-4391-BF30-352E54900FE5}"/>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5" name="直線コネクタ 694">
          <a:extLst>
            <a:ext uri="{FF2B5EF4-FFF2-40B4-BE49-F238E27FC236}">
              <a16:creationId xmlns:a16="http://schemas.microsoft.com/office/drawing/2014/main" id="{12670B4B-9E62-49B5-A5ED-ED2D22B3A38E}"/>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96" name="【児童館】&#10;一人当たり面積最大値テキスト">
          <a:extLst>
            <a:ext uri="{FF2B5EF4-FFF2-40B4-BE49-F238E27FC236}">
              <a16:creationId xmlns:a16="http://schemas.microsoft.com/office/drawing/2014/main" id="{1D89BAF4-A12D-4F32-A9CE-4572801744C2}"/>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7" name="直線コネクタ 696">
          <a:extLst>
            <a:ext uri="{FF2B5EF4-FFF2-40B4-BE49-F238E27FC236}">
              <a16:creationId xmlns:a16="http://schemas.microsoft.com/office/drawing/2014/main" id="{263F10E4-2723-44EC-8725-2D99CE2D0166}"/>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98" name="【児童館】&#10;一人当たり面積平均値テキスト">
          <a:extLst>
            <a:ext uri="{FF2B5EF4-FFF2-40B4-BE49-F238E27FC236}">
              <a16:creationId xmlns:a16="http://schemas.microsoft.com/office/drawing/2014/main" id="{64A40424-726D-490B-BD12-D9C203DD5290}"/>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9" name="フローチャート: 判断 698">
          <a:extLst>
            <a:ext uri="{FF2B5EF4-FFF2-40B4-BE49-F238E27FC236}">
              <a16:creationId xmlns:a16="http://schemas.microsoft.com/office/drawing/2014/main" id="{BDBA4987-BB71-4657-9B2F-B3271ECBA72D}"/>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0" name="フローチャート: 判断 699">
          <a:extLst>
            <a:ext uri="{FF2B5EF4-FFF2-40B4-BE49-F238E27FC236}">
              <a16:creationId xmlns:a16="http://schemas.microsoft.com/office/drawing/2014/main" id="{ABAC32EB-6CA1-4E6D-889D-4EF207FAB65B}"/>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1" name="フローチャート: 判断 700">
          <a:extLst>
            <a:ext uri="{FF2B5EF4-FFF2-40B4-BE49-F238E27FC236}">
              <a16:creationId xmlns:a16="http://schemas.microsoft.com/office/drawing/2014/main" id="{9CA8A1A2-8A65-4A76-98FA-EEFD8ADAC10B}"/>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2" name="フローチャート: 判断 701">
          <a:extLst>
            <a:ext uri="{FF2B5EF4-FFF2-40B4-BE49-F238E27FC236}">
              <a16:creationId xmlns:a16="http://schemas.microsoft.com/office/drawing/2014/main" id="{85BA2BA5-86FA-426B-B529-7C9370782ACC}"/>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3" name="フローチャート: 判断 702">
          <a:extLst>
            <a:ext uri="{FF2B5EF4-FFF2-40B4-BE49-F238E27FC236}">
              <a16:creationId xmlns:a16="http://schemas.microsoft.com/office/drawing/2014/main" id="{DDBD19CC-5419-42A4-BE51-707DF54D93C1}"/>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5A2F6E47-5B6F-4F7F-B90C-A17C08A795AE}"/>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2599EF6-74CA-4A09-BCAD-654CEE12A816}"/>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14A0306-908C-486C-8EFA-ADBD175D5E4B}"/>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B3EAE92B-F939-44E8-936F-741CFA41830D}"/>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6F04A168-9B18-42C5-B926-D2B6EB40E5EC}"/>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09" name="楕円 708">
          <a:extLst>
            <a:ext uri="{FF2B5EF4-FFF2-40B4-BE49-F238E27FC236}">
              <a16:creationId xmlns:a16="http://schemas.microsoft.com/office/drawing/2014/main" id="{C428F713-F690-4143-9684-68832E4439F1}"/>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0" name="【児童館】&#10;一人当たり面積該当値テキスト">
          <a:extLst>
            <a:ext uri="{FF2B5EF4-FFF2-40B4-BE49-F238E27FC236}">
              <a16:creationId xmlns:a16="http://schemas.microsoft.com/office/drawing/2014/main" id="{91A976C4-BED1-4F73-A608-41CE8A20AC01}"/>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11" name="楕円 710">
          <a:extLst>
            <a:ext uri="{FF2B5EF4-FFF2-40B4-BE49-F238E27FC236}">
              <a16:creationId xmlns:a16="http://schemas.microsoft.com/office/drawing/2014/main" id="{6A9C8162-93D8-46E5-88A4-2A0B9414E223}"/>
            </a:ext>
          </a:extLst>
        </xdr:cNvPr>
        <xdr:cNvSpPr/>
      </xdr:nvSpPr>
      <xdr:spPr>
        <a:xfrm>
          <a:off x="191547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12" name="直線コネクタ 711">
          <a:extLst>
            <a:ext uri="{FF2B5EF4-FFF2-40B4-BE49-F238E27FC236}">
              <a16:creationId xmlns:a16="http://schemas.microsoft.com/office/drawing/2014/main" id="{058F4B15-A507-4BD2-AD50-F78F0E3DA1CE}"/>
            </a:ext>
          </a:extLst>
        </xdr:cNvPr>
        <xdr:cNvCxnSpPr/>
      </xdr:nvCxnSpPr>
      <xdr:spPr>
        <a:xfrm>
          <a:off x="19202400" y="13030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13" name="楕円 712">
          <a:extLst>
            <a:ext uri="{FF2B5EF4-FFF2-40B4-BE49-F238E27FC236}">
              <a16:creationId xmlns:a16="http://schemas.microsoft.com/office/drawing/2014/main" id="{95F01262-26F6-4727-9786-6B48C7490FCE}"/>
            </a:ext>
          </a:extLst>
        </xdr:cNvPr>
        <xdr:cNvSpPr/>
      </xdr:nvSpPr>
      <xdr:spPr>
        <a:xfrm>
          <a:off x="18345150" y="13020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114300</xdr:rowOff>
    </xdr:to>
    <xdr:cxnSp macro="">
      <xdr:nvCxnSpPr>
        <xdr:cNvPr id="714" name="直線コネクタ 713">
          <a:extLst>
            <a:ext uri="{FF2B5EF4-FFF2-40B4-BE49-F238E27FC236}">
              <a16:creationId xmlns:a16="http://schemas.microsoft.com/office/drawing/2014/main" id="{E9929343-E295-4B4B-9154-EDFE7E80B55E}"/>
            </a:ext>
          </a:extLst>
        </xdr:cNvPr>
        <xdr:cNvCxnSpPr/>
      </xdr:nvCxnSpPr>
      <xdr:spPr>
        <a:xfrm flipV="1">
          <a:off x="18392775" y="130302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15" name="楕円 714">
          <a:extLst>
            <a:ext uri="{FF2B5EF4-FFF2-40B4-BE49-F238E27FC236}">
              <a16:creationId xmlns:a16="http://schemas.microsoft.com/office/drawing/2014/main" id="{E1E0093A-C217-4B07-801C-EAD8B3775163}"/>
            </a:ext>
          </a:extLst>
        </xdr:cNvPr>
        <xdr:cNvSpPr/>
      </xdr:nvSpPr>
      <xdr:spPr>
        <a:xfrm>
          <a:off x="17554575" y="1302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716" name="直線コネクタ 715">
          <a:extLst>
            <a:ext uri="{FF2B5EF4-FFF2-40B4-BE49-F238E27FC236}">
              <a16:creationId xmlns:a16="http://schemas.microsoft.com/office/drawing/2014/main" id="{872A3AB5-B312-463A-9BF6-3A2C74BD64F9}"/>
            </a:ext>
          </a:extLst>
        </xdr:cNvPr>
        <xdr:cNvCxnSpPr/>
      </xdr:nvCxnSpPr>
      <xdr:spPr>
        <a:xfrm>
          <a:off x="17602200" y="13068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17" name="楕円 716">
          <a:extLst>
            <a:ext uri="{FF2B5EF4-FFF2-40B4-BE49-F238E27FC236}">
              <a16:creationId xmlns:a16="http://schemas.microsoft.com/office/drawing/2014/main" id="{C3642DB7-18B2-4C81-869A-B0C01183CFC7}"/>
            </a:ext>
          </a:extLst>
        </xdr:cNvPr>
        <xdr:cNvSpPr/>
      </xdr:nvSpPr>
      <xdr:spPr>
        <a:xfrm>
          <a:off x="16754475" y="13020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18" name="直線コネクタ 717">
          <a:extLst>
            <a:ext uri="{FF2B5EF4-FFF2-40B4-BE49-F238E27FC236}">
              <a16:creationId xmlns:a16="http://schemas.microsoft.com/office/drawing/2014/main" id="{42D34CD2-AE6E-46D2-BD31-8D347F806BF9}"/>
            </a:ext>
          </a:extLst>
        </xdr:cNvPr>
        <xdr:cNvCxnSpPr/>
      </xdr:nvCxnSpPr>
      <xdr:spPr>
        <a:xfrm>
          <a:off x="16802100" y="13068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19" name="n_1aveValue【児童館】&#10;一人当たり面積">
          <a:extLst>
            <a:ext uri="{FF2B5EF4-FFF2-40B4-BE49-F238E27FC236}">
              <a16:creationId xmlns:a16="http://schemas.microsoft.com/office/drawing/2014/main" id="{4E2D1831-27C5-4F52-90A8-BAE19A55EEF4}"/>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0" name="n_2aveValue【児童館】&#10;一人当たり面積">
          <a:extLst>
            <a:ext uri="{FF2B5EF4-FFF2-40B4-BE49-F238E27FC236}">
              <a16:creationId xmlns:a16="http://schemas.microsoft.com/office/drawing/2014/main" id="{315AC312-23DD-4FC8-8440-7E47900E4FE9}"/>
            </a:ext>
          </a:extLst>
        </xdr:cNvPr>
        <xdr:cNvSpPr txBox="1"/>
      </xdr:nvSpPr>
      <xdr:spPr>
        <a:xfrm>
          <a:off x="181833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21" name="n_3aveValue【児童館】&#10;一人当たり面積">
          <a:extLst>
            <a:ext uri="{FF2B5EF4-FFF2-40B4-BE49-F238E27FC236}">
              <a16:creationId xmlns:a16="http://schemas.microsoft.com/office/drawing/2014/main" id="{BA0535BB-C4E2-4152-8BCE-479839E28DF1}"/>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22" name="n_4aveValue【児童館】&#10;一人当たり面積">
          <a:extLst>
            <a:ext uri="{FF2B5EF4-FFF2-40B4-BE49-F238E27FC236}">
              <a16:creationId xmlns:a16="http://schemas.microsoft.com/office/drawing/2014/main" id="{A0209C05-A36C-4DE9-BDB1-767E17259EF3}"/>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23" name="n_1mainValue【児童館】&#10;一人当たり面積">
          <a:extLst>
            <a:ext uri="{FF2B5EF4-FFF2-40B4-BE49-F238E27FC236}">
              <a16:creationId xmlns:a16="http://schemas.microsoft.com/office/drawing/2014/main" id="{D62D1FA8-44DC-4D4F-A763-10A44E50DD2E}"/>
            </a:ext>
          </a:extLst>
        </xdr:cNvPr>
        <xdr:cNvSpPr txBox="1"/>
      </xdr:nvSpPr>
      <xdr:spPr>
        <a:xfrm>
          <a:off x="189834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24" name="n_2mainValue【児童館】&#10;一人当たり面積">
          <a:extLst>
            <a:ext uri="{FF2B5EF4-FFF2-40B4-BE49-F238E27FC236}">
              <a16:creationId xmlns:a16="http://schemas.microsoft.com/office/drawing/2014/main" id="{064D32E4-983F-4364-B042-B050D5C2B05A}"/>
            </a:ext>
          </a:extLst>
        </xdr:cNvPr>
        <xdr:cNvSpPr txBox="1"/>
      </xdr:nvSpPr>
      <xdr:spPr>
        <a:xfrm>
          <a:off x="181833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25" name="n_3mainValue【児童館】&#10;一人当たり面積">
          <a:extLst>
            <a:ext uri="{FF2B5EF4-FFF2-40B4-BE49-F238E27FC236}">
              <a16:creationId xmlns:a16="http://schemas.microsoft.com/office/drawing/2014/main" id="{4864DB3B-5649-42EA-9BEC-FDE1B2E85125}"/>
            </a:ext>
          </a:extLst>
        </xdr:cNvPr>
        <xdr:cNvSpPr txBox="1"/>
      </xdr:nvSpPr>
      <xdr:spPr>
        <a:xfrm>
          <a:off x="17383202"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26" name="n_4mainValue【児童館】&#10;一人当たり面積">
          <a:extLst>
            <a:ext uri="{FF2B5EF4-FFF2-40B4-BE49-F238E27FC236}">
              <a16:creationId xmlns:a16="http://schemas.microsoft.com/office/drawing/2014/main" id="{85945484-47C6-44F1-B9D1-63EBFBF54E78}"/>
            </a:ext>
          </a:extLst>
        </xdr:cNvPr>
        <xdr:cNvSpPr txBox="1"/>
      </xdr:nvSpPr>
      <xdr:spPr>
        <a:xfrm>
          <a:off x="16592627"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C7C1F7B4-0B2D-45B2-9331-C188C5D36A1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BBC77387-2EE3-48FF-AD57-BFD44446A31C}"/>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D612C300-6140-43DF-9737-5D974032E08F}"/>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DAD5D180-25BF-4F42-8030-604310210A56}"/>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EBB816FC-B8BA-4910-B19D-6002D57A261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15B3DA44-5BC5-4651-84BD-16F2D8CFA719}"/>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1B84F4D7-BD26-4964-B25A-DDB8A80217FB}"/>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DDD605C1-01FD-4494-A866-BDA9EC2A1D8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2BB6F134-DA2F-468B-A294-4EEA1E387D90}"/>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FB3BE7FB-7DBE-4E84-BFB1-8D4EA8CFA77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55A202EF-46A6-4A61-A7DF-E19F8C97F325}"/>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A6C807C4-A626-4023-A8E1-70F9FAD6D650}"/>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B9AD2B82-B8E6-4665-913C-1B4291822A3A}"/>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B544FED5-9A0B-4626-AD9C-CA5A56D00F0D}"/>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F63FAE6F-3896-4732-BD05-D7E14CC091D9}"/>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F4F5E035-7C14-4698-9BFE-FCBC97DC88D3}"/>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9E16C4B1-40FD-444A-BB8A-08524DF22CCC}"/>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47D881E9-2A06-44FB-A3C0-A474F741455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70189B51-8EE9-4105-837A-2949AD4C021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68488917-A4EB-410D-BDF4-030671ECC2AB}"/>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380DDA4C-1CAE-46CD-829B-94C67767D418}"/>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E0579584-4769-4F09-B275-BBBA92B4ECA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039F748C-9C97-40D1-9B42-1EAD2062EB50}"/>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55E89593-F9E2-483D-8956-5A91A8339A71}"/>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751" name="直線コネクタ 750">
          <a:extLst>
            <a:ext uri="{FF2B5EF4-FFF2-40B4-BE49-F238E27FC236}">
              <a16:creationId xmlns:a16="http://schemas.microsoft.com/office/drawing/2014/main" id="{67639530-CEEA-433D-94A4-727E498C4092}"/>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752" name="【公民館】&#10;有形固定資産減価償却率最小値テキスト">
          <a:extLst>
            <a:ext uri="{FF2B5EF4-FFF2-40B4-BE49-F238E27FC236}">
              <a16:creationId xmlns:a16="http://schemas.microsoft.com/office/drawing/2014/main" id="{C83CBB76-6256-40D4-A173-ACA13C887F19}"/>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53" name="直線コネクタ 752">
          <a:extLst>
            <a:ext uri="{FF2B5EF4-FFF2-40B4-BE49-F238E27FC236}">
              <a16:creationId xmlns:a16="http://schemas.microsoft.com/office/drawing/2014/main" id="{BC17070A-FF22-48EB-A371-B087AA3DB890}"/>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754" name="【公民館】&#10;有形固定資産減価償却率最大値テキスト">
          <a:extLst>
            <a:ext uri="{FF2B5EF4-FFF2-40B4-BE49-F238E27FC236}">
              <a16:creationId xmlns:a16="http://schemas.microsoft.com/office/drawing/2014/main" id="{16026B1C-25B6-4C57-AC9B-E80329C6FA00}"/>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755" name="直線コネクタ 754">
          <a:extLst>
            <a:ext uri="{FF2B5EF4-FFF2-40B4-BE49-F238E27FC236}">
              <a16:creationId xmlns:a16="http://schemas.microsoft.com/office/drawing/2014/main" id="{F535CA7B-3225-4B21-B985-09D133BBBE12}"/>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756" name="【公民館】&#10;有形固定資産減価償却率平均値テキスト">
          <a:extLst>
            <a:ext uri="{FF2B5EF4-FFF2-40B4-BE49-F238E27FC236}">
              <a16:creationId xmlns:a16="http://schemas.microsoft.com/office/drawing/2014/main" id="{03C36AD6-4747-4520-AF8D-F61B18AB8C71}"/>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57" name="フローチャート: 判断 756">
          <a:extLst>
            <a:ext uri="{FF2B5EF4-FFF2-40B4-BE49-F238E27FC236}">
              <a16:creationId xmlns:a16="http://schemas.microsoft.com/office/drawing/2014/main" id="{55995976-99E9-4367-8870-E0F0DE9FDAC5}"/>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758" name="フローチャート: 判断 757">
          <a:extLst>
            <a:ext uri="{FF2B5EF4-FFF2-40B4-BE49-F238E27FC236}">
              <a16:creationId xmlns:a16="http://schemas.microsoft.com/office/drawing/2014/main" id="{9227FF20-7175-4F72-8FDD-BB96C071952E}"/>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59" name="フローチャート: 判断 758">
          <a:extLst>
            <a:ext uri="{FF2B5EF4-FFF2-40B4-BE49-F238E27FC236}">
              <a16:creationId xmlns:a16="http://schemas.microsoft.com/office/drawing/2014/main" id="{52812B53-5BFB-4509-8EC5-9FB1C15570C4}"/>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60" name="フローチャート: 判断 759">
          <a:extLst>
            <a:ext uri="{FF2B5EF4-FFF2-40B4-BE49-F238E27FC236}">
              <a16:creationId xmlns:a16="http://schemas.microsoft.com/office/drawing/2014/main" id="{A6511F1C-6B7C-4DF6-AA88-AB2776D2A7BF}"/>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761" name="フローチャート: 判断 760">
          <a:extLst>
            <a:ext uri="{FF2B5EF4-FFF2-40B4-BE49-F238E27FC236}">
              <a16:creationId xmlns:a16="http://schemas.microsoft.com/office/drawing/2014/main" id="{E3756514-B58A-4F83-81B4-1197BE95193D}"/>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AABD5B0-4051-457F-84CC-49E5922A753B}"/>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87C70CD0-E8D3-4F5B-B676-77826F9CB1DA}"/>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BE6580D2-3A5D-445C-9232-942AEDAC3455}"/>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8824E6D-8684-4631-92D6-85AC2DBC9BC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BFE8B079-C3EA-405E-99C6-6A3D2A66FE96}"/>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34925</xdr:rowOff>
    </xdr:from>
    <xdr:to>
      <xdr:col>85</xdr:col>
      <xdr:colOff>177800</xdr:colOff>
      <xdr:row>107</xdr:row>
      <xdr:rowOff>136525</xdr:rowOff>
    </xdr:to>
    <xdr:sp macro="" textlink="">
      <xdr:nvSpPr>
        <xdr:cNvPr id="767" name="楕円 766">
          <a:extLst>
            <a:ext uri="{FF2B5EF4-FFF2-40B4-BE49-F238E27FC236}">
              <a16:creationId xmlns:a16="http://schemas.microsoft.com/office/drawing/2014/main" id="{EEF9FF5D-F977-4254-B02B-0E935EC6A297}"/>
            </a:ext>
          </a:extLst>
        </xdr:cNvPr>
        <xdr:cNvSpPr/>
      </xdr:nvSpPr>
      <xdr:spPr>
        <a:xfrm>
          <a:off x="14649450" y="173609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121302</xdr:rowOff>
    </xdr:from>
    <xdr:ext cx="405111" cy="259045"/>
    <xdr:sp macro="" textlink="">
      <xdr:nvSpPr>
        <xdr:cNvPr id="768" name="【公民館】&#10;有形固定資産減価償却率該当値テキスト">
          <a:extLst>
            <a:ext uri="{FF2B5EF4-FFF2-40B4-BE49-F238E27FC236}">
              <a16:creationId xmlns:a16="http://schemas.microsoft.com/office/drawing/2014/main" id="{6C91B789-90B2-4432-97E5-04A5C4B5FBC4}"/>
            </a:ext>
          </a:extLst>
        </xdr:cNvPr>
        <xdr:cNvSpPr txBox="1"/>
      </xdr:nvSpPr>
      <xdr:spPr>
        <a:xfrm>
          <a:off x="14735175"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xdr:rowOff>
    </xdr:from>
    <xdr:to>
      <xdr:col>81</xdr:col>
      <xdr:colOff>101600</xdr:colOff>
      <xdr:row>107</xdr:row>
      <xdr:rowOff>109855</xdr:rowOff>
    </xdr:to>
    <xdr:sp macro="" textlink="">
      <xdr:nvSpPr>
        <xdr:cNvPr id="769" name="楕円 768">
          <a:extLst>
            <a:ext uri="{FF2B5EF4-FFF2-40B4-BE49-F238E27FC236}">
              <a16:creationId xmlns:a16="http://schemas.microsoft.com/office/drawing/2014/main" id="{522E9FFF-4E55-4BEF-9DD2-67E46297ADBC}"/>
            </a:ext>
          </a:extLst>
        </xdr:cNvPr>
        <xdr:cNvSpPr/>
      </xdr:nvSpPr>
      <xdr:spPr>
        <a:xfrm>
          <a:off x="13887450" y="17337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59055</xdr:rowOff>
    </xdr:from>
    <xdr:to>
      <xdr:col>85</xdr:col>
      <xdr:colOff>127000</xdr:colOff>
      <xdr:row>107</xdr:row>
      <xdr:rowOff>85725</xdr:rowOff>
    </xdr:to>
    <xdr:cxnSp macro="">
      <xdr:nvCxnSpPr>
        <xdr:cNvPr id="770" name="直線コネクタ 769">
          <a:extLst>
            <a:ext uri="{FF2B5EF4-FFF2-40B4-BE49-F238E27FC236}">
              <a16:creationId xmlns:a16="http://schemas.microsoft.com/office/drawing/2014/main" id="{61F7CFB1-0A18-4FD5-997E-6ED192A62B67}"/>
            </a:ext>
          </a:extLst>
        </xdr:cNvPr>
        <xdr:cNvCxnSpPr/>
      </xdr:nvCxnSpPr>
      <xdr:spPr>
        <a:xfrm>
          <a:off x="13935075" y="17385030"/>
          <a:ext cx="762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130175</xdr:rowOff>
    </xdr:from>
    <xdr:to>
      <xdr:col>76</xdr:col>
      <xdr:colOff>165100</xdr:colOff>
      <xdr:row>107</xdr:row>
      <xdr:rowOff>60325</xdr:rowOff>
    </xdr:to>
    <xdr:sp macro="" textlink="">
      <xdr:nvSpPr>
        <xdr:cNvPr id="771" name="楕円 770">
          <a:extLst>
            <a:ext uri="{FF2B5EF4-FFF2-40B4-BE49-F238E27FC236}">
              <a16:creationId xmlns:a16="http://schemas.microsoft.com/office/drawing/2014/main" id="{5BB53611-7DCB-4AF1-9FC6-79E63AB79FF5}"/>
            </a:ext>
          </a:extLst>
        </xdr:cNvPr>
        <xdr:cNvSpPr/>
      </xdr:nvSpPr>
      <xdr:spPr>
        <a:xfrm>
          <a:off x="13096875" y="17294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59055</xdr:rowOff>
    </xdr:to>
    <xdr:cxnSp macro="">
      <xdr:nvCxnSpPr>
        <xdr:cNvPr id="772" name="直線コネクタ 771">
          <a:extLst>
            <a:ext uri="{FF2B5EF4-FFF2-40B4-BE49-F238E27FC236}">
              <a16:creationId xmlns:a16="http://schemas.microsoft.com/office/drawing/2014/main" id="{F468EF00-1A81-4B0A-9261-DEF45AD2AD13}"/>
            </a:ext>
          </a:extLst>
        </xdr:cNvPr>
        <xdr:cNvCxnSpPr/>
      </xdr:nvCxnSpPr>
      <xdr:spPr>
        <a:xfrm>
          <a:off x="13144500" y="17332325"/>
          <a:ext cx="790575"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773" name="楕円 772">
          <a:extLst>
            <a:ext uri="{FF2B5EF4-FFF2-40B4-BE49-F238E27FC236}">
              <a16:creationId xmlns:a16="http://schemas.microsoft.com/office/drawing/2014/main" id="{582882DC-DE43-414E-B621-EE22303497E6}"/>
            </a:ext>
          </a:extLst>
        </xdr:cNvPr>
        <xdr:cNvSpPr/>
      </xdr:nvSpPr>
      <xdr:spPr>
        <a:xfrm>
          <a:off x="12296775" y="17289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9525</xdr:rowOff>
    </xdr:to>
    <xdr:cxnSp macro="">
      <xdr:nvCxnSpPr>
        <xdr:cNvPr id="774" name="直線コネクタ 773">
          <a:extLst>
            <a:ext uri="{FF2B5EF4-FFF2-40B4-BE49-F238E27FC236}">
              <a16:creationId xmlns:a16="http://schemas.microsoft.com/office/drawing/2014/main" id="{979BB585-0158-4D60-A78B-A18CE5D84CF8}"/>
            </a:ext>
          </a:extLst>
        </xdr:cNvPr>
        <xdr:cNvCxnSpPr/>
      </xdr:nvCxnSpPr>
      <xdr:spPr>
        <a:xfrm>
          <a:off x="12344400" y="173367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775" name="楕円 774">
          <a:extLst>
            <a:ext uri="{FF2B5EF4-FFF2-40B4-BE49-F238E27FC236}">
              <a16:creationId xmlns:a16="http://schemas.microsoft.com/office/drawing/2014/main" id="{B1030153-21FE-471C-A5EA-F4C78A6CE49F}"/>
            </a:ext>
          </a:extLst>
        </xdr:cNvPr>
        <xdr:cNvSpPr/>
      </xdr:nvSpPr>
      <xdr:spPr>
        <a:xfrm>
          <a:off x="11487150" y="172580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107</xdr:row>
      <xdr:rowOff>7620</xdr:rowOff>
    </xdr:to>
    <xdr:cxnSp macro="">
      <xdr:nvCxnSpPr>
        <xdr:cNvPr id="776" name="直線コネクタ 775">
          <a:extLst>
            <a:ext uri="{FF2B5EF4-FFF2-40B4-BE49-F238E27FC236}">
              <a16:creationId xmlns:a16="http://schemas.microsoft.com/office/drawing/2014/main" id="{C7CEB925-9370-4E2D-8302-7FFE7BA64F2A}"/>
            </a:ext>
          </a:extLst>
        </xdr:cNvPr>
        <xdr:cNvCxnSpPr/>
      </xdr:nvCxnSpPr>
      <xdr:spPr>
        <a:xfrm>
          <a:off x="11534775" y="17305655"/>
          <a:ext cx="80962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777" name="n_1aveValue【公民館】&#10;有形固定資産減価償却率">
          <a:extLst>
            <a:ext uri="{FF2B5EF4-FFF2-40B4-BE49-F238E27FC236}">
              <a16:creationId xmlns:a16="http://schemas.microsoft.com/office/drawing/2014/main" id="{7D1DFEED-867B-4DC8-B6D4-82A090E05A81}"/>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778" name="n_2aveValue【公民館】&#10;有形固定資産減価償却率">
          <a:extLst>
            <a:ext uri="{FF2B5EF4-FFF2-40B4-BE49-F238E27FC236}">
              <a16:creationId xmlns:a16="http://schemas.microsoft.com/office/drawing/2014/main" id="{0AECD5FE-E528-4C32-8166-6DABC07AFDB7}"/>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79" name="n_3aveValue【公民館】&#10;有形固定資産減価償却率">
          <a:extLst>
            <a:ext uri="{FF2B5EF4-FFF2-40B4-BE49-F238E27FC236}">
              <a16:creationId xmlns:a16="http://schemas.microsoft.com/office/drawing/2014/main" id="{F2248A8A-3ABE-4EFD-A956-92D32285DE6B}"/>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780" name="n_4aveValue【公民館】&#10;有形固定資産減価償却率">
          <a:extLst>
            <a:ext uri="{FF2B5EF4-FFF2-40B4-BE49-F238E27FC236}">
              <a16:creationId xmlns:a16="http://schemas.microsoft.com/office/drawing/2014/main" id="{3521D882-9D2C-4750-9FDE-5D1E2884BC48}"/>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100982</xdr:rowOff>
    </xdr:from>
    <xdr:ext cx="405111" cy="259045"/>
    <xdr:sp macro="" textlink="">
      <xdr:nvSpPr>
        <xdr:cNvPr id="781" name="n_1mainValue【公民館】&#10;有形固定資産減価償却率">
          <a:extLst>
            <a:ext uri="{FF2B5EF4-FFF2-40B4-BE49-F238E27FC236}">
              <a16:creationId xmlns:a16="http://schemas.microsoft.com/office/drawing/2014/main" id="{0A7E470C-0B53-4631-A336-D65E63988C16}"/>
            </a:ext>
          </a:extLst>
        </xdr:cNvPr>
        <xdr:cNvSpPr txBox="1"/>
      </xdr:nvSpPr>
      <xdr:spPr>
        <a:xfrm>
          <a:off x="13745219" y="17430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51452</xdr:rowOff>
    </xdr:from>
    <xdr:ext cx="405111" cy="259045"/>
    <xdr:sp macro="" textlink="">
      <xdr:nvSpPr>
        <xdr:cNvPr id="782" name="n_2mainValue【公民館】&#10;有形固定資産減価償却率">
          <a:extLst>
            <a:ext uri="{FF2B5EF4-FFF2-40B4-BE49-F238E27FC236}">
              <a16:creationId xmlns:a16="http://schemas.microsoft.com/office/drawing/2014/main" id="{C83D743E-03CC-4502-BC21-B471AE224E62}"/>
            </a:ext>
          </a:extLst>
        </xdr:cNvPr>
        <xdr:cNvSpPr txBox="1"/>
      </xdr:nvSpPr>
      <xdr:spPr>
        <a:xfrm>
          <a:off x="12964169"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783" name="n_3mainValue【公民館】&#10;有形固定資産減価償却率">
          <a:extLst>
            <a:ext uri="{FF2B5EF4-FFF2-40B4-BE49-F238E27FC236}">
              <a16:creationId xmlns:a16="http://schemas.microsoft.com/office/drawing/2014/main" id="{7B3A2902-2833-49D1-AA89-069797EFBFF7}"/>
            </a:ext>
          </a:extLst>
        </xdr:cNvPr>
        <xdr:cNvSpPr txBox="1"/>
      </xdr:nvSpPr>
      <xdr:spPr>
        <a:xfrm>
          <a:off x="12164069"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784" name="n_4mainValue【公民館】&#10;有形固定資産減価償却率">
          <a:extLst>
            <a:ext uri="{FF2B5EF4-FFF2-40B4-BE49-F238E27FC236}">
              <a16:creationId xmlns:a16="http://schemas.microsoft.com/office/drawing/2014/main" id="{8C90B5FB-82D7-4156-BC3C-87683744D657}"/>
            </a:ext>
          </a:extLst>
        </xdr:cNvPr>
        <xdr:cNvSpPr txBox="1"/>
      </xdr:nvSpPr>
      <xdr:spPr>
        <a:xfrm>
          <a:off x="1135444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BED052EB-EBCD-4A50-B433-9240BAE1AEE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AAEE62B3-DABF-4007-818A-30E5980B74E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46F3C349-1063-44C9-9F78-2B2814198A9B}"/>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0C8A706B-59DA-4C69-A22A-3CFA7CC085AD}"/>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46E72123-8AE9-4F8E-8A9C-16586D8B8A7E}"/>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5F21D2F3-D882-4AB0-B1E6-8D058193698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DAFFE3A3-58E9-4792-9BFE-16E90C77799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598C684E-8AF4-4C07-8F38-E2263DBC4294}"/>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5D2F7019-E4DC-49EE-B43D-141A3A0370E9}"/>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75976BF3-31BA-477C-A460-E6E5C6CA31CA}"/>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1DA0BFD2-C516-4859-A650-D4CD7C7903FB}"/>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B3AC831D-F472-4292-8A29-C2911661546A}"/>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143C1BC6-75FF-4C07-BAA1-22564D5FFF54}"/>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6EF23F42-A5D5-4AB7-A5F0-BF78191EF2DD}"/>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CB9B7348-51EC-4AEF-BE82-C231EEB87845}"/>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BC489FBD-9975-4A61-91C0-D1EDF0763403}"/>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6ED22F73-AD61-4CA5-9ED3-7E9D1C30CA7A}"/>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3E1362D1-332B-4F5E-BCE0-D105D24D7E30}"/>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23A76A4A-4846-4A2C-81E2-FF7F4F146559}"/>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E00DFC45-C45D-4C2A-ABD4-2F7D842C51D3}"/>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4E671E07-3B1D-4F6B-B1F7-8280DE6BBAB1}"/>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E33B3AD3-61F5-4F13-9771-B7703F215C7D}"/>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90F8645F-237B-49A1-BF77-88CECF3DA3E9}"/>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0B928736-99E4-43C5-9DC4-137CDA6B3BE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CA3142A9-9C13-4B08-B17A-447C6AD7ED3F}"/>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10" name="直線コネクタ 809">
          <a:extLst>
            <a:ext uri="{FF2B5EF4-FFF2-40B4-BE49-F238E27FC236}">
              <a16:creationId xmlns:a16="http://schemas.microsoft.com/office/drawing/2014/main" id="{E0C85745-62D6-4C92-8DD2-EE6EE683765B}"/>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1" name="【公民館】&#10;一人当たり面積最小値テキスト">
          <a:extLst>
            <a:ext uri="{FF2B5EF4-FFF2-40B4-BE49-F238E27FC236}">
              <a16:creationId xmlns:a16="http://schemas.microsoft.com/office/drawing/2014/main" id="{0AEC407A-D316-41A3-B1C3-8F5178EE6314}"/>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2" name="直線コネクタ 811">
          <a:extLst>
            <a:ext uri="{FF2B5EF4-FFF2-40B4-BE49-F238E27FC236}">
              <a16:creationId xmlns:a16="http://schemas.microsoft.com/office/drawing/2014/main" id="{3479C925-D0F8-42EA-A0E5-D6334D0BBBE4}"/>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13" name="【公民館】&#10;一人当たり面積最大値テキスト">
          <a:extLst>
            <a:ext uri="{FF2B5EF4-FFF2-40B4-BE49-F238E27FC236}">
              <a16:creationId xmlns:a16="http://schemas.microsoft.com/office/drawing/2014/main" id="{AEEC31B5-468E-4B61-9639-4083CAE14F7C}"/>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14" name="直線コネクタ 813">
          <a:extLst>
            <a:ext uri="{FF2B5EF4-FFF2-40B4-BE49-F238E27FC236}">
              <a16:creationId xmlns:a16="http://schemas.microsoft.com/office/drawing/2014/main" id="{2AB1C3E1-5679-428C-A3FF-8AF3DC5DECD8}"/>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815" name="【公民館】&#10;一人当たり面積平均値テキスト">
          <a:extLst>
            <a:ext uri="{FF2B5EF4-FFF2-40B4-BE49-F238E27FC236}">
              <a16:creationId xmlns:a16="http://schemas.microsoft.com/office/drawing/2014/main" id="{F52B5CCF-2C7B-4168-B99E-DB20E1F45040}"/>
            </a:ext>
          </a:extLst>
        </xdr:cNvPr>
        <xdr:cNvSpPr txBox="1"/>
      </xdr:nvSpPr>
      <xdr:spPr>
        <a:xfrm>
          <a:off x="19992975" y="1689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6" name="フローチャート: 判断 815">
          <a:extLst>
            <a:ext uri="{FF2B5EF4-FFF2-40B4-BE49-F238E27FC236}">
              <a16:creationId xmlns:a16="http://schemas.microsoft.com/office/drawing/2014/main" id="{D31829F8-AD49-4A27-9D85-14E8F03F7633}"/>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17" name="フローチャート: 判断 816">
          <a:extLst>
            <a:ext uri="{FF2B5EF4-FFF2-40B4-BE49-F238E27FC236}">
              <a16:creationId xmlns:a16="http://schemas.microsoft.com/office/drawing/2014/main" id="{1FCBCEF1-E9D7-48B7-840C-F3DA260DC9B4}"/>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8" name="フローチャート: 判断 817">
          <a:extLst>
            <a:ext uri="{FF2B5EF4-FFF2-40B4-BE49-F238E27FC236}">
              <a16:creationId xmlns:a16="http://schemas.microsoft.com/office/drawing/2014/main" id="{1EA58567-0F9F-4CE7-A77D-16B09F222660}"/>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819" name="フローチャート: 判断 818">
          <a:extLst>
            <a:ext uri="{FF2B5EF4-FFF2-40B4-BE49-F238E27FC236}">
              <a16:creationId xmlns:a16="http://schemas.microsoft.com/office/drawing/2014/main" id="{71F6E23A-8C81-4B2A-8043-E9DBAFFC6C6C}"/>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20" name="フローチャート: 判断 819">
          <a:extLst>
            <a:ext uri="{FF2B5EF4-FFF2-40B4-BE49-F238E27FC236}">
              <a16:creationId xmlns:a16="http://schemas.microsoft.com/office/drawing/2014/main" id="{D3A03193-F3EC-405A-ADF6-41E8C2CA323A}"/>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DF929916-2640-4178-9241-2524FD5259E8}"/>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CD22056-404D-4F91-B2DF-CCA6C3844FBA}"/>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E173320E-3F72-45DC-AC30-C5A0DB8F191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EE2C95-AAA4-4099-9EEC-87DBE7CC8232}"/>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B4D19C6C-CDEA-40EB-B4A0-1A5FF6E88A8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826" name="楕円 825">
          <a:extLst>
            <a:ext uri="{FF2B5EF4-FFF2-40B4-BE49-F238E27FC236}">
              <a16:creationId xmlns:a16="http://schemas.microsoft.com/office/drawing/2014/main" id="{C980169A-BCAD-4E27-B955-72B8A94B3A53}"/>
            </a:ext>
          </a:extLst>
        </xdr:cNvPr>
        <xdr:cNvSpPr/>
      </xdr:nvSpPr>
      <xdr:spPr>
        <a:xfrm>
          <a:off x="19897725"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827" name="【公民館】&#10;一人当たり面積該当値テキスト">
          <a:extLst>
            <a:ext uri="{FF2B5EF4-FFF2-40B4-BE49-F238E27FC236}">
              <a16:creationId xmlns:a16="http://schemas.microsoft.com/office/drawing/2014/main" id="{70F9FC2D-A4C4-48A9-9973-67C892A3FC76}"/>
            </a:ext>
          </a:extLst>
        </xdr:cNvPr>
        <xdr:cNvSpPr txBox="1"/>
      </xdr:nvSpPr>
      <xdr:spPr>
        <a:xfrm>
          <a:off x="19992975"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828" name="楕円 827">
          <a:extLst>
            <a:ext uri="{FF2B5EF4-FFF2-40B4-BE49-F238E27FC236}">
              <a16:creationId xmlns:a16="http://schemas.microsoft.com/office/drawing/2014/main" id="{0D56ABAC-7F54-4D68-B89D-FF597983BE6E}"/>
            </a:ext>
          </a:extLst>
        </xdr:cNvPr>
        <xdr:cNvSpPr/>
      </xdr:nvSpPr>
      <xdr:spPr>
        <a:xfrm>
          <a:off x="19154775" y="1763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829" name="直線コネクタ 828">
          <a:extLst>
            <a:ext uri="{FF2B5EF4-FFF2-40B4-BE49-F238E27FC236}">
              <a16:creationId xmlns:a16="http://schemas.microsoft.com/office/drawing/2014/main" id="{637E2B47-9CF2-4CE8-939C-40F6D6ABFF7B}"/>
            </a:ext>
          </a:extLst>
        </xdr:cNvPr>
        <xdr:cNvCxnSpPr/>
      </xdr:nvCxnSpPr>
      <xdr:spPr>
        <a:xfrm>
          <a:off x="19202400" y="176688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830" name="楕円 829">
          <a:extLst>
            <a:ext uri="{FF2B5EF4-FFF2-40B4-BE49-F238E27FC236}">
              <a16:creationId xmlns:a16="http://schemas.microsoft.com/office/drawing/2014/main" id="{F2200D43-5536-41F7-890A-627C844ECD46}"/>
            </a:ext>
          </a:extLst>
        </xdr:cNvPr>
        <xdr:cNvSpPr/>
      </xdr:nvSpPr>
      <xdr:spPr>
        <a:xfrm>
          <a:off x="18345150" y="17630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831" name="直線コネクタ 830">
          <a:extLst>
            <a:ext uri="{FF2B5EF4-FFF2-40B4-BE49-F238E27FC236}">
              <a16:creationId xmlns:a16="http://schemas.microsoft.com/office/drawing/2014/main" id="{A652CB28-5DDD-4830-BF55-58523FC481B4}"/>
            </a:ext>
          </a:extLst>
        </xdr:cNvPr>
        <xdr:cNvCxnSpPr/>
      </xdr:nvCxnSpPr>
      <xdr:spPr>
        <a:xfrm>
          <a:off x="18392775" y="176688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832" name="楕円 831">
          <a:extLst>
            <a:ext uri="{FF2B5EF4-FFF2-40B4-BE49-F238E27FC236}">
              <a16:creationId xmlns:a16="http://schemas.microsoft.com/office/drawing/2014/main" id="{8E05FC8A-7F30-4ECB-BFEE-E88F16802723}"/>
            </a:ext>
          </a:extLst>
        </xdr:cNvPr>
        <xdr:cNvSpPr/>
      </xdr:nvSpPr>
      <xdr:spPr>
        <a:xfrm>
          <a:off x="17554575" y="176307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833" name="直線コネクタ 832">
          <a:extLst>
            <a:ext uri="{FF2B5EF4-FFF2-40B4-BE49-F238E27FC236}">
              <a16:creationId xmlns:a16="http://schemas.microsoft.com/office/drawing/2014/main" id="{6D8D4A03-C970-4D19-95FF-8C2CCD3B6F01}"/>
            </a:ext>
          </a:extLst>
        </xdr:cNvPr>
        <xdr:cNvCxnSpPr/>
      </xdr:nvCxnSpPr>
      <xdr:spPr>
        <a:xfrm>
          <a:off x="17602200" y="176688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139700</xdr:rowOff>
    </xdr:from>
    <xdr:to>
      <xdr:col>98</xdr:col>
      <xdr:colOff>38100</xdr:colOff>
      <xdr:row>109</xdr:row>
      <xdr:rowOff>69850</xdr:rowOff>
    </xdr:to>
    <xdr:sp macro="" textlink="">
      <xdr:nvSpPr>
        <xdr:cNvPr id="834" name="楕円 833">
          <a:extLst>
            <a:ext uri="{FF2B5EF4-FFF2-40B4-BE49-F238E27FC236}">
              <a16:creationId xmlns:a16="http://schemas.microsoft.com/office/drawing/2014/main" id="{F769B19E-60B6-4836-AC22-4ADB74873C79}"/>
            </a:ext>
          </a:extLst>
        </xdr:cNvPr>
        <xdr:cNvSpPr/>
      </xdr:nvSpPr>
      <xdr:spPr>
        <a:xfrm>
          <a:off x="16754475" y="17630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19050</xdr:rowOff>
    </xdr:to>
    <xdr:cxnSp macro="">
      <xdr:nvCxnSpPr>
        <xdr:cNvPr id="835" name="直線コネクタ 834">
          <a:extLst>
            <a:ext uri="{FF2B5EF4-FFF2-40B4-BE49-F238E27FC236}">
              <a16:creationId xmlns:a16="http://schemas.microsoft.com/office/drawing/2014/main" id="{01509556-6461-48A9-AB3B-6E4AE35460D4}"/>
            </a:ext>
          </a:extLst>
        </xdr:cNvPr>
        <xdr:cNvCxnSpPr/>
      </xdr:nvCxnSpPr>
      <xdr:spPr>
        <a:xfrm>
          <a:off x="16802100" y="176688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36" name="n_1aveValue【公民館】&#10;一人当たり面積">
          <a:extLst>
            <a:ext uri="{FF2B5EF4-FFF2-40B4-BE49-F238E27FC236}">
              <a16:creationId xmlns:a16="http://schemas.microsoft.com/office/drawing/2014/main" id="{09ED565E-66C4-4851-A21E-4FBB39F627DE}"/>
            </a:ext>
          </a:extLst>
        </xdr:cNvPr>
        <xdr:cNvSpPr txBox="1"/>
      </xdr:nvSpPr>
      <xdr:spPr>
        <a:xfrm>
          <a:off x="189834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837" name="n_2aveValue【公民館】&#10;一人当たり面積">
          <a:extLst>
            <a:ext uri="{FF2B5EF4-FFF2-40B4-BE49-F238E27FC236}">
              <a16:creationId xmlns:a16="http://schemas.microsoft.com/office/drawing/2014/main" id="{914E42AD-9BA9-4D37-A337-8262D51172AC}"/>
            </a:ext>
          </a:extLst>
        </xdr:cNvPr>
        <xdr:cNvSpPr txBox="1"/>
      </xdr:nvSpPr>
      <xdr:spPr>
        <a:xfrm>
          <a:off x="18183302" y="1681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838" name="n_3aveValue【公民館】&#10;一人当たり面積">
          <a:extLst>
            <a:ext uri="{FF2B5EF4-FFF2-40B4-BE49-F238E27FC236}">
              <a16:creationId xmlns:a16="http://schemas.microsoft.com/office/drawing/2014/main" id="{A2540776-79EC-429D-91FB-F15A3F8C15F4}"/>
            </a:ext>
          </a:extLst>
        </xdr:cNvPr>
        <xdr:cNvSpPr txBox="1"/>
      </xdr:nvSpPr>
      <xdr:spPr>
        <a:xfrm>
          <a:off x="17383202"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839" name="n_4aveValue【公民館】&#10;一人当たり面積">
          <a:extLst>
            <a:ext uri="{FF2B5EF4-FFF2-40B4-BE49-F238E27FC236}">
              <a16:creationId xmlns:a16="http://schemas.microsoft.com/office/drawing/2014/main" id="{C2914B16-A8DB-4403-A2D2-D39CD93D9435}"/>
            </a:ext>
          </a:extLst>
        </xdr:cNvPr>
        <xdr:cNvSpPr txBox="1"/>
      </xdr:nvSpPr>
      <xdr:spPr>
        <a:xfrm>
          <a:off x="16592627" y="1682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840" name="n_1mainValue【公民館】&#10;一人当たり面積">
          <a:extLst>
            <a:ext uri="{FF2B5EF4-FFF2-40B4-BE49-F238E27FC236}">
              <a16:creationId xmlns:a16="http://schemas.microsoft.com/office/drawing/2014/main" id="{2F189EC3-9627-4647-A039-4929D7ADCBF2}"/>
            </a:ext>
          </a:extLst>
        </xdr:cNvPr>
        <xdr:cNvSpPr txBox="1"/>
      </xdr:nvSpPr>
      <xdr:spPr>
        <a:xfrm>
          <a:off x="189834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841" name="n_2mainValue【公民館】&#10;一人当たり面積">
          <a:extLst>
            <a:ext uri="{FF2B5EF4-FFF2-40B4-BE49-F238E27FC236}">
              <a16:creationId xmlns:a16="http://schemas.microsoft.com/office/drawing/2014/main" id="{26CD6EB7-4C9D-406D-A4E4-D6094F3ECD96}"/>
            </a:ext>
          </a:extLst>
        </xdr:cNvPr>
        <xdr:cNvSpPr txBox="1"/>
      </xdr:nvSpPr>
      <xdr:spPr>
        <a:xfrm>
          <a:off x="181833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842" name="n_3mainValue【公民館】&#10;一人当たり面積">
          <a:extLst>
            <a:ext uri="{FF2B5EF4-FFF2-40B4-BE49-F238E27FC236}">
              <a16:creationId xmlns:a16="http://schemas.microsoft.com/office/drawing/2014/main" id="{329A1046-6535-481A-9EB4-4B7918F0991E}"/>
            </a:ext>
          </a:extLst>
        </xdr:cNvPr>
        <xdr:cNvSpPr txBox="1"/>
      </xdr:nvSpPr>
      <xdr:spPr>
        <a:xfrm>
          <a:off x="17383202"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60977</xdr:rowOff>
    </xdr:from>
    <xdr:ext cx="469744" cy="259045"/>
    <xdr:sp macro="" textlink="">
      <xdr:nvSpPr>
        <xdr:cNvPr id="843" name="n_4mainValue【公民館】&#10;一人当たり面積">
          <a:extLst>
            <a:ext uri="{FF2B5EF4-FFF2-40B4-BE49-F238E27FC236}">
              <a16:creationId xmlns:a16="http://schemas.microsoft.com/office/drawing/2014/main" id="{FDC56658-F611-4055-83BD-FF3D7A5DE7BC}"/>
            </a:ext>
          </a:extLst>
        </xdr:cNvPr>
        <xdr:cNvSpPr txBox="1"/>
      </xdr:nvSpPr>
      <xdr:spPr>
        <a:xfrm>
          <a:off x="16592627" y="177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F11EEA2D-53E3-47D8-8C6D-87E0402A053F}"/>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CD32DF2A-66FC-4334-8EB1-4E7839100AE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936B43BA-D2CC-4E2D-BE01-F1B2EB4962CC}"/>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類似団体と比較して特に有形固定資産減価償却率が高い施設類型は、道路、児童館、公民館である一方、有形固定資産減価償却率が特に低くなっているのは認定こども園・幼稚園・保育所である。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道路については、近年数値が高止まりしているが、計画的な維持・補修によって長寿命化を図るなど、老朽化対策に取り組んでいる。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児童館については、学校施設への複合化や計画的な改修により、近年は数値が改善傾向にある。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公民館の一人当たりの面積が、他都市と比較して特に低いが、これは本市の市民の活動拠点となる施設のほとんどが類型上は市民会館（分析表➁参照）に分類されていることによるものである。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二つの施設類型を合わせて考えた場合、一人当たりの面積は類似団体と比較して充実していると言える。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8B4D53F-2068-478E-B625-A86B01B5678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C26D897-7FF2-4AD0-AD33-877BF3308A1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F6DBC4-72F3-40B2-B9B6-09236DCC0B99}"/>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CAB506-CC60-40CF-BC81-34B7154E9D1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908AD7-F939-4838-8827-A201D1618B0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4B4523-8688-4F2A-824F-89A3F7D50E0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DF9C27-4053-4BFD-B2FD-75A34EDC003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A13995-3B4F-485D-8E87-1780851D739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D652AB-C93E-4D34-988D-B16E93032E5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A6738C-3AE0-4C99-9D9C-14DD368DB12F}"/>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EE0DFF-6E60-41A0-9AEA-7429D8451FA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EE60D28-231C-4141-B698-89D579A011C3}"/>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D76A29-CF3C-4966-9DF0-53143426FA1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3694316-17D1-46EA-89B7-9BFF2E60F2A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6DC1A7-13EE-4671-894E-28F61C8EB28F}"/>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46856A-DA1D-4664-97C0-6A8A684F3084}"/>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BB58F33-CB18-4AC6-BAC1-EA099ECDE3D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E89E3D3-17B1-4541-8B91-67CCA99EC180}"/>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632BDBB-84EE-4379-9285-F194073D632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A566A3-5E70-46AD-9A60-1BB864E4DDE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3BFDF5-13CA-441E-90ED-D84E6A78899D}"/>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2EBAEE8-E0A8-4E41-83D4-6FE58CCB2383}"/>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FB0EB4-671B-4377-BC03-22ABC03946A5}"/>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65AFD9-821F-4A39-96D9-584964BABA9C}"/>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7EECEBF-C4DF-41E7-80F3-8C6E2904C277}"/>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C74A87-DB16-42D2-A59B-76DE9C975314}"/>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FD924D-28F3-4C4A-8A04-A88B70C51A9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66DBCC-A473-4B3D-B28A-9C951EFA98F7}"/>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00F6DE-8B25-4FB7-8A90-F6D4C4E40A6B}"/>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4E420A8-C38B-4F4B-A02F-0EC85DC9D423}"/>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7207BBB-4CB5-435E-BC0E-14D730ECFEB5}"/>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037B3CC-D6AA-4C47-BF22-F2AA55B3112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3AA9DA0-6040-4513-8884-80A4E06876C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657848-1230-4013-88AD-C8F2E4AC5A7B}"/>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AE1DEA9-3C26-4BDF-ADEF-C571D43CEB12}"/>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C24E02-891B-4DB3-925F-702E48A1190F}"/>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ED82EA-0BDC-460E-9207-F13EA7CC88A9}"/>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D597A46-4E95-4561-B784-5AC1CA49BFA8}"/>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149950-3DAE-4208-8BA4-4DC5C749315B}"/>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06D8A50-4E32-4304-85C4-E71D930285E7}"/>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18A3A8-F20E-4E6C-9CCE-6D7AC9347A79}"/>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20F2B5F1-D09F-4FC6-BB81-3F4A1863FB8A}"/>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EE1555D-1947-4C9F-A369-B6D357E08204}"/>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12FC985C-F8C6-43A8-A18F-462053FEBAE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3128EF0-47D3-4E1F-AE8C-B0B0858CE207}"/>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D6E4887-DA72-4C39-9A4D-24F4E2FF94DA}"/>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61102DF-3395-4B50-BAF4-B8731144A97C}"/>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91F0A05-4FDE-432B-8D36-4B22951CB20B}"/>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A917486-3FE9-48CE-AAB7-5AD72F9F51E2}"/>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657E06D-63F4-4BEE-BB77-B8E63D44A9FE}"/>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43190B0-845E-4D8A-892B-656718D70BB5}"/>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EE25791-57AE-4845-9FB1-E687E1C80841}"/>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F2D75F0-01A9-41FB-855F-E116AEBDC8F1}"/>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8795416C-47E7-4F6E-A351-DF7D23CC1346}"/>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99A5164-B8BE-4003-BE5A-5D7D2DB813F8}"/>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24CF339E-B441-4CC2-A724-8156169484AD}"/>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A46558E8-C615-44B8-9857-A0070856227D}"/>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CA664FFB-0805-4303-81EF-F25F78A741DA}"/>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2F500296-C3E9-4F90-878B-4A3E5AA9FEFA}"/>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AC0FF30B-B97F-4B93-A5DE-EB61C108611F}"/>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76217</xdr:rowOff>
    </xdr:from>
    <xdr:ext cx="405111" cy="259045"/>
    <xdr:sp macro="" textlink="">
      <xdr:nvSpPr>
        <xdr:cNvPr id="62" name="【図書館】&#10;有形固定資産減価償却率平均値テキスト">
          <a:extLst>
            <a:ext uri="{FF2B5EF4-FFF2-40B4-BE49-F238E27FC236}">
              <a16:creationId xmlns:a16="http://schemas.microsoft.com/office/drawing/2014/main" id="{EE1DE068-0214-485B-A8C6-47A801162062}"/>
            </a:ext>
          </a:extLst>
        </xdr:cNvPr>
        <xdr:cNvSpPr txBox="1"/>
      </xdr:nvSpPr>
      <xdr:spPr>
        <a:xfrm>
          <a:off x="4219575" y="5743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0667DBE1-72C5-462E-A8F4-2BF6C81710A1}"/>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E06A218B-2262-4978-91A1-B10D74059C88}"/>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2171782B-A03D-471B-BCCF-463712E3BE17}"/>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BFD96A73-9D6E-431C-95BC-FBCD22E26008}"/>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6B4252B2-D93D-4974-AA63-13BB83811544}"/>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D3CB99B-DA86-4517-B440-B8DCDE6532C1}"/>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0A8922-91F9-4083-97FE-9D57B1B55D48}"/>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D586AD-0B35-4E2D-BE71-D6A37E74BC6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6F13AD-7DBA-4B79-ADAA-5423DB05210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52E5B18-C867-4066-B02F-459708EF7AF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2540</xdr:rowOff>
    </xdr:from>
    <xdr:to>
      <xdr:col>24</xdr:col>
      <xdr:colOff>114300</xdr:colOff>
      <xdr:row>34</xdr:row>
      <xdr:rowOff>104140</xdr:rowOff>
    </xdr:to>
    <xdr:sp macro="" textlink="">
      <xdr:nvSpPr>
        <xdr:cNvPr id="73" name="楕円 72">
          <a:extLst>
            <a:ext uri="{FF2B5EF4-FFF2-40B4-BE49-F238E27FC236}">
              <a16:creationId xmlns:a16="http://schemas.microsoft.com/office/drawing/2014/main" id="{D207479E-39D9-44D4-A39E-E9A93AAB1467}"/>
            </a:ext>
          </a:extLst>
        </xdr:cNvPr>
        <xdr:cNvSpPr/>
      </xdr:nvSpPr>
      <xdr:spPr>
        <a:xfrm>
          <a:off x="4124325" y="5507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25417</xdr:rowOff>
    </xdr:from>
    <xdr:ext cx="405111" cy="259045"/>
    <xdr:sp macro="" textlink="">
      <xdr:nvSpPr>
        <xdr:cNvPr id="74" name="【図書館】&#10;有形固定資産減価償却率該当値テキスト">
          <a:extLst>
            <a:ext uri="{FF2B5EF4-FFF2-40B4-BE49-F238E27FC236}">
              <a16:creationId xmlns:a16="http://schemas.microsoft.com/office/drawing/2014/main" id="{195ED0EE-057D-467C-835D-E694923346D5}"/>
            </a:ext>
          </a:extLst>
        </xdr:cNvPr>
        <xdr:cNvSpPr txBox="1"/>
      </xdr:nvSpPr>
      <xdr:spPr>
        <a:xfrm>
          <a:off x="4219575"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5" name="楕円 74">
          <a:extLst>
            <a:ext uri="{FF2B5EF4-FFF2-40B4-BE49-F238E27FC236}">
              <a16:creationId xmlns:a16="http://schemas.microsoft.com/office/drawing/2014/main" id="{AAB41580-A501-40C6-BFBA-0D0C44714B76}"/>
            </a:ext>
          </a:extLst>
        </xdr:cNvPr>
        <xdr:cNvSpPr/>
      </xdr:nvSpPr>
      <xdr:spPr>
        <a:xfrm>
          <a:off x="3381375" y="56661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35</xdr:row>
      <xdr:rowOff>49530</xdr:rowOff>
    </xdr:to>
    <xdr:cxnSp macro="">
      <xdr:nvCxnSpPr>
        <xdr:cNvPr id="76" name="直線コネクタ 75">
          <a:extLst>
            <a:ext uri="{FF2B5EF4-FFF2-40B4-BE49-F238E27FC236}">
              <a16:creationId xmlns:a16="http://schemas.microsoft.com/office/drawing/2014/main" id="{60EE1DDA-A145-443F-AF15-8321ED75AED9}"/>
            </a:ext>
          </a:extLst>
        </xdr:cNvPr>
        <xdr:cNvCxnSpPr/>
      </xdr:nvCxnSpPr>
      <xdr:spPr>
        <a:xfrm flipV="1">
          <a:off x="3429000" y="5555615"/>
          <a:ext cx="752475"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97790</xdr:rowOff>
    </xdr:from>
    <xdr:to>
      <xdr:col>15</xdr:col>
      <xdr:colOff>101600</xdr:colOff>
      <xdr:row>35</xdr:row>
      <xdr:rowOff>27940</xdr:rowOff>
    </xdr:to>
    <xdr:sp macro="" textlink="">
      <xdr:nvSpPr>
        <xdr:cNvPr id="77" name="楕円 76">
          <a:extLst>
            <a:ext uri="{FF2B5EF4-FFF2-40B4-BE49-F238E27FC236}">
              <a16:creationId xmlns:a16="http://schemas.microsoft.com/office/drawing/2014/main" id="{77532858-C4E8-4EB2-851A-9A7BABB5FA85}"/>
            </a:ext>
          </a:extLst>
        </xdr:cNvPr>
        <xdr:cNvSpPr/>
      </xdr:nvSpPr>
      <xdr:spPr>
        <a:xfrm>
          <a:off x="2571750" y="5603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148590</xdr:rowOff>
    </xdr:from>
    <xdr:to>
      <xdr:col>19</xdr:col>
      <xdr:colOff>177800</xdr:colOff>
      <xdr:row>35</xdr:row>
      <xdr:rowOff>49530</xdr:rowOff>
    </xdr:to>
    <xdr:cxnSp macro="">
      <xdr:nvCxnSpPr>
        <xdr:cNvPr id="78" name="直線コネクタ 77">
          <a:extLst>
            <a:ext uri="{FF2B5EF4-FFF2-40B4-BE49-F238E27FC236}">
              <a16:creationId xmlns:a16="http://schemas.microsoft.com/office/drawing/2014/main" id="{42BF4728-9CFE-40AE-897F-649F2073EC3D}"/>
            </a:ext>
          </a:extLst>
        </xdr:cNvPr>
        <xdr:cNvCxnSpPr/>
      </xdr:nvCxnSpPr>
      <xdr:spPr>
        <a:xfrm>
          <a:off x="2619375" y="5650865"/>
          <a:ext cx="80962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25400</xdr:rowOff>
    </xdr:from>
    <xdr:to>
      <xdr:col>10</xdr:col>
      <xdr:colOff>165100</xdr:colOff>
      <xdr:row>34</xdr:row>
      <xdr:rowOff>127000</xdr:rowOff>
    </xdr:to>
    <xdr:sp macro="" textlink="">
      <xdr:nvSpPr>
        <xdr:cNvPr id="79" name="楕円 78">
          <a:extLst>
            <a:ext uri="{FF2B5EF4-FFF2-40B4-BE49-F238E27FC236}">
              <a16:creationId xmlns:a16="http://schemas.microsoft.com/office/drawing/2014/main" id="{96B081A9-A4C2-4B81-923F-AA3734637528}"/>
            </a:ext>
          </a:extLst>
        </xdr:cNvPr>
        <xdr:cNvSpPr/>
      </xdr:nvSpPr>
      <xdr:spPr>
        <a:xfrm>
          <a:off x="1781175" y="5534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76200</xdr:rowOff>
    </xdr:from>
    <xdr:to>
      <xdr:col>15</xdr:col>
      <xdr:colOff>50800</xdr:colOff>
      <xdr:row>34</xdr:row>
      <xdr:rowOff>148590</xdr:rowOff>
    </xdr:to>
    <xdr:cxnSp macro="">
      <xdr:nvCxnSpPr>
        <xdr:cNvPr id="80" name="直線コネクタ 79">
          <a:extLst>
            <a:ext uri="{FF2B5EF4-FFF2-40B4-BE49-F238E27FC236}">
              <a16:creationId xmlns:a16="http://schemas.microsoft.com/office/drawing/2014/main" id="{15B2453A-60B9-47A4-866E-88A80F93793D}"/>
            </a:ext>
          </a:extLst>
        </xdr:cNvPr>
        <xdr:cNvCxnSpPr/>
      </xdr:nvCxnSpPr>
      <xdr:spPr>
        <a:xfrm>
          <a:off x="1828800" y="5581650"/>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71120</xdr:rowOff>
    </xdr:from>
    <xdr:to>
      <xdr:col>6</xdr:col>
      <xdr:colOff>38100</xdr:colOff>
      <xdr:row>35</xdr:row>
      <xdr:rowOff>1270</xdr:rowOff>
    </xdr:to>
    <xdr:sp macro="" textlink="">
      <xdr:nvSpPr>
        <xdr:cNvPr id="81" name="楕円 80">
          <a:extLst>
            <a:ext uri="{FF2B5EF4-FFF2-40B4-BE49-F238E27FC236}">
              <a16:creationId xmlns:a16="http://schemas.microsoft.com/office/drawing/2014/main" id="{B93C912D-AEC1-4D7D-8EF4-7BA2A10C3C1C}"/>
            </a:ext>
          </a:extLst>
        </xdr:cNvPr>
        <xdr:cNvSpPr/>
      </xdr:nvSpPr>
      <xdr:spPr>
        <a:xfrm>
          <a:off x="981075" y="5573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34</xdr:row>
      <xdr:rowOff>121920</xdr:rowOff>
    </xdr:to>
    <xdr:cxnSp macro="">
      <xdr:nvCxnSpPr>
        <xdr:cNvPr id="82" name="直線コネクタ 81">
          <a:extLst>
            <a:ext uri="{FF2B5EF4-FFF2-40B4-BE49-F238E27FC236}">
              <a16:creationId xmlns:a16="http://schemas.microsoft.com/office/drawing/2014/main" id="{6CBF3733-EB73-46AB-8630-9740457D8E8B}"/>
            </a:ext>
          </a:extLst>
        </xdr:cNvPr>
        <xdr:cNvCxnSpPr/>
      </xdr:nvCxnSpPr>
      <xdr:spPr>
        <a:xfrm flipV="1">
          <a:off x="1028700" y="5581650"/>
          <a:ext cx="8001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EB14512F-F085-41A4-8E45-B5496BB4FB75}"/>
            </a:ext>
          </a:extLst>
        </xdr:cNvPr>
        <xdr:cNvSpPr txBox="1"/>
      </xdr:nvSpPr>
      <xdr:spPr>
        <a:xfrm>
          <a:off x="3239144"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45737</xdr:rowOff>
    </xdr:from>
    <xdr:ext cx="405111" cy="259045"/>
    <xdr:sp macro="" textlink="">
      <xdr:nvSpPr>
        <xdr:cNvPr id="84" name="n_2aveValue【図書館】&#10;有形固定資産減価償却率">
          <a:extLst>
            <a:ext uri="{FF2B5EF4-FFF2-40B4-BE49-F238E27FC236}">
              <a16:creationId xmlns:a16="http://schemas.microsoft.com/office/drawing/2014/main" id="{E1B39F8F-0E7A-4BEE-9A9A-785EF2FAE7C3}"/>
            </a:ext>
          </a:extLst>
        </xdr:cNvPr>
        <xdr:cNvSpPr txBox="1"/>
      </xdr:nvSpPr>
      <xdr:spPr>
        <a:xfrm>
          <a:off x="2439044" y="571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160037</xdr:rowOff>
    </xdr:from>
    <xdr:ext cx="405111" cy="259045"/>
    <xdr:sp macro="" textlink="">
      <xdr:nvSpPr>
        <xdr:cNvPr id="85" name="n_3aveValue【図書館】&#10;有形固定資産減価償却率">
          <a:extLst>
            <a:ext uri="{FF2B5EF4-FFF2-40B4-BE49-F238E27FC236}">
              <a16:creationId xmlns:a16="http://schemas.microsoft.com/office/drawing/2014/main" id="{CFE53143-81E7-4F60-A3EE-66B2BF8D4056}"/>
            </a:ext>
          </a:extLst>
        </xdr:cNvPr>
        <xdr:cNvSpPr txBox="1"/>
      </xdr:nvSpPr>
      <xdr:spPr>
        <a:xfrm>
          <a:off x="1648469" y="566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B9AB1891-B746-4871-B0C1-D0D7F5EEECEB}"/>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116857</xdr:rowOff>
    </xdr:from>
    <xdr:ext cx="405111" cy="259045"/>
    <xdr:sp macro="" textlink="">
      <xdr:nvSpPr>
        <xdr:cNvPr id="87" name="n_1mainValue【図書館】&#10;有形固定資産減価償却率">
          <a:extLst>
            <a:ext uri="{FF2B5EF4-FFF2-40B4-BE49-F238E27FC236}">
              <a16:creationId xmlns:a16="http://schemas.microsoft.com/office/drawing/2014/main" id="{15046FC6-C063-4889-A174-F86F13ADA47F}"/>
            </a:ext>
          </a:extLst>
        </xdr:cNvPr>
        <xdr:cNvSpPr txBox="1"/>
      </xdr:nvSpPr>
      <xdr:spPr>
        <a:xfrm>
          <a:off x="32391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88" name="n_2mainValue【図書館】&#10;有形固定資産減価償却率">
          <a:extLst>
            <a:ext uri="{FF2B5EF4-FFF2-40B4-BE49-F238E27FC236}">
              <a16:creationId xmlns:a16="http://schemas.microsoft.com/office/drawing/2014/main" id="{08900D33-0ADD-4AEF-A205-B528FA6B8D24}"/>
            </a:ext>
          </a:extLst>
        </xdr:cNvPr>
        <xdr:cNvSpPr txBox="1"/>
      </xdr:nvSpPr>
      <xdr:spPr>
        <a:xfrm>
          <a:off x="2439044"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143527</xdr:rowOff>
    </xdr:from>
    <xdr:ext cx="405111" cy="259045"/>
    <xdr:sp macro="" textlink="">
      <xdr:nvSpPr>
        <xdr:cNvPr id="89" name="n_3mainValue【図書館】&#10;有形固定資産減価償却率">
          <a:extLst>
            <a:ext uri="{FF2B5EF4-FFF2-40B4-BE49-F238E27FC236}">
              <a16:creationId xmlns:a16="http://schemas.microsoft.com/office/drawing/2014/main" id="{CFA05305-E2D7-4D51-9608-C0E5DF5D596B}"/>
            </a:ext>
          </a:extLst>
        </xdr:cNvPr>
        <xdr:cNvSpPr txBox="1"/>
      </xdr:nvSpPr>
      <xdr:spPr>
        <a:xfrm>
          <a:off x="1648469"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43087AE8-BC1C-4289-9DA9-4D466448EA57}"/>
            </a:ext>
          </a:extLst>
        </xdr:cNvPr>
        <xdr:cNvSpPr txBox="1"/>
      </xdr:nvSpPr>
      <xdr:spPr>
        <a:xfrm>
          <a:off x="848369"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9191B42-E6FE-4390-A82B-4AF4B6F0C26F}"/>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C12F567-455B-4A9B-B93F-9D2669DEF1D2}"/>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B638411-8333-47D9-A361-8995A9843263}"/>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A61E81F-0A68-428E-8B77-86430DF0774B}"/>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A6F6B44-0D9C-4B16-9D83-A3E400414D4E}"/>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F81326F-5BC7-4F04-8E44-652DF5909DB9}"/>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C55F734-7ADB-4A01-A878-E45C54AD6968}"/>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0229AF9-4F54-4F76-BD00-4A4157757AD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6162A741-00EA-45F7-AF56-66F023C29169}"/>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F9B7736-DD75-4B1A-B5A7-AB66AFAE815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FF9FB4EB-A6D4-414D-840D-AACF07D870BA}"/>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960EEA8-3E4B-4740-A662-56CA7A6720E2}"/>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8987A4F-1C0D-4DE9-B373-E8CBC09939E7}"/>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2DA083E-1485-4C80-9866-A54924B8900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BE27303-DC15-4B73-85B1-0B6D58BB89B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211BED5-B69E-471D-8273-F152725ECDF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499A244-1D5A-4B50-BA9B-DDF8F0B5B2C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2816A42-A1EA-4CB2-A105-9110F13B122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BF55B55-BB03-4BDE-AA20-0AD77891A9AA}"/>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F80EA75-EB12-4407-8B0E-049402AC67B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B769E2C7-5F7F-41AA-9102-777177EC1E9B}"/>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5DA12BD-B929-4602-B931-39A83E9C3AD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C8BC4F6-76E3-4B5A-BDC3-F7DF006280E7}"/>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C26CBE5-C84F-4226-BFA6-9CF54DA8B05D}"/>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E561F3E3-0595-4A3E-A6BB-3E5B3277C9A3}"/>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E6E4573C-733C-46DB-9291-A5649E871B14}"/>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63C5C3E2-32CC-4686-B9BD-D72ACA66913D}"/>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58D6BFBA-C403-4A1A-B036-C3FA2577D149}"/>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6E9B44C-BE28-4AD9-BACA-9011A5FBCFC0}"/>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3DF2AEA1-D4AC-49C9-8B68-05DCE829F129}"/>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B058293C-9F1F-46EF-9675-AF567E53A5B1}"/>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73B240FC-A70D-48DE-9F77-AF3427F9B5CB}"/>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0B9E7E64-91ED-4711-91B2-6E5B21FA291B}"/>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8D3B0B9-1243-404E-BC68-E2E4B60A3D09}"/>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DD5C5B13-2BBB-4025-BA60-B8FC77767D91}"/>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DBB6228-2973-419A-8B76-61CFB03768AD}"/>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C44AE7-A8C5-407D-887E-73BC2DD3187D}"/>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394531-131D-412A-B382-F3EF930F13B7}"/>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2A9BC1-67E6-45DD-B277-ABD517B359A0}"/>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9849E7F-8B6C-4A54-A3F3-14FC3012E262}"/>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C2229A5A-A77D-4C87-8C2D-8016608F6D77}"/>
            </a:ext>
          </a:extLst>
        </xdr:cNvPr>
        <xdr:cNvSpPr/>
      </xdr:nvSpPr>
      <xdr:spPr>
        <a:xfrm>
          <a:off x="9401175" y="67246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908EC966-8559-4ED0-B9C1-41179A2D0A34}"/>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3" name="楕円 132">
          <a:extLst>
            <a:ext uri="{FF2B5EF4-FFF2-40B4-BE49-F238E27FC236}">
              <a16:creationId xmlns:a16="http://schemas.microsoft.com/office/drawing/2014/main" id="{4AC7888B-2C43-454D-A3CF-E3AAF24AF9E2}"/>
            </a:ext>
          </a:extLst>
        </xdr:cNvPr>
        <xdr:cNvSpPr/>
      </xdr:nvSpPr>
      <xdr:spPr>
        <a:xfrm>
          <a:off x="8639175" y="67627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42</xdr:row>
      <xdr:rowOff>0</xdr:rowOff>
    </xdr:to>
    <xdr:cxnSp macro="">
      <xdr:nvCxnSpPr>
        <xdr:cNvPr id="134" name="直線コネクタ 133">
          <a:extLst>
            <a:ext uri="{FF2B5EF4-FFF2-40B4-BE49-F238E27FC236}">
              <a16:creationId xmlns:a16="http://schemas.microsoft.com/office/drawing/2014/main" id="{0C277261-4164-4357-BBB5-2D88409C3867}"/>
            </a:ext>
          </a:extLst>
        </xdr:cNvPr>
        <xdr:cNvCxnSpPr/>
      </xdr:nvCxnSpPr>
      <xdr:spPr>
        <a:xfrm flipV="1">
          <a:off x="8686800" y="677227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158750</xdr:rowOff>
    </xdr:from>
    <xdr:to>
      <xdr:col>46</xdr:col>
      <xdr:colOff>38100</xdr:colOff>
      <xdr:row>42</xdr:row>
      <xdr:rowOff>88900</xdr:rowOff>
    </xdr:to>
    <xdr:sp macro="" textlink="">
      <xdr:nvSpPr>
        <xdr:cNvPr id="135" name="楕円 134">
          <a:extLst>
            <a:ext uri="{FF2B5EF4-FFF2-40B4-BE49-F238E27FC236}">
              <a16:creationId xmlns:a16="http://schemas.microsoft.com/office/drawing/2014/main" id="{9792FFFA-D284-4681-8DCD-BC3782843B93}"/>
            </a:ext>
          </a:extLst>
        </xdr:cNvPr>
        <xdr:cNvSpPr/>
      </xdr:nvSpPr>
      <xdr:spPr>
        <a:xfrm>
          <a:off x="7839075" y="6800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38100</xdr:rowOff>
    </xdr:to>
    <xdr:cxnSp macro="">
      <xdr:nvCxnSpPr>
        <xdr:cNvPr id="136" name="直線コネクタ 135">
          <a:extLst>
            <a:ext uri="{FF2B5EF4-FFF2-40B4-BE49-F238E27FC236}">
              <a16:creationId xmlns:a16="http://schemas.microsoft.com/office/drawing/2014/main" id="{083AD8EC-5266-4818-A996-861AFA6A6DCC}"/>
            </a:ext>
          </a:extLst>
        </xdr:cNvPr>
        <xdr:cNvCxnSpPr/>
      </xdr:nvCxnSpPr>
      <xdr:spPr>
        <a:xfrm flipV="1">
          <a:off x="7886700" y="68008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158750</xdr:rowOff>
    </xdr:from>
    <xdr:to>
      <xdr:col>41</xdr:col>
      <xdr:colOff>101600</xdr:colOff>
      <xdr:row>42</xdr:row>
      <xdr:rowOff>88900</xdr:rowOff>
    </xdr:to>
    <xdr:sp macro="" textlink="">
      <xdr:nvSpPr>
        <xdr:cNvPr id="137" name="楕円 136">
          <a:extLst>
            <a:ext uri="{FF2B5EF4-FFF2-40B4-BE49-F238E27FC236}">
              <a16:creationId xmlns:a16="http://schemas.microsoft.com/office/drawing/2014/main" id="{E1A0B532-EC67-45B4-B6F1-BC13422D9C30}"/>
            </a:ext>
          </a:extLst>
        </xdr:cNvPr>
        <xdr:cNvSpPr/>
      </xdr:nvSpPr>
      <xdr:spPr>
        <a:xfrm>
          <a:off x="7029450" y="6800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38100</xdr:rowOff>
    </xdr:from>
    <xdr:to>
      <xdr:col>45</xdr:col>
      <xdr:colOff>177800</xdr:colOff>
      <xdr:row>42</xdr:row>
      <xdr:rowOff>38100</xdr:rowOff>
    </xdr:to>
    <xdr:cxnSp macro="">
      <xdr:nvCxnSpPr>
        <xdr:cNvPr id="138" name="直線コネクタ 137">
          <a:extLst>
            <a:ext uri="{FF2B5EF4-FFF2-40B4-BE49-F238E27FC236}">
              <a16:creationId xmlns:a16="http://schemas.microsoft.com/office/drawing/2014/main" id="{204238FA-F602-49A2-BF9E-C043388E1F79}"/>
            </a:ext>
          </a:extLst>
        </xdr:cNvPr>
        <xdr:cNvCxnSpPr/>
      </xdr:nvCxnSpPr>
      <xdr:spPr>
        <a:xfrm>
          <a:off x="7077075" y="6838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158750</xdr:rowOff>
    </xdr:from>
    <xdr:to>
      <xdr:col>36</xdr:col>
      <xdr:colOff>165100</xdr:colOff>
      <xdr:row>42</xdr:row>
      <xdr:rowOff>88900</xdr:rowOff>
    </xdr:to>
    <xdr:sp macro="" textlink="">
      <xdr:nvSpPr>
        <xdr:cNvPr id="139" name="楕円 138">
          <a:extLst>
            <a:ext uri="{FF2B5EF4-FFF2-40B4-BE49-F238E27FC236}">
              <a16:creationId xmlns:a16="http://schemas.microsoft.com/office/drawing/2014/main" id="{DE59C467-D275-476A-95CA-2FB8E3FB1690}"/>
            </a:ext>
          </a:extLst>
        </xdr:cNvPr>
        <xdr:cNvSpPr/>
      </xdr:nvSpPr>
      <xdr:spPr>
        <a:xfrm>
          <a:off x="6238875" y="6800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38100</xdr:rowOff>
    </xdr:from>
    <xdr:to>
      <xdr:col>41</xdr:col>
      <xdr:colOff>50800</xdr:colOff>
      <xdr:row>42</xdr:row>
      <xdr:rowOff>38100</xdr:rowOff>
    </xdr:to>
    <xdr:cxnSp macro="">
      <xdr:nvCxnSpPr>
        <xdr:cNvPr id="140" name="直線コネクタ 139">
          <a:extLst>
            <a:ext uri="{FF2B5EF4-FFF2-40B4-BE49-F238E27FC236}">
              <a16:creationId xmlns:a16="http://schemas.microsoft.com/office/drawing/2014/main" id="{0DD9A5D6-4C88-461D-AA71-99D9AE14A8F0}"/>
            </a:ext>
          </a:extLst>
        </xdr:cNvPr>
        <xdr:cNvCxnSpPr/>
      </xdr:nvCxnSpPr>
      <xdr:spPr>
        <a:xfrm>
          <a:off x="6286500" y="6838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5901FDB6-66BA-455A-972D-33AC9562E3C4}"/>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AA3F45FE-27E0-4183-AC20-3B1B48B08078}"/>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2A651BE6-C0B2-4EBB-B363-52E772E055FA}"/>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59D6989D-BFC6-46C7-AF02-B678AA80A703}"/>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5" name="n_1mainValue【図書館】&#10;一人当たり面積">
          <a:extLst>
            <a:ext uri="{FF2B5EF4-FFF2-40B4-BE49-F238E27FC236}">
              <a16:creationId xmlns:a16="http://schemas.microsoft.com/office/drawing/2014/main" id="{F02AE2B6-812D-4169-8770-7BDFAC20B95E}"/>
            </a:ext>
          </a:extLst>
        </xdr:cNvPr>
        <xdr:cNvSpPr txBox="1"/>
      </xdr:nvSpPr>
      <xdr:spPr>
        <a:xfrm>
          <a:off x="8458277" y="68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80027</xdr:rowOff>
    </xdr:from>
    <xdr:ext cx="469744" cy="259045"/>
    <xdr:sp macro="" textlink="">
      <xdr:nvSpPr>
        <xdr:cNvPr id="146" name="n_2mainValue【図書館】&#10;一人当たり面積">
          <a:extLst>
            <a:ext uri="{FF2B5EF4-FFF2-40B4-BE49-F238E27FC236}">
              <a16:creationId xmlns:a16="http://schemas.microsoft.com/office/drawing/2014/main" id="{3B32CB3B-2AFB-41BC-B251-95D6AE84E0A8}"/>
            </a:ext>
          </a:extLst>
        </xdr:cNvPr>
        <xdr:cNvSpPr txBox="1"/>
      </xdr:nvSpPr>
      <xdr:spPr>
        <a:xfrm>
          <a:off x="7677227"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80027</xdr:rowOff>
    </xdr:from>
    <xdr:ext cx="469744" cy="259045"/>
    <xdr:sp macro="" textlink="">
      <xdr:nvSpPr>
        <xdr:cNvPr id="147" name="n_3mainValue【図書館】&#10;一人当たり面積">
          <a:extLst>
            <a:ext uri="{FF2B5EF4-FFF2-40B4-BE49-F238E27FC236}">
              <a16:creationId xmlns:a16="http://schemas.microsoft.com/office/drawing/2014/main" id="{C2DB2EBD-D964-4EF5-9557-2AA6692371BA}"/>
            </a:ext>
          </a:extLst>
        </xdr:cNvPr>
        <xdr:cNvSpPr txBox="1"/>
      </xdr:nvSpPr>
      <xdr:spPr>
        <a:xfrm>
          <a:off x="68676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80027</xdr:rowOff>
    </xdr:from>
    <xdr:ext cx="469744" cy="259045"/>
    <xdr:sp macro="" textlink="">
      <xdr:nvSpPr>
        <xdr:cNvPr id="148" name="n_4mainValue【図書館】&#10;一人当たり面積">
          <a:extLst>
            <a:ext uri="{FF2B5EF4-FFF2-40B4-BE49-F238E27FC236}">
              <a16:creationId xmlns:a16="http://schemas.microsoft.com/office/drawing/2014/main" id="{0C0460A3-5A50-44B6-9959-4BEDC05258CD}"/>
            </a:ext>
          </a:extLst>
        </xdr:cNvPr>
        <xdr:cNvSpPr txBox="1"/>
      </xdr:nvSpPr>
      <xdr:spPr>
        <a:xfrm>
          <a:off x="6067502"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CC66C5C-73A3-4229-8D9C-2FE3FE62F52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5AA993F-CBE8-4571-AB16-3ADAB212A02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9A50AD5-850D-4EB9-97DB-6ACC44DE0AE2}"/>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2F8EA16-AC9D-43FB-B342-B263BB5DD19F}"/>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B0B84CF-0D85-495E-9613-420214D9586C}"/>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2BCB446-D6A0-44D4-9BEF-9F77625EFBD6}"/>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8FD7152-46EB-4990-A20B-5224F89AF52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447BBEEB-D638-4723-8529-95C239FE1480}"/>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807E300-64E6-4021-BB10-3DB78879C207}"/>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9837153-ABBA-4632-8179-F933F625618A}"/>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6C2B8A67-EA1F-47D7-870A-20CCB6D9C5D5}"/>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FBDE84AD-E448-419E-94BB-81DF75343D29}"/>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111C301F-C50F-4991-836E-2E9FC21CDDA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6CDCCEFE-D43A-4532-8F02-12D21D7B44D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93601F53-56F3-4E45-A7A5-486616675659}"/>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62DBC1EB-A5E9-4463-8730-378F9E28C65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DA1D7AF8-BD6B-4FD6-A31C-BF8E367538DE}"/>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B62D515-6A1F-42B3-BF27-0BA91B93FAF4}"/>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975EB31-7721-4A7D-9837-917374A50B5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8E776B8-4EAF-43C8-9D49-6B9ED19B4C03}"/>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ED7EBFE-049D-4B73-83A3-EED5C05BEFE6}"/>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3B45FFD-E41C-4B2B-A5ED-CF47B2F26854}"/>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B0E7F1C5-D470-4100-B6A0-EE2C39E2C57E}"/>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4DC6474-FC79-4283-8BED-EABF2C61181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4A2675CD-49DF-43D5-BB18-58EF69DBE185}"/>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53FB2EE-8663-4E15-ABA8-B7B832C997D7}"/>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257DD21F-7903-4726-82E5-E431CC3B4B52}"/>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82EB2792-7560-4660-A247-E5215B6B1BFF}"/>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ACE80A58-9D64-490D-9221-F7A17CB156A0}"/>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37ED73AE-9023-4FC8-9B53-CCF7AC46ADE1}"/>
            </a:ext>
          </a:extLst>
        </xdr:cNvPr>
        <xdr:cNvSpPr txBox="1"/>
      </xdr:nvSpPr>
      <xdr:spPr>
        <a:xfrm>
          <a:off x="4219575" y="9648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A5B1907D-1F09-4C5A-BEA1-867C9ECD173B}"/>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15CAAAC2-5F6C-407A-A715-C402A35606E4}"/>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47A1A23E-E47A-4276-817E-D6D80C2AF9D0}"/>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038DD35F-D552-4831-AE91-6D84A98EA417}"/>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10114951-0F88-4B6C-A10B-FA0CC733544C}"/>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C59C2E3-1D19-47B3-A26A-A5FF82C7A696}"/>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7A6B8BA-8A2C-4F80-B154-F36824DA8AB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725804-A7F1-48BE-9076-6FB0C63271F9}"/>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E5AE4FC-87CD-4B9B-A9FA-DBC89D5A96E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DA24B58-2344-4EAE-9F1B-00B3DAA5A26A}"/>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89" name="楕円 188">
          <a:extLst>
            <a:ext uri="{FF2B5EF4-FFF2-40B4-BE49-F238E27FC236}">
              <a16:creationId xmlns:a16="http://schemas.microsoft.com/office/drawing/2014/main" id="{75FC50CF-ED4B-4E08-BA97-5CD535A33091}"/>
            </a:ext>
          </a:extLst>
        </xdr:cNvPr>
        <xdr:cNvSpPr/>
      </xdr:nvSpPr>
      <xdr:spPr>
        <a:xfrm>
          <a:off x="4124325" y="9353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F2D56A4-FC17-4999-A1B8-BDB47E90BAEC}"/>
            </a:ext>
          </a:extLst>
        </xdr:cNvPr>
        <xdr:cNvSpPr txBox="1"/>
      </xdr:nvSpPr>
      <xdr:spPr>
        <a:xfrm>
          <a:off x="4219575" y="920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91" name="楕円 190">
          <a:extLst>
            <a:ext uri="{FF2B5EF4-FFF2-40B4-BE49-F238E27FC236}">
              <a16:creationId xmlns:a16="http://schemas.microsoft.com/office/drawing/2014/main" id="{320A87E8-BB83-455C-B1EB-6BA17D668186}"/>
            </a:ext>
          </a:extLst>
        </xdr:cNvPr>
        <xdr:cNvSpPr/>
      </xdr:nvSpPr>
      <xdr:spPr>
        <a:xfrm>
          <a:off x="3381375" y="92367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60960</xdr:rowOff>
    </xdr:from>
    <xdr:to>
      <xdr:col>24</xdr:col>
      <xdr:colOff>63500</xdr:colOff>
      <xdr:row>58</xdr:row>
      <xdr:rowOff>0</xdr:rowOff>
    </xdr:to>
    <xdr:cxnSp macro="">
      <xdr:nvCxnSpPr>
        <xdr:cNvPr id="192" name="直線コネクタ 191">
          <a:extLst>
            <a:ext uri="{FF2B5EF4-FFF2-40B4-BE49-F238E27FC236}">
              <a16:creationId xmlns:a16="http://schemas.microsoft.com/office/drawing/2014/main" id="{D8221060-D804-40B4-BEF5-DCF18F7D77F2}"/>
            </a:ext>
          </a:extLst>
        </xdr:cNvPr>
        <xdr:cNvCxnSpPr/>
      </xdr:nvCxnSpPr>
      <xdr:spPr>
        <a:xfrm>
          <a:off x="3429000" y="9293860"/>
          <a:ext cx="75247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93" name="楕円 192">
          <a:extLst>
            <a:ext uri="{FF2B5EF4-FFF2-40B4-BE49-F238E27FC236}">
              <a16:creationId xmlns:a16="http://schemas.microsoft.com/office/drawing/2014/main" id="{DAB78615-C837-46F5-BD2E-24A3360CB42C}"/>
            </a:ext>
          </a:extLst>
        </xdr:cNvPr>
        <xdr:cNvSpPr/>
      </xdr:nvSpPr>
      <xdr:spPr>
        <a:xfrm>
          <a:off x="2571750" y="93046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125730</xdr:rowOff>
    </xdr:to>
    <xdr:cxnSp macro="">
      <xdr:nvCxnSpPr>
        <xdr:cNvPr id="194" name="直線コネクタ 193">
          <a:extLst>
            <a:ext uri="{FF2B5EF4-FFF2-40B4-BE49-F238E27FC236}">
              <a16:creationId xmlns:a16="http://schemas.microsoft.com/office/drawing/2014/main" id="{5D057688-09D0-48BE-BECF-79C512EDF43E}"/>
            </a:ext>
          </a:extLst>
        </xdr:cNvPr>
        <xdr:cNvCxnSpPr/>
      </xdr:nvCxnSpPr>
      <xdr:spPr>
        <a:xfrm flipV="1">
          <a:off x="2619375" y="9293860"/>
          <a:ext cx="809625"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5" name="楕円 194">
          <a:extLst>
            <a:ext uri="{FF2B5EF4-FFF2-40B4-BE49-F238E27FC236}">
              <a16:creationId xmlns:a16="http://schemas.microsoft.com/office/drawing/2014/main" id="{4A173FFF-B554-405C-A32A-F0260B648A59}"/>
            </a:ext>
          </a:extLst>
        </xdr:cNvPr>
        <xdr:cNvSpPr/>
      </xdr:nvSpPr>
      <xdr:spPr>
        <a:xfrm>
          <a:off x="1781175" y="9821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125730</xdr:rowOff>
    </xdr:from>
    <xdr:to>
      <xdr:col>15</xdr:col>
      <xdr:colOff>50800</xdr:colOff>
      <xdr:row>60</xdr:row>
      <xdr:rowOff>160020</xdr:rowOff>
    </xdr:to>
    <xdr:cxnSp macro="">
      <xdr:nvCxnSpPr>
        <xdr:cNvPr id="196" name="直線コネクタ 195">
          <a:extLst>
            <a:ext uri="{FF2B5EF4-FFF2-40B4-BE49-F238E27FC236}">
              <a16:creationId xmlns:a16="http://schemas.microsoft.com/office/drawing/2014/main" id="{3C9448AB-892C-43BB-8308-AAF92B4C5AA4}"/>
            </a:ext>
          </a:extLst>
        </xdr:cNvPr>
        <xdr:cNvCxnSpPr/>
      </xdr:nvCxnSpPr>
      <xdr:spPr>
        <a:xfrm flipV="1">
          <a:off x="1828800" y="9352280"/>
          <a:ext cx="790575" cy="5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7" name="楕円 196">
          <a:extLst>
            <a:ext uri="{FF2B5EF4-FFF2-40B4-BE49-F238E27FC236}">
              <a16:creationId xmlns:a16="http://schemas.microsoft.com/office/drawing/2014/main" id="{999A53CC-88B2-459E-B36B-4CB93E6BEF42}"/>
            </a:ext>
          </a:extLst>
        </xdr:cNvPr>
        <xdr:cNvSpPr/>
      </xdr:nvSpPr>
      <xdr:spPr>
        <a:xfrm>
          <a:off x="981075" y="9821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60</xdr:row>
      <xdr:rowOff>160020</xdr:rowOff>
    </xdr:to>
    <xdr:cxnSp macro="">
      <xdr:nvCxnSpPr>
        <xdr:cNvPr id="198" name="直線コネクタ 197">
          <a:extLst>
            <a:ext uri="{FF2B5EF4-FFF2-40B4-BE49-F238E27FC236}">
              <a16:creationId xmlns:a16="http://schemas.microsoft.com/office/drawing/2014/main" id="{13B4D3DD-8B61-4128-9C37-0BDDF9DFB1BA}"/>
            </a:ext>
          </a:extLst>
        </xdr:cNvPr>
        <xdr:cNvCxnSpPr/>
      </xdr:nvCxnSpPr>
      <xdr:spPr>
        <a:xfrm>
          <a:off x="1028700" y="98786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148607</xdr:rowOff>
    </xdr:from>
    <xdr:ext cx="405111" cy="259045"/>
    <xdr:sp macro="" textlink="">
      <xdr:nvSpPr>
        <xdr:cNvPr id="199" name="n_1aveValue【体育館・プール】&#10;有形固定資産減価償却率">
          <a:extLst>
            <a:ext uri="{FF2B5EF4-FFF2-40B4-BE49-F238E27FC236}">
              <a16:creationId xmlns:a16="http://schemas.microsoft.com/office/drawing/2014/main" id="{E5DBF926-5E30-4E7B-89D4-A5778BB990A3}"/>
            </a:ext>
          </a:extLst>
        </xdr:cNvPr>
        <xdr:cNvSpPr txBox="1"/>
      </xdr:nvSpPr>
      <xdr:spPr>
        <a:xfrm>
          <a:off x="32391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95267</xdr:rowOff>
    </xdr:from>
    <xdr:ext cx="405111" cy="259045"/>
    <xdr:sp macro="" textlink="">
      <xdr:nvSpPr>
        <xdr:cNvPr id="200" name="n_2aveValue【体育館・プール】&#10;有形固定資産減価償却率">
          <a:extLst>
            <a:ext uri="{FF2B5EF4-FFF2-40B4-BE49-F238E27FC236}">
              <a16:creationId xmlns:a16="http://schemas.microsoft.com/office/drawing/2014/main" id="{32107E8A-02B7-4752-AA26-C34B9AC9F9C1}"/>
            </a:ext>
          </a:extLst>
        </xdr:cNvPr>
        <xdr:cNvSpPr txBox="1"/>
      </xdr:nvSpPr>
      <xdr:spPr>
        <a:xfrm>
          <a:off x="2439044" y="964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61B874BB-A2C2-4D85-AD64-1B29EB5FEC62}"/>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6C8BE602-5A59-4804-B10B-B5F827D07A93}"/>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128287</xdr:rowOff>
    </xdr:from>
    <xdr:ext cx="405111" cy="259045"/>
    <xdr:sp macro="" textlink="">
      <xdr:nvSpPr>
        <xdr:cNvPr id="203" name="n_1mainValue【体育館・プール】&#10;有形固定資産減価償却率">
          <a:extLst>
            <a:ext uri="{FF2B5EF4-FFF2-40B4-BE49-F238E27FC236}">
              <a16:creationId xmlns:a16="http://schemas.microsoft.com/office/drawing/2014/main" id="{BF9451C2-0A51-41C8-8A12-11FF33C4E1D7}"/>
            </a:ext>
          </a:extLst>
        </xdr:cNvPr>
        <xdr:cNvSpPr txBox="1"/>
      </xdr:nvSpPr>
      <xdr:spPr>
        <a:xfrm>
          <a:off x="3239144" y="903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204" name="n_2mainValue【体育館・プール】&#10;有形固定資産減価償却率">
          <a:extLst>
            <a:ext uri="{FF2B5EF4-FFF2-40B4-BE49-F238E27FC236}">
              <a16:creationId xmlns:a16="http://schemas.microsoft.com/office/drawing/2014/main" id="{BC32F79C-0992-4D63-A5B8-7D40446AA567}"/>
            </a:ext>
          </a:extLst>
        </xdr:cNvPr>
        <xdr:cNvSpPr txBox="1"/>
      </xdr:nvSpPr>
      <xdr:spPr>
        <a:xfrm>
          <a:off x="2439044" y="908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5" name="n_3mainValue【体育館・プール】&#10;有形固定資産減価償却率">
          <a:extLst>
            <a:ext uri="{FF2B5EF4-FFF2-40B4-BE49-F238E27FC236}">
              <a16:creationId xmlns:a16="http://schemas.microsoft.com/office/drawing/2014/main" id="{FECBF363-6E4B-47E8-8120-2F3A757701A3}"/>
            </a:ext>
          </a:extLst>
        </xdr:cNvPr>
        <xdr:cNvSpPr txBox="1"/>
      </xdr:nvSpPr>
      <xdr:spPr>
        <a:xfrm>
          <a:off x="16484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2045A582-F85B-4A74-A21B-AD2D4777091A}"/>
            </a:ext>
          </a:extLst>
        </xdr:cNvPr>
        <xdr:cNvSpPr txBox="1"/>
      </xdr:nvSpPr>
      <xdr:spPr>
        <a:xfrm>
          <a:off x="84836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EE37A8E-B8FA-4868-819E-8ECA90458827}"/>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497B282-267C-42F2-820C-D1F201DFA91A}"/>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EBEBE6A-5D3A-4460-9932-7B8885FBE973}"/>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197072D-0592-4ED5-A180-8C84E1ADECA0}"/>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3BFDDA2-C6A8-418D-A686-A693EC2CB2E4}"/>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D805BB4-8A46-4FD1-A69C-385069706A59}"/>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131C7FE-7941-4EDA-95A2-CA248C527671}"/>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D20C263-EF27-4222-821F-DCA7780F4935}"/>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DE08C54-6A7E-4DE4-A7ED-EFD66F604C33}"/>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5A8131B-E383-4EE2-8C28-6FF0ECB5972C}"/>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2CBD758A-9D5A-42AF-865C-FD14D816882F}"/>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5D3E517-6192-46E3-8B42-264ADE2485FC}"/>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C6BD9E3-D114-480E-9F5C-8BD975DE2352}"/>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D4ABAA8-15C8-4273-8DAD-186062A61FA4}"/>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2D95293-348B-4818-B3EF-EB1833510865}"/>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AEA59B7-9CAB-46CE-848D-09E1784091B6}"/>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037D590-6FE5-4BBD-95C4-931467BD1572}"/>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432C0A0-FFEF-467D-B8CC-2B0CBB8EF6D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67CA3DF-72A3-401B-88E7-FFC2F43A9593}"/>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C1A3F00-6535-452B-9F30-6960BC07C18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240B5493-91F0-4CE2-8927-7A713704FD25}"/>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D0B8FEA-0C42-4671-A6C4-CB47192F9ACA}"/>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4BEB5A8-B846-43C6-880F-98C3F1C51A5D}"/>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57294CB-E35A-4BA7-BDD6-D21A10FD2FF0}"/>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69BD8735-1C4C-482D-B8B7-091A9491F1C3}"/>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F62FD470-32D4-4A6A-8DCA-0BD42A93BD2B}"/>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A90F6E7D-8DA7-4A85-BABA-6EB09CBF5A24}"/>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5014E8ED-6772-496E-BD53-C882DB5157C3}"/>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FD78CFA0-13A1-4048-96A7-30C5A0A44886}"/>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778D0107-7BEA-4382-8534-6761C1A6B177}"/>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70CA0CC7-77FF-40A7-B338-958E385E6BD6}"/>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D636FDC7-FADE-4040-85DA-EF03B2E46E1D}"/>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FF6DA56C-AE33-46FB-ADFE-1B4ACD5B89DA}"/>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0C933317-1B82-4F76-9A09-44426CC45FB4}"/>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1B3A5371-1E0C-485C-B237-22B6F0241D4D}"/>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52273F-32DC-49FD-BD1A-C164DE73AE53}"/>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82CC923-D28E-4499-8084-261998B2308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5EB8386-5C92-4312-B4DA-4A95F91C717A}"/>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8EC1E11-95C3-4814-B2E8-95909ABE639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257CA0D-8439-4F62-81A6-43DF9EEF048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12700</xdr:rowOff>
    </xdr:from>
    <xdr:to>
      <xdr:col>55</xdr:col>
      <xdr:colOff>50800</xdr:colOff>
      <xdr:row>62</xdr:row>
      <xdr:rowOff>114300</xdr:rowOff>
    </xdr:to>
    <xdr:sp macro="" textlink="">
      <xdr:nvSpPr>
        <xdr:cNvPr id="247" name="楕円 246">
          <a:extLst>
            <a:ext uri="{FF2B5EF4-FFF2-40B4-BE49-F238E27FC236}">
              <a16:creationId xmlns:a16="http://schemas.microsoft.com/office/drawing/2014/main" id="{AD14FF9A-E708-4D60-B03C-D4D50275A702}"/>
            </a:ext>
          </a:extLst>
        </xdr:cNvPr>
        <xdr:cNvSpPr/>
      </xdr:nvSpPr>
      <xdr:spPr>
        <a:xfrm>
          <a:off x="9401175" y="100488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162577</xdr:rowOff>
    </xdr:from>
    <xdr:ext cx="469744" cy="259045"/>
    <xdr:sp macro="" textlink="">
      <xdr:nvSpPr>
        <xdr:cNvPr id="248" name="【体育館・プール】&#10;一人当たり面積該当値テキスト">
          <a:extLst>
            <a:ext uri="{FF2B5EF4-FFF2-40B4-BE49-F238E27FC236}">
              <a16:creationId xmlns:a16="http://schemas.microsoft.com/office/drawing/2014/main" id="{F82B7927-0709-4EB4-997D-C50011AAA0F2}"/>
            </a:ext>
          </a:extLst>
        </xdr:cNvPr>
        <xdr:cNvSpPr txBox="1"/>
      </xdr:nvSpPr>
      <xdr:spPr>
        <a:xfrm>
          <a:off x="9467850"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12700</xdr:rowOff>
    </xdr:from>
    <xdr:to>
      <xdr:col>50</xdr:col>
      <xdr:colOff>165100</xdr:colOff>
      <xdr:row>62</xdr:row>
      <xdr:rowOff>114300</xdr:rowOff>
    </xdr:to>
    <xdr:sp macro="" textlink="">
      <xdr:nvSpPr>
        <xdr:cNvPr id="249" name="楕円 248">
          <a:extLst>
            <a:ext uri="{FF2B5EF4-FFF2-40B4-BE49-F238E27FC236}">
              <a16:creationId xmlns:a16="http://schemas.microsoft.com/office/drawing/2014/main" id="{DAA7113B-841A-4B8C-B7F8-BA42C2AC4A0E}"/>
            </a:ext>
          </a:extLst>
        </xdr:cNvPr>
        <xdr:cNvSpPr/>
      </xdr:nvSpPr>
      <xdr:spPr>
        <a:xfrm>
          <a:off x="8639175" y="100488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63500</xdr:rowOff>
    </xdr:from>
    <xdr:to>
      <xdr:col>55</xdr:col>
      <xdr:colOff>0</xdr:colOff>
      <xdr:row>62</xdr:row>
      <xdr:rowOff>63500</xdr:rowOff>
    </xdr:to>
    <xdr:cxnSp macro="">
      <xdr:nvCxnSpPr>
        <xdr:cNvPr id="250" name="直線コネクタ 249">
          <a:extLst>
            <a:ext uri="{FF2B5EF4-FFF2-40B4-BE49-F238E27FC236}">
              <a16:creationId xmlns:a16="http://schemas.microsoft.com/office/drawing/2014/main" id="{5E478222-43B6-4783-99B8-07C083F9C724}"/>
            </a:ext>
          </a:extLst>
        </xdr:cNvPr>
        <xdr:cNvCxnSpPr/>
      </xdr:nvCxnSpPr>
      <xdr:spPr>
        <a:xfrm>
          <a:off x="8686800" y="101060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0</xdr:rowOff>
    </xdr:from>
    <xdr:to>
      <xdr:col>46</xdr:col>
      <xdr:colOff>38100</xdr:colOff>
      <xdr:row>62</xdr:row>
      <xdr:rowOff>101600</xdr:rowOff>
    </xdr:to>
    <xdr:sp macro="" textlink="">
      <xdr:nvSpPr>
        <xdr:cNvPr id="251" name="楕円 250">
          <a:extLst>
            <a:ext uri="{FF2B5EF4-FFF2-40B4-BE49-F238E27FC236}">
              <a16:creationId xmlns:a16="http://schemas.microsoft.com/office/drawing/2014/main" id="{2CC9444D-7476-42E9-B54C-7E6D71503C8B}"/>
            </a:ext>
          </a:extLst>
        </xdr:cNvPr>
        <xdr:cNvSpPr/>
      </xdr:nvSpPr>
      <xdr:spPr>
        <a:xfrm>
          <a:off x="7839075" y="100393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50800</xdr:rowOff>
    </xdr:from>
    <xdr:to>
      <xdr:col>50</xdr:col>
      <xdr:colOff>114300</xdr:colOff>
      <xdr:row>62</xdr:row>
      <xdr:rowOff>63500</xdr:rowOff>
    </xdr:to>
    <xdr:cxnSp macro="">
      <xdr:nvCxnSpPr>
        <xdr:cNvPr id="252" name="直線コネクタ 251">
          <a:extLst>
            <a:ext uri="{FF2B5EF4-FFF2-40B4-BE49-F238E27FC236}">
              <a16:creationId xmlns:a16="http://schemas.microsoft.com/office/drawing/2014/main" id="{4B82D69E-42B9-4A4D-96D0-E82EDF0302B8}"/>
            </a:ext>
          </a:extLst>
        </xdr:cNvPr>
        <xdr:cNvCxnSpPr/>
      </xdr:nvCxnSpPr>
      <xdr:spPr>
        <a:xfrm>
          <a:off x="7886700" y="10086975"/>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76200</xdr:rowOff>
    </xdr:from>
    <xdr:to>
      <xdr:col>41</xdr:col>
      <xdr:colOff>101600</xdr:colOff>
      <xdr:row>63</xdr:row>
      <xdr:rowOff>6350</xdr:rowOff>
    </xdr:to>
    <xdr:sp macro="" textlink="">
      <xdr:nvSpPr>
        <xdr:cNvPr id="253" name="楕円 252">
          <a:extLst>
            <a:ext uri="{FF2B5EF4-FFF2-40B4-BE49-F238E27FC236}">
              <a16:creationId xmlns:a16="http://schemas.microsoft.com/office/drawing/2014/main" id="{16B63147-F400-4C81-A6C8-99D815899DD9}"/>
            </a:ext>
          </a:extLst>
        </xdr:cNvPr>
        <xdr:cNvSpPr/>
      </xdr:nvSpPr>
      <xdr:spPr>
        <a:xfrm>
          <a:off x="7029450" y="101155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50800</xdr:rowOff>
    </xdr:from>
    <xdr:to>
      <xdr:col>45</xdr:col>
      <xdr:colOff>177800</xdr:colOff>
      <xdr:row>62</xdr:row>
      <xdr:rowOff>127000</xdr:rowOff>
    </xdr:to>
    <xdr:cxnSp macro="">
      <xdr:nvCxnSpPr>
        <xdr:cNvPr id="254" name="直線コネクタ 253">
          <a:extLst>
            <a:ext uri="{FF2B5EF4-FFF2-40B4-BE49-F238E27FC236}">
              <a16:creationId xmlns:a16="http://schemas.microsoft.com/office/drawing/2014/main" id="{E47136D0-B8A7-4DB1-B787-191416D024BD}"/>
            </a:ext>
          </a:extLst>
        </xdr:cNvPr>
        <xdr:cNvCxnSpPr/>
      </xdr:nvCxnSpPr>
      <xdr:spPr>
        <a:xfrm flipV="1">
          <a:off x="7077075" y="10086975"/>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76200</xdr:rowOff>
    </xdr:from>
    <xdr:to>
      <xdr:col>36</xdr:col>
      <xdr:colOff>165100</xdr:colOff>
      <xdr:row>63</xdr:row>
      <xdr:rowOff>6350</xdr:rowOff>
    </xdr:to>
    <xdr:sp macro="" textlink="">
      <xdr:nvSpPr>
        <xdr:cNvPr id="255" name="楕円 254">
          <a:extLst>
            <a:ext uri="{FF2B5EF4-FFF2-40B4-BE49-F238E27FC236}">
              <a16:creationId xmlns:a16="http://schemas.microsoft.com/office/drawing/2014/main" id="{1B41C97F-45D0-45A3-BE01-DBE0B8884208}"/>
            </a:ext>
          </a:extLst>
        </xdr:cNvPr>
        <xdr:cNvSpPr/>
      </xdr:nvSpPr>
      <xdr:spPr>
        <a:xfrm>
          <a:off x="6238875" y="101155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127000</xdr:rowOff>
    </xdr:from>
    <xdr:to>
      <xdr:col>41</xdr:col>
      <xdr:colOff>50800</xdr:colOff>
      <xdr:row>62</xdr:row>
      <xdr:rowOff>127000</xdr:rowOff>
    </xdr:to>
    <xdr:cxnSp macro="">
      <xdr:nvCxnSpPr>
        <xdr:cNvPr id="256" name="直線コネクタ 255">
          <a:extLst>
            <a:ext uri="{FF2B5EF4-FFF2-40B4-BE49-F238E27FC236}">
              <a16:creationId xmlns:a16="http://schemas.microsoft.com/office/drawing/2014/main" id="{A840F688-E29C-4903-A269-CAF813DA23B1}"/>
            </a:ext>
          </a:extLst>
        </xdr:cNvPr>
        <xdr:cNvCxnSpPr/>
      </xdr:nvCxnSpPr>
      <xdr:spPr>
        <a:xfrm>
          <a:off x="6286500" y="101631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7" name="n_1aveValue【体育館・プール】&#10;一人当たり面積">
          <a:extLst>
            <a:ext uri="{FF2B5EF4-FFF2-40B4-BE49-F238E27FC236}">
              <a16:creationId xmlns:a16="http://schemas.microsoft.com/office/drawing/2014/main" id="{3E33AC0B-3641-45A9-BEBB-760E33C66FB7}"/>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6E06D56A-7CDD-4891-B5E2-C1EE1B5613E8}"/>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59" name="n_3aveValue【体育館・プール】&#10;一人当たり面積">
          <a:extLst>
            <a:ext uri="{FF2B5EF4-FFF2-40B4-BE49-F238E27FC236}">
              <a16:creationId xmlns:a16="http://schemas.microsoft.com/office/drawing/2014/main" id="{965518A2-0F29-4F5A-B520-011746C1CEF8}"/>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1F2647D3-9BAD-45DC-8DF7-A31091D11E87}"/>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105427</xdr:rowOff>
    </xdr:from>
    <xdr:ext cx="469744" cy="259045"/>
    <xdr:sp macro="" textlink="">
      <xdr:nvSpPr>
        <xdr:cNvPr id="261" name="n_1mainValue【体育館・プール】&#10;一人当たり面積">
          <a:extLst>
            <a:ext uri="{FF2B5EF4-FFF2-40B4-BE49-F238E27FC236}">
              <a16:creationId xmlns:a16="http://schemas.microsoft.com/office/drawing/2014/main" id="{D64601C6-9B20-44A3-867E-4A58DA4EB271}"/>
            </a:ext>
          </a:extLst>
        </xdr:cNvPr>
        <xdr:cNvSpPr txBox="1"/>
      </xdr:nvSpPr>
      <xdr:spPr>
        <a:xfrm>
          <a:off x="8458277" y="1014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92727</xdr:rowOff>
    </xdr:from>
    <xdr:ext cx="469744" cy="259045"/>
    <xdr:sp macro="" textlink="">
      <xdr:nvSpPr>
        <xdr:cNvPr id="262" name="n_2mainValue【体育館・プール】&#10;一人当たり面積">
          <a:extLst>
            <a:ext uri="{FF2B5EF4-FFF2-40B4-BE49-F238E27FC236}">
              <a16:creationId xmlns:a16="http://schemas.microsoft.com/office/drawing/2014/main" id="{08C4571D-E2D1-4516-ACDC-C2EE74AF6E06}"/>
            </a:ext>
          </a:extLst>
        </xdr:cNvPr>
        <xdr:cNvSpPr txBox="1"/>
      </xdr:nvSpPr>
      <xdr:spPr>
        <a:xfrm>
          <a:off x="7677227"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168927</xdr:rowOff>
    </xdr:from>
    <xdr:ext cx="469744" cy="259045"/>
    <xdr:sp macro="" textlink="">
      <xdr:nvSpPr>
        <xdr:cNvPr id="263" name="n_3mainValue【体育館・プール】&#10;一人当たり面積">
          <a:extLst>
            <a:ext uri="{FF2B5EF4-FFF2-40B4-BE49-F238E27FC236}">
              <a16:creationId xmlns:a16="http://schemas.microsoft.com/office/drawing/2014/main" id="{AAB34C10-EBB8-4E60-90C4-ADC848C0DA07}"/>
            </a:ext>
          </a:extLst>
        </xdr:cNvPr>
        <xdr:cNvSpPr txBox="1"/>
      </xdr:nvSpPr>
      <xdr:spPr>
        <a:xfrm>
          <a:off x="68676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168927</xdr:rowOff>
    </xdr:from>
    <xdr:ext cx="469744" cy="259045"/>
    <xdr:sp macro="" textlink="">
      <xdr:nvSpPr>
        <xdr:cNvPr id="264" name="n_4mainValue【体育館・プール】&#10;一人当たり面積">
          <a:extLst>
            <a:ext uri="{FF2B5EF4-FFF2-40B4-BE49-F238E27FC236}">
              <a16:creationId xmlns:a16="http://schemas.microsoft.com/office/drawing/2014/main" id="{4E3430AF-9BDD-4037-947B-DD0C2C3DBBA1}"/>
            </a:ext>
          </a:extLst>
        </xdr:cNvPr>
        <xdr:cNvSpPr txBox="1"/>
      </xdr:nvSpPr>
      <xdr:spPr>
        <a:xfrm>
          <a:off x="6067502" y="1019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BC66564-C0B9-4B99-B10B-878AEDA51E9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C55D80D-AA5D-4BFD-BBD1-6E267315EA0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86FC53B-69B7-4C91-B444-02B42117C05B}"/>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C49AFE6-8741-469E-8603-C95D8C26BCBA}"/>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7920F63-894E-4CF5-8BA3-ED5D508B06FD}"/>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1E3443D-80C5-4619-BA9B-A45BFCE39E1B}"/>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B66E893-5D06-4C3E-B2DB-3C74DA65BE5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6B37515-26C3-4A01-8E86-B8FB2DF71D9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393D02A-3F67-412B-9872-284FC333AEDA}"/>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FE0A8E6-035D-4598-886B-6DE3937ABA2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CC7E0A97-E899-401E-AB48-FBBAF936073E}"/>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FA82F0C-F8B0-4C7A-BDAD-19BE5BF1B0AA}"/>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AE30F8D4-2DB2-471A-AFA1-7A6453761E76}"/>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9C60749-C3DF-445B-AC24-2A138FD3639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BCC7E35-935A-4934-8F49-4C3D5983CD8E}"/>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EA9E5DF5-2811-46DF-BB21-41973EC2473E}"/>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33DDACD-D536-4B17-9D64-1405BFC24C2A}"/>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A2373A99-B52D-437B-A184-672BC7BC77EA}"/>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D68DEC6E-596E-4245-88B4-B4C4CA1773DE}"/>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7B530E8-FBCE-4110-86B5-0EA556F9CD66}"/>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91D0A485-480D-4FB1-AB86-134E7B172C9B}"/>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1612962-F4E1-46AE-AABC-5D7A78AF349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15D492E2-1597-4628-B68C-0C2A74082175}"/>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BCA91567-96AB-43EF-A368-19270C6A05F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76FB5B03-DD84-46FD-88F8-416380679E9B}"/>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F7D5B5AC-26C8-4346-A742-57F86E25B12B}"/>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7FC66D29-1FAD-43EF-9A93-9BEA3D547B33}"/>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9AD7FE0D-1B17-4705-9872-CCC3918D0DD7}"/>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484AC4B3-5142-4154-8DD1-B1994ADA31D5}"/>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62C3639B-4955-42A8-98F0-90AF5EE7CD32}"/>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033936CA-8366-45B1-9503-ECDF3DEE95CE}"/>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2811B55A-5A82-4DAE-AD2A-5B5EA385BDCF}"/>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DCFC83BD-76C0-4B2B-8DD1-0106A37EC021}"/>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1F5B3C22-D41C-4222-96B4-E3381C710361}"/>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2B89BAFD-D307-4CF6-B688-4F9CF58B54FA}"/>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3ED7A50-6BE9-4B7D-BD3A-49E99FF699A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F4247DB-B4ED-4C07-8A35-5B694A5EC21A}"/>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7D755ED-EF44-47EF-8858-EE90EF9B209D}"/>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CB4D584-7BD9-4B54-8DF1-F3A95A7AC559}"/>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189ADBB-F53A-4AC7-B554-89DC7369D3A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59689</xdr:rowOff>
    </xdr:from>
    <xdr:to>
      <xdr:col>24</xdr:col>
      <xdr:colOff>114300</xdr:colOff>
      <xdr:row>85</xdr:row>
      <xdr:rowOff>161289</xdr:rowOff>
    </xdr:to>
    <xdr:sp macro="" textlink="">
      <xdr:nvSpPr>
        <xdr:cNvPr id="305" name="楕円 304">
          <a:extLst>
            <a:ext uri="{FF2B5EF4-FFF2-40B4-BE49-F238E27FC236}">
              <a16:creationId xmlns:a16="http://schemas.microsoft.com/office/drawing/2014/main" id="{726F175B-BDA1-4323-A6F6-98248D15A6B1}"/>
            </a:ext>
          </a:extLst>
        </xdr:cNvPr>
        <xdr:cNvSpPr/>
      </xdr:nvSpPr>
      <xdr:spPr>
        <a:xfrm>
          <a:off x="4124325" y="138233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38116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AACCBF26-B313-436B-B76F-7AF9A35D9817}"/>
            </a:ext>
          </a:extLst>
        </xdr:cNvPr>
        <xdr:cNvSpPr txBox="1"/>
      </xdr:nvSpPr>
      <xdr:spPr>
        <a:xfrm>
          <a:off x="4219575" y="1380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307" name="楕円 306">
          <a:extLst>
            <a:ext uri="{FF2B5EF4-FFF2-40B4-BE49-F238E27FC236}">
              <a16:creationId xmlns:a16="http://schemas.microsoft.com/office/drawing/2014/main" id="{2503C253-8BE6-4BF0-979D-4D3351E23708}"/>
            </a:ext>
          </a:extLst>
        </xdr:cNvPr>
        <xdr:cNvSpPr/>
      </xdr:nvSpPr>
      <xdr:spPr>
        <a:xfrm>
          <a:off x="3381375" y="137420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22861</xdr:rowOff>
    </xdr:from>
    <xdr:to>
      <xdr:col>24</xdr:col>
      <xdr:colOff>63500</xdr:colOff>
      <xdr:row>85</xdr:row>
      <xdr:rowOff>110489</xdr:rowOff>
    </xdr:to>
    <xdr:cxnSp macro="">
      <xdr:nvCxnSpPr>
        <xdr:cNvPr id="308" name="直線コネクタ 307">
          <a:extLst>
            <a:ext uri="{FF2B5EF4-FFF2-40B4-BE49-F238E27FC236}">
              <a16:creationId xmlns:a16="http://schemas.microsoft.com/office/drawing/2014/main" id="{CFBCF66E-3D81-46D3-9FCC-846B772D1456}"/>
            </a:ext>
          </a:extLst>
        </xdr:cNvPr>
        <xdr:cNvCxnSpPr/>
      </xdr:nvCxnSpPr>
      <xdr:spPr>
        <a:xfrm>
          <a:off x="3429000" y="13789661"/>
          <a:ext cx="752475" cy="8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309" name="楕円 308">
          <a:extLst>
            <a:ext uri="{FF2B5EF4-FFF2-40B4-BE49-F238E27FC236}">
              <a16:creationId xmlns:a16="http://schemas.microsoft.com/office/drawing/2014/main" id="{2F5BE924-8D8B-4985-88CB-CE736AEBC1F7}"/>
            </a:ext>
          </a:extLst>
        </xdr:cNvPr>
        <xdr:cNvSpPr/>
      </xdr:nvSpPr>
      <xdr:spPr>
        <a:xfrm>
          <a:off x="2571750" y="136613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85</xdr:row>
      <xdr:rowOff>22861</xdr:rowOff>
    </xdr:to>
    <xdr:cxnSp macro="">
      <xdr:nvCxnSpPr>
        <xdr:cNvPr id="310" name="直線コネクタ 309">
          <a:extLst>
            <a:ext uri="{FF2B5EF4-FFF2-40B4-BE49-F238E27FC236}">
              <a16:creationId xmlns:a16="http://schemas.microsoft.com/office/drawing/2014/main" id="{4B0CF1AB-437A-4D82-BCD4-130CA3249E40}"/>
            </a:ext>
          </a:extLst>
        </xdr:cNvPr>
        <xdr:cNvCxnSpPr/>
      </xdr:nvCxnSpPr>
      <xdr:spPr>
        <a:xfrm>
          <a:off x="2619375" y="13709014"/>
          <a:ext cx="809625"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1" name="楕円 310">
          <a:extLst>
            <a:ext uri="{FF2B5EF4-FFF2-40B4-BE49-F238E27FC236}">
              <a16:creationId xmlns:a16="http://schemas.microsoft.com/office/drawing/2014/main" id="{5BFB254B-A59E-4899-965C-EAE2EEEB1A56}"/>
            </a:ext>
          </a:extLst>
        </xdr:cNvPr>
        <xdr:cNvSpPr/>
      </xdr:nvSpPr>
      <xdr:spPr>
        <a:xfrm>
          <a:off x="1781175" y="135909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110489</xdr:rowOff>
    </xdr:to>
    <xdr:cxnSp macro="">
      <xdr:nvCxnSpPr>
        <xdr:cNvPr id="312" name="直線コネクタ 311">
          <a:extLst>
            <a:ext uri="{FF2B5EF4-FFF2-40B4-BE49-F238E27FC236}">
              <a16:creationId xmlns:a16="http://schemas.microsoft.com/office/drawing/2014/main" id="{3F1FDB98-1466-4889-BEEF-8D1EDDFA77E3}"/>
            </a:ext>
          </a:extLst>
        </xdr:cNvPr>
        <xdr:cNvCxnSpPr/>
      </xdr:nvCxnSpPr>
      <xdr:spPr>
        <a:xfrm>
          <a:off x="1828800" y="13629005"/>
          <a:ext cx="790575"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3" name="楕円 312">
          <a:extLst>
            <a:ext uri="{FF2B5EF4-FFF2-40B4-BE49-F238E27FC236}">
              <a16:creationId xmlns:a16="http://schemas.microsoft.com/office/drawing/2014/main" id="{FE8A320C-9D28-464B-9818-A9FEEA0E3B9D}"/>
            </a:ext>
          </a:extLst>
        </xdr:cNvPr>
        <xdr:cNvSpPr/>
      </xdr:nvSpPr>
      <xdr:spPr>
        <a:xfrm>
          <a:off x="981075" y="135255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84</xdr:row>
      <xdr:rowOff>30480</xdr:rowOff>
    </xdr:to>
    <xdr:cxnSp macro="">
      <xdr:nvCxnSpPr>
        <xdr:cNvPr id="314" name="直線コネクタ 313">
          <a:extLst>
            <a:ext uri="{FF2B5EF4-FFF2-40B4-BE49-F238E27FC236}">
              <a16:creationId xmlns:a16="http://schemas.microsoft.com/office/drawing/2014/main" id="{0131006A-17DC-495A-B792-79DD91088F98}"/>
            </a:ext>
          </a:extLst>
        </xdr:cNvPr>
        <xdr:cNvCxnSpPr/>
      </xdr:nvCxnSpPr>
      <xdr:spPr>
        <a:xfrm>
          <a:off x="1028700" y="13573125"/>
          <a:ext cx="8001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3FD09128-CE99-4A8D-9DF2-605AA4DA8BDC}"/>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D75C2AEE-7356-4F25-B3B1-1121CEDA4553}"/>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627D55E1-02A4-40D4-BD69-D89267AFCE4E}"/>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D2AB2DDA-D11A-485D-B5D8-44C2922E982F}"/>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319" name="n_1mainValue【福祉施設】&#10;有形固定資産減価償却率">
          <a:extLst>
            <a:ext uri="{FF2B5EF4-FFF2-40B4-BE49-F238E27FC236}">
              <a16:creationId xmlns:a16="http://schemas.microsoft.com/office/drawing/2014/main" id="{5C710933-4892-4BF3-AEEC-5CD03FC31254}"/>
            </a:ext>
          </a:extLst>
        </xdr:cNvPr>
        <xdr:cNvSpPr txBox="1"/>
      </xdr:nvSpPr>
      <xdr:spPr>
        <a:xfrm>
          <a:off x="32391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20" name="n_2mainValue【福祉施設】&#10;有形固定資産減価償却率">
          <a:extLst>
            <a:ext uri="{FF2B5EF4-FFF2-40B4-BE49-F238E27FC236}">
              <a16:creationId xmlns:a16="http://schemas.microsoft.com/office/drawing/2014/main" id="{99B854D0-85B5-4A15-8AE6-7BD54FA62CBE}"/>
            </a:ext>
          </a:extLst>
        </xdr:cNvPr>
        <xdr:cNvSpPr txBox="1"/>
      </xdr:nvSpPr>
      <xdr:spPr>
        <a:xfrm>
          <a:off x="2439044" y="1375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1" name="n_3mainValue【福祉施設】&#10;有形固定資産減価償却率">
          <a:extLst>
            <a:ext uri="{FF2B5EF4-FFF2-40B4-BE49-F238E27FC236}">
              <a16:creationId xmlns:a16="http://schemas.microsoft.com/office/drawing/2014/main" id="{FAA05DF0-FA75-457F-9A0C-FB4CB330160C}"/>
            </a:ext>
          </a:extLst>
        </xdr:cNvPr>
        <xdr:cNvSpPr txBox="1"/>
      </xdr:nvSpPr>
      <xdr:spPr>
        <a:xfrm>
          <a:off x="1648469"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2" name="n_4mainValue【福祉施設】&#10;有形固定資産減価償却率">
          <a:extLst>
            <a:ext uri="{FF2B5EF4-FFF2-40B4-BE49-F238E27FC236}">
              <a16:creationId xmlns:a16="http://schemas.microsoft.com/office/drawing/2014/main" id="{3CB63D94-43D2-49C4-A9C6-1DBE596AECC8}"/>
            </a:ext>
          </a:extLst>
        </xdr:cNvPr>
        <xdr:cNvSpPr txBox="1"/>
      </xdr:nvSpPr>
      <xdr:spPr>
        <a:xfrm>
          <a:off x="848369" y="1360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9ADBBD1-EED8-4D98-8D10-6461E99512F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929550D-98F2-48C6-9644-0FCBECF43E02}"/>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6D9F738-5628-4061-A3C0-8881B4F237D5}"/>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6FDEEAC-FDC6-4DA7-8069-7128A50ACCC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78038BE-7F7F-427C-A6E8-9B34167F8EEE}"/>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B3D559D-2377-4528-8257-9BDE5E01210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F0BDEB7-9F08-4BD8-B18D-D79497B721CB}"/>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4FA8E61-4D5F-4E18-84F8-A02E60BBF68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5DEEE46-AF46-421B-912F-B4353E8791E6}"/>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8775BE8-D406-4B6A-B6BA-CBE3DDC40344}"/>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3698552-C254-4E14-95D8-9784FECD6D29}"/>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33D353D8-A811-4419-80DA-4A964D50A9C5}"/>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BF8892F-1907-460F-BF73-C87A5DAC83EA}"/>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5926D87D-A92C-4B43-B729-72A15E6ED9A3}"/>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129AD3F1-67CF-4FDD-B8CD-99CAC2D1B14B}"/>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63DE3A03-45C8-4BB7-BFE2-9B5680CD285E}"/>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F300F975-C142-4E95-AA53-8416DFF670F2}"/>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A7B2E548-8E43-4788-86B5-5D86EBCA0E6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7B1E5A49-6045-4F30-B87A-3E0269961B2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FEB98C09-B4E4-4576-99C0-7A7BE7294BE3}"/>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1543109-8B7A-4FBF-A254-01C7F2309CF3}"/>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4F8C09C-BD07-412E-8DFD-5883236EDB70}"/>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B3DB8495-FF71-4B58-8818-322A91843076}"/>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AF6046D9-572D-40E9-97BD-22EA70373B1F}"/>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707A1D28-87B0-44E8-859E-566D2CB1E821}"/>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8DDA6BD6-005E-4CCB-BAA1-9D8D21F97B6B}"/>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22691C9F-9163-4D4F-BFE1-DAFBE44485DB}"/>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02ABCF78-D71C-4CB4-84D4-8F1A25FD1A9C}"/>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851A7381-AD57-4A9E-B86A-9B515BC3BF8D}"/>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D2691F82-1C70-4BFA-B7BF-1C59F021C6AC}"/>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526B446F-4D7D-4E8D-A370-88BEEFA40BF8}"/>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D82A2940-57D4-4A27-9402-CF1A2D76E8EA}"/>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3E9E9366-FB4D-4265-8C83-3912EBC842CF}"/>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033E9476-AC17-48C9-AC24-60653D2F1970}"/>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80E92702-6E62-4425-BC8B-99B49B404208}"/>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9B006457-8354-48D8-8836-D3A1126F19CD}"/>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6BCBD5E-E4EE-4C7D-BB7B-5B3A9FF08F34}"/>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6E5B36E-1CB8-4B37-916D-55A256338AA7}"/>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3A04556-4CDA-4445-A6ED-9A3949439D48}"/>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A80C84E-FFBC-4D15-9304-61FEC5ED6323}"/>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854B7344-23C8-48DD-9D06-4A65249FD6F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64" name="楕円 363">
          <a:extLst>
            <a:ext uri="{FF2B5EF4-FFF2-40B4-BE49-F238E27FC236}">
              <a16:creationId xmlns:a16="http://schemas.microsoft.com/office/drawing/2014/main" id="{38B96DC0-7D8B-40B1-B52C-5F68E8C94F8B}"/>
            </a:ext>
          </a:extLst>
        </xdr:cNvPr>
        <xdr:cNvSpPr/>
      </xdr:nvSpPr>
      <xdr:spPr>
        <a:xfrm>
          <a:off x="9401175" y="1385706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65" name="【福祉施設】&#10;一人当たり面積該当値テキスト">
          <a:extLst>
            <a:ext uri="{FF2B5EF4-FFF2-40B4-BE49-F238E27FC236}">
              <a16:creationId xmlns:a16="http://schemas.microsoft.com/office/drawing/2014/main" id="{6C5E0216-7495-4072-816F-18D523BC3620}"/>
            </a:ext>
          </a:extLst>
        </xdr:cNvPr>
        <xdr:cNvSpPr txBox="1"/>
      </xdr:nvSpPr>
      <xdr:spPr>
        <a:xfrm>
          <a:off x="9467850" y="137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77107</xdr:rowOff>
    </xdr:from>
    <xdr:to>
      <xdr:col>50</xdr:col>
      <xdr:colOff>165100</xdr:colOff>
      <xdr:row>86</xdr:row>
      <xdr:rowOff>7257</xdr:rowOff>
    </xdr:to>
    <xdr:sp macro="" textlink="">
      <xdr:nvSpPr>
        <xdr:cNvPr id="366" name="楕円 365">
          <a:extLst>
            <a:ext uri="{FF2B5EF4-FFF2-40B4-BE49-F238E27FC236}">
              <a16:creationId xmlns:a16="http://schemas.microsoft.com/office/drawing/2014/main" id="{1A584D5C-A2F2-4736-A7D7-6BC1830D79C3}"/>
            </a:ext>
          </a:extLst>
        </xdr:cNvPr>
        <xdr:cNvSpPr/>
      </xdr:nvSpPr>
      <xdr:spPr>
        <a:xfrm>
          <a:off x="86391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127907</xdr:rowOff>
    </xdr:from>
    <xdr:to>
      <xdr:col>55</xdr:col>
      <xdr:colOff>0</xdr:colOff>
      <xdr:row>85</xdr:row>
      <xdr:rowOff>144236</xdr:rowOff>
    </xdr:to>
    <xdr:cxnSp macro="">
      <xdr:nvCxnSpPr>
        <xdr:cNvPr id="367" name="直線コネクタ 366">
          <a:extLst>
            <a:ext uri="{FF2B5EF4-FFF2-40B4-BE49-F238E27FC236}">
              <a16:creationId xmlns:a16="http://schemas.microsoft.com/office/drawing/2014/main" id="{63A19417-E446-44DA-8E02-735D19DB8F83}"/>
            </a:ext>
          </a:extLst>
        </xdr:cNvPr>
        <xdr:cNvCxnSpPr/>
      </xdr:nvCxnSpPr>
      <xdr:spPr>
        <a:xfrm>
          <a:off x="8686800" y="13888357"/>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368" name="楕円 367">
          <a:extLst>
            <a:ext uri="{FF2B5EF4-FFF2-40B4-BE49-F238E27FC236}">
              <a16:creationId xmlns:a16="http://schemas.microsoft.com/office/drawing/2014/main" id="{0542899F-B4FA-4A3E-B550-48D61298D5F2}"/>
            </a:ext>
          </a:extLst>
        </xdr:cNvPr>
        <xdr:cNvSpPr/>
      </xdr:nvSpPr>
      <xdr:spPr>
        <a:xfrm>
          <a:off x="7839075" y="138407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127907</xdr:rowOff>
    </xdr:from>
    <xdr:to>
      <xdr:col>50</xdr:col>
      <xdr:colOff>114300</xdr:colOff>
      <xdr:row>85</xdr:row>
      <xdr:rowOff>127907</xdr:rowOff>
    </xdr:to>
    <xdr:cxnSp macro="">
      <xdr:nvCxnSpPr>
        <xdr:cNvPr id="369" name="直線コネクタ 368">
          <a:extLst>
            <a:ext uri="{FF2B5EF4-FFF2-40B4-BE49-F238E27FC236}">
              <a16:creationId xmlns:a16="http://schemas.microsoft.com/office/drawing/2014/main" id="{DA6A8C57-52F5-4E4A-BF0B-0B4363A3CA0F}"/>
            </a:ext>
          </a:extLst>
        </xdr:cNvPr>
        <xdr:cNvCxnSpPr/>
      </xdr:nvCxnSpPr>
      <xdr:spPr>
        <a:xfrm>
          <a:off x="7886700" y="138883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370" name="楕円 369">
          <a:extLst>
            <a:ext uri="{FF2B5EF4-FFF2-40B4-BE49-F238E27FC236}">
              <a16:creationId xmlns:a16="http://schemas.microsoft.com/office/drawing/2014/main" id="{DD5390F7-08DB-4BDC-8D5D-1EF7B3E110BB}"/>
            </a:ext>
          </a:extLst>
        </xdr:cNvPr>
        <xdr:cNvSpPr/>
      </xdr:nvSpPr>
      <xdr:spPr>
        <a:xfrm>
          <a:off x="7029450" y="1384073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127907</xdr:rowOff>
    </xdr:from>
    <xdr:to>
      <xdr:col>45</xdr:col>
      <xdr:colOff>177800</xdr:colOff>
      <xdr:row>85</xdr:row>
      <xdr:rowOff>127907</xdr:rowOff>
    </xdr:to>
    <xdr:cxnSp macro="">
      <xdr:nvCxnSpPr>
        <xdr:cNvPr id="371" name="直線コネクタ 370">
          <a:extLst>
            <a:ext uri="{FF2B5EF4-FFF2-40B4-BE49-F238E27FC236}">
              <a16:creationId xmlns:a16="http://schemas.microsoft.com/office/drawing/2014/main" id="{8DA26815-2BA4-4AB6-A3D5-8A997CE63113}"/>
            </a:ext>
          </a:extLst>
        </xdr:cNvPr>
        <xdr:cNvCxnSpPr/>
      </xdr:nvCxnSpPr>
      <xdr:spPr>
        <a:xfrm>
          <a:off x="7077075" y="1388835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77107</xdr:rowOff>
    </xdr:from>
    <xdr:to>
      <xdr:col>36</xdr:col>
      <xdr:colOff>165100</xdr:colOff>
      <xdr:row>86</xdr:row>
      <xdr:rowOff>7257</xdr:rowOff>
    </xdr:to>
    <xdr:sp macro="" textlink="">
      <xdr:nvSpPr>
        <xdr:cNvPr id="372" name="楕円 371">
          <a:extLst>
            <a:ext uri="{FF2B5EF4-FFF2-40B4-BE49-F238E27FC236}">
              <a16:creationId xmlns:a16="http://schemas.microsoft.com/office/drawing/2014/main" id="{8E5CBBFC-D943-4EBD-98C2-77AB783F57EE}"/>
            </a:ext>
          </a:extLst>
        </xdr:cNvPr>
        <xdr:cNvSpPr/>
      </xdr:nvSpPr>
      <xdr:spPr>
        <a:xfrm>
          <a:off x="6238875" y="138407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127907</xdr:rowOff>
    </xdr:to>
    <xdr:cxnSp macro="">
      <xdr:nvCxnSpPr>
        <xdr:cNvPr id="373" name="直線コネクタ 372">
          <a:extLst>
            <a:ext uri="{FF2B5EF4-FFF2-40B4-BE49-F238E27FC236}">
              <a16:creationId xmlns:a16="http://schemas.microsoft.com/office/drawing/2014/main" id="{587D21DB-C4C6-4294-801E-DA8BDEBF13A7}"/>
            </a:ext>
          </a:extLst>
        </xdr:cNvPr>
        <xdr:cNvCxnSpPr/>
      </xdr:nvCxnSpPr>
      <xdr:spPr>
        <a:xfrm>
          <a:off x="6286500" y="1388835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0807FBCC-A0EA-43CB-954C-FBD6F5A62D77}"/>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0B7142E3-A15D-4B5D-913C-7106BA2C3F9E}"/>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id="{8F7AB780-E6DF-4957-8729-D9E510D67B04}"/>
            </a:ext>
          </a:extLst>
        </xdr:cNvPr>
        <xdr:cNvSpPr txBox="1"/>
      </xdr:nvSpPr>
      <xdr:spPr>
        <a:xfrm>
          <a:off x="6867602"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id="{8D6B8EF2-312E-4998-9AE4-246D431A8C02}"/>
            </a:ext>
          </a:extLst>
        </xdr:cNvPr>
        <xdr:cNvSpPr txBox="1"/>
      </xdr:nvSpPr>
      <xdr:spPr>
        <a:xfrm>
          <a:off x="60675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169834</xdr:rowOff>
    </xdr:from>
    <xdr:ext cx="469744" cy="259045"/>
    <xdr:sp macro="" textlink="">
      <xdr:nvSpPr>
        <xdr:cNvPr id="378" name="n_1mainValue【福祉施設】&#10;一人当たり面積">
          <a:extLst>
            <a:ext uri="{FF2B5EF4-FFF2-40B4-BE49-F238E27FC236}">
              <a16:creationId xmlns:a16="http://schemas.microsoft.com/office/drawing/2014/main" id="{88D54CCC-B15F-45EA-9550-BE9B27318558}"/>
            </a:ext>
          </a:extLst>
        </xdr:cNvPr>
        <xdr:cNvSpPr txBox="1"/>
      </xdr:nvSpPr>
      <xdr:spPr>
        <a:xfrm>
          <a:off x="845827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379" name="n_2mainValue【福祉施設】&#10;一人当たり面積">
          <a:extLst>
            <a:ext uri="{FF2B5EF4-FFF2-40B4-BE49-F238E27FC236}">
              <a16:creationId xmlns:a16="http://schemas.microsoft.com/office/drawing/2014/main" id="{E0AC919A-D281-47E5-90FB-CBDDF376F8E7}"/>
            </a:ext>
          </a:extLst>
        </xdr:cNvPr>
        <xdr:cNvSpPr txBox="1"/>
      </xdr:nvSpPr>
      <xdr:spPr>
        <a:xfrm>
          <a:off x="7677227"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380" name="n_3mainValue【福祉施設】&#10;一人当たり面積">
          <a:extLst>
            <a:ext uri="{FF2B5EF4-FFF2-40B4-BE49-F238E27FC236}">
              <a16:creationId xmlns:a16="http://schemas.microsoft.com/office/drawing/2014/main" id="{E319BA0F-D8DD-41B9-88DF-CBD029C9A6E1}"/>
            </a:ext>
          </a:extLst>
        </xdr:cNvPr>
        <xdr:cNvSpPr txBox="1"/>
      </xdr:nvSpPr>
      <xdr:spPr>
        <a:xfrm>
          <a:off x="6867602"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81" name="n_4mainValue【福祉施設】&#10;一人当たり面積">
          <a:extLst>
            <a:ext uri="{FF2B5EF4-FFF2-40B4-BE49-F238E27FC236}">
              <a16:creationId xmlns:a16="http://schemas.microsoft.com/office/drawing/2014/main" id="{A77A6E89-E3AE-4678-8420-1419ECCFB98F}"/>
            </a:ext>
          </a:extLst>
        </xdr:cNvPr>
        <xdr:cNvSpPr txBox="1"/>
      </xdr:nvSpPr>
      <xdr:spPr>
        <a:xfrm>
          <a:off x="6067502" y="139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CC05BE6A-0AE7-43D8-A7A5-879C9A2D36F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FE3C8B6-A410-46DE-AB61-D1CAEB3FF92D}"/>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69399003-C5D9-41B2-966E-33360A6C6F65}"/>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2C29708-B4A8-4E34-8F57-5570718B368B}"/>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7F7E0BB-D1F4-4FFC-A998-AB8859B459E2}"/>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6B727B40-46EB-414D-AC19-2DBBECF69FC6}"/>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86CEC520-26EF-4F88-9029-B57838C5F886}"/>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1E7DE703-0C23-4329-B69A-D89561C741DF}"/>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BE9C916E-12C7-44AF-B51D-C583A783EBB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4BBB9BBB-E5E9-4054-A4BD-1207F9685079}"/>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D146584A-27BF-4D5E-9B90-D4123DCDED8F}"/>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CF23D025-625B-407E-9450-50D962DE895C}"/>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1294D42C-6BED-45F6-A7D2-3463C5EEE12E}"/>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DD992DD3-1C0C-48C7-81ED-BDBCB8DCFF5C}"/>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D4369196-1A96-45C2-AA4F-D74D62AD7C08}"/>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ADF40A83-2B32-48E1-AC2E-380E9AB5328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BC4C2EC-9DE9-4E3B-AE00-8D562085C139}"/>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5169A2C1-354A-44A0-BA08-D660E3EB6EEE}"/>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B29DC285-6681-4437-B583-165701571CD1}"/>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CB547F4-DF74-4593-8109-DF0158BB167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C0A05FEC-D49A-4BB1-B4E5-BC688DFD87BF}"/>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C00CE6C-0A6E-48B0-8951-70AED234C319}"/>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F9408622-B26B-428A-9383-ADCD71203FB8}"/>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F1D92FD-8C20-49C3-B99F-D877AF02A04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CDFCE987-0D60-445F-AC9A-1D47766D1DFA}"/>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ED3D092F-5C94-41A2-A8DC-793D131EDC1D}"/>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E92D21B-CB41-4B8E-AF69-B301609FCA3A}"/>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C62C7D4F-E67F-4F0D-9407-1CB16CE531B7}"/>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6FF42A87-9893-4AF1-B591-26DAAE554944}"/>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17163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63130D7-E1FD-427E-B07E-AFC2145F5CD9}"/>
            </a:ext>
          </a:extLst>
        </xdr:cNvPr>
        <xdr:cNvSpPr txBox="1"/>
      </xdr:nvSpPr>
      <xdr:spPr>
        <a:xfrm>
          <a:off x="4219575" y="1669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9107CF89-C2A1-424F-8301-9B9014653542}"/>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00B514A6-7099-4DA5-B7E9-F637ABFE2B7F}"/>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0EF363A3-88F2-4DE6-818F-3EFBA792F08E}"/>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FD7E8437-58EC-4F7F-8594-48158C1DB78D}"/>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1A45078B-D0BF-4DA4-B74D-AF7D840C0316}"/>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26AB3FD-851E-4EAB-9B08-7E7029B6163D}"/>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C3AC5BF-40B7-4122-8F79-807CAB92069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993712D-CC17-402D-9D53-24ADB5346194}"/>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AE5B1D21-A43E-4792-A850-5EB5BF5AF563}"/>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1FDFBB20-ED7B-46A2-A2C4-3A856A98BE33}"/>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162561</xdr:rowOff>
    </xdr:from>
    <xdr:to>
      <xdr:col>24</xdr:col>
      <xdr:colOff>114300</xdr:colOff>
      <xdr:row>102</xdr:row>
      <xdr:rowOff>92711</xdr:rowOff>
    </xdr:to>
    <xdr:sp macro="" textlink="">
      <xdr:nvSpPr>
        <xdr:cNvPr id="422" name="楕円 421">
          <a:extLst>
            <a:ext uri="{FF2B5EF4-FFF2-40B4-BE49-F238E27FC236}">
              <a16:creationId xmlns:a16="http://schemas.microsoft.com/office/drawing/2014/main" id="{932B3C4E-77E2-42DC-AFA6-04B85FD55F63}"/>
            </a:ext>
          </a:extLst>
        </xdr:cNvPr>
        <xdr:cNvSpPr/>
      </xdr:nvSpPr>
      <xdr:spPr>
        <a:xfrm>
          <a:off x="4124325" y="165138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13988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57F8847E-B7B5-4465-B25D-03568171E4CC}"/>
            </a:ext>
          </a:extLst>
        </xdr:cNvPr>
        <xdr:cNvSpPr txBox="1"/>
      </xdr:nvSpPr>
      <xdr:spPr>
        <a:xfrm>
          <a:off x="4219575" y="1636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141605</xdr:rowOff>
    </xdr:from>
    <xdr:to>
      <xdr:col>20</xdr:col>
      <xdr:colOff>38100</xdr:colOff>
      <xdr:row>102</xdr:row>
      <xdr:rowOff>71755</xdr:rowOff>
    </xdr:to>
    <xdr:sp macro="" textlink="">
      <xdr:nvSpPr>
        <xdr:cNvPr id="424" name="楕円 423">
          <a:extLst>
            <a:ext uri="{FF2B5EF4-FFF2-40B4-BE49-F238E27FC236}">
              <a16:creationId xmlns:a16="http://schemas.microsoft.com/office/drawing/2014/main" id="{94C1B59D-55FB-4AF6-A5D6-E0F1AC690784}"/>
            </a:ext>
          </a:extLst>
        </xdr:cNvPr>
        <xdr:cNvSpPr/>
      </xdr:nvSpPr>
      <xdr:spPr>
        <a:xfrm>
          <a:off x="3381375" y="164992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20955</xdr:rowOff>
    </xdr:from>
    <xdr:to>
      <xdr:col>24</xdr:col>
      <xdr:colOff>63500</xdr:colOff>
      <xdr:row>102</xdr:row>
      <xdr:rowOff>41911</xdr:rowOff>
    </xdr:to>
    <xdr:cxnSp macro="">
      <xdr:nvCxnSpPr>
        <xdr:cNvPr id="425" name="直線コネクタ 424">
          <a:extLst>
            <a:ext uri="{FF2B5EF4-FFF2-40B4-BE49-F238E27FC236}">
              <a16:creationId xmlns:a16="http://schemas.microsoft.com/office/drawing/2014/main" id="{8F854A37-9411-4FD6-864D-8CAF38BDF51B}"/>
            </a:ext>
          </a:extLst>
        </xdr:cNvPr>
        <xdr:cNvCxnSpPr/>
      </xdr:nvCxnSpPr>
      <xdr:spPr>
        <a:xfrm>
          <a:off x="3429000" y="16537305"/>
          <a:ext cx="752475"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97789</xdr:rowOff>
    </xdr:from>
    <xdr:to>
      <xdr:col>15</xdr:col>
      <xdr:colOff>101600</xdr:colOff>
      <xdr:row>102</xdr:row>
      <xdr:rowOff>27939</xdr:rowOff>
    </xdr:to>
    <xdr:sp macro="" textlink="">
      <xdr:nvSpPr>
        <xdr:cNvPr id="426" name="楕円 425">
          <a:extLst>
            <a:ext uri="{FF2B5EF4-FFF2-40B4-BE49-F238E27FC236}">
              <a16:creationId xmlns:a16="http://schemas.microsoft.com/office/drawing/2014/main" id="{7BB3CAEC-472D-409C-A1B3-E25E6D98F3D6}"/>
            </a:ext>
          </a:extLst>
        </xdr:cNvPr>
        <xdr:cNvSpPr/>
      </xdr:nvSpPr>
      <xdr:spPr>
        <a:xfrm>
          <a:off x="2571750" y="164522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148589</xdr:rowOff>
    </xdr:from>
    <xdr:to>
      <xdr:col>19</xdr:col>
      <xdr:colOff>177800</xdr:colOff>
      <xdr:row>102</xdr:row>
      <xdr:rowOff>20955</xdr:rowOff>
    </xdr:to>
    <xdr:cxnSp macro="">
      <xdr:nvCxnSpPr>
        <xdr:cNvPr id="427" name="直線コネクタ 426">
          <a:extLst>
            <a:ext uri="{FF2B5EF4-FFF2-40B4-BE49-F238E27FC236}">
              <a16:creationId xmlns:a16="http://schemas.microsoft.com/office/drawing/2014/main" id="{D29A8BF5-630E-42E1-8096-9B30CDB53A17}"/>
            </a:ext>
          </a:extLst>
        </xdr:cNvPr>
        <xdr:cNvCxnSpPr/>
      </xdr:nvCxnSpPr>
      <xdr:spPr>
        <a:xfrm>
          <a:off x="2619375" y="16499839"/>
          <a:ext cx="809625"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55880</xdr:rowOff>
    </xdr:from>
    <xdr:to>
      <xdr:col>10</xdr:col>
      <xdr:colOff>165100</xdr:colOff>
      <xdr:row>101</xdr:row>
      <xdr:rowOff>157480</xdr:rowOff>
    </xdr:to>
    <xdr:sp macro="" textlink="">
      <xdr:nvSpPr>
        <xdr:cNvPr id="428" name="楕円 427">
          <a:extLst>
            <a:ext uri="{FF2B5EF4-FFF2-40B4-BE49-F238E27FC236}">
              <a16:creationId xmlns:a16="http://schemas.microsoft.com/office/drawing/2014/main" id="{C520FB4E-15AA-49E7-BADF-B399B1AE329D}"/>
            </a:ext>
          </a:extLst>
        </xdr:cNvPr>
        <xdr:cNvSpPr/>
      </xdr:nvSpPr>
      <xdr:spPr>
        <a:xfrm>
          <a:off x="1781175" y="164103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106680</xdr:rowOff>
    </xdr:from>
    <xdr:to>
      <xdr:col>15</xdr:col>
      <xdr:colOff>50800</xdr:colOff>
      <xdr:row>101</xdr:row>
      <xdr:rowOff>148589</xdr:rowOff>
    </xdr:to>
    <xdr:cxnSp macro="">
      <xdr:nvCxnSpPr>
        <xdr:cNvPr id="429" name="直線コネクタ 428">
          <a:extLst>
            <a:ext uri="{FF2B5EF4-FFF2-40B4-BE49-F238E27FC236}">
              <a16:creationId xmlns:a16="http://schemas.microsoft.com/office/drawing/2014/main" id="{DCE58BD6-6EB4-4282-820F-FF06CBC4EB23}"/>
            </a:ext>
          </a:extLst>
        </xdr:cNvPr>
        <xdr:cNvCxnSpPr/>
      </xdr:nvCxnSpPr>
      <xdr:spPr>
        <a:xfrm>
          <a:off x="1828800" y="16457930"/>
          <a:ext cx="790575"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128270</xdr:rowOff>
    </xdr:from>
    <xdr:to>
      <xdr:col>6</xdr:col>
      <xdr:colOff>38100</xdr:colOff>
      <xdr:row>103</xdr:row>
      <xdr:rowOff>58420</xdr:rowOff>
    </xdr:to>
    <xdr:sp macro="" textlink="">
      <xdr:nvSpPr>
        <xdr:cNvPr id="430" name="楕円 429">
          <a:extLst>
            <a:ext uri="{FF2B5EF4-FFF2-40B4-BE49-F238E27FC236}">
              <a16:creationId xmlns:a16="http://schemas.microsoft.com/office/drawing/2014/main" id="{456B3959-B8D3-4425-AB47-1B8FBBDC0CB2}"/>
            </a:ext>
          </a:extLst>
        </xdr:cNvPr>
        <xdr:cNvSpPr/>
      </xdr:nvSpPr>
      <xdr:spPr>
        <a:xfrm>
          <a:off x="981075" y="16641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106680</xdr:rowOff>
    </xdr:from>
    <xdr:to>
      <xdr:col>10</xdr:col>
      <xdr:colOff>114300</xdr:colOff>
      <xdr:row>103</xdr:row>
      <xdr:rowOff>7620</xdr:rowOff>
    </xdr:to>
    <xdr:cxnSp macro="">
      <xdr:nvCxnSpPr>
        <xdr:cNvPr id="431" name="直線コネクタ 430">
          <a:extLst>
            <a:ext uri="{FF2B5EF4-FFF2-40B4-BE49-F238E27FC236}">
              <a16:creationId xmlns:a16="http://schemas.microsoft.com/office/drawing/2014/main" id="{E0F5862F-C5AB-4A2F-B22F-329708061B9B}"/>
            </a:ext>
          </a:extLst>
        </xdr:cNvPr>
        <xdr:cNvCxnSpPr/>
      </xdr:nvCxnSpPr>
      <xdr:spPr>
        <a:xfrm flipV="1">
          <a:off x="1028700" y="16457930"/>
          <a:ext cx="800100" cy="2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148607</xdr:rowOff>
    </xdr:from>
    <xdr:ext cx="405111" cy="259045"/>
    <xdr:sp macro="" textlink="">
      <xdr:nvSpPr>
        <xdr:cNvPr id="432" name="n_1aveValue【市民会館】&#10;有形固定資産減価償却率">
          <a:extLst>
            <a:ext uri="{FF2B5EF4-FFF2-40B4-BE49-F238E27FC236}">
              <a16:creationId xmlns:a16="http://schemas.microsoft.com/office/drawing/2014/main" id="{492CF7C0-94E1-4848-B0BD-D1F0E7137413}"/>
            </a:ext>
          </a:extLst>
        </xdr:cNvPr>
        <xdr:cNvSpPr txBox="1"/>
      </xdr:nvSpPr>
      <xdr:spPr>
        <a:xfrm>
          <a:off x="32391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137177</xdr:rowOff>
    </xdr:from>
    <xdr:ext cx="405111" cy="259045"/>
    <xdr:sp macro="" textlink="">
      <xdr:nvSpPr>
        <xdr:cNvPr id="433" name="n_2aveValue【市民会館】&#10;有形固定資産減価償却率">
          <a:extLst>
            <a:ext uri="{FF2B5EF4-FFF2-40B4-BE49-F238E27FC236}">
              <a16:creationId xmlns:a16="http://schemas.microsoft.com/office/drawing/2014/main" id="{5D894F13-A46F-47D9-829D-33448568FA49}"/>
            </a:ext>
          </a:extLst>
        </xdr:cNvPr>
        <xdr:cNvSpPr txBox="1"/>
      </xdr:nvSpPr>
      <xdr:spPr>
        <a:xfrm>
          <a:off x="2439044" y="1681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34" name="n_3aveValue【市民会館】&#10;有形固定資産減価償却率">
          <a:extLst>
            <a:ext uri="{FF2B5EF4-FFF2-40B4-BE49-F238E27FC236}">
              <a16:creationId xmlns:a16="http://schemas.microsoft.com/office/drawing/2014/main" id="{9287700E-A085-4030-9DFC-711900C44843}"/>
            </a:ext>
          </a:extLst>
        </xdr:cNvPr>
        <xdr:cNvSpPr txBox="1"/>
      </xdr:nvSpPr>
      <xdr:spPr>
        <a:xfrm>
          <a:off x="1648469" y="1678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112413</xdr:rowOff>
    </xdr:from>
    <xdr:ext cx="405111" cy="259045"/>
    <xdr:sp macro="" textlink="">
      <xdr:nvSpPr>
        <xdr:cNvPr id="435" name="n_4aveValue【市民会館】&#10;有形固定資産減価償却率">
          <a:extLst>
            <a:ext uri="{FF2B5EF4-FFF2-40B4-BE49-F238E27FC236}">
              <a16:creationId xmlns:a16="http://schemas.microsoft.com/office/drawing/2014/main" id="{DE29EB8C-697F-4376-8023-BF2F5D707A6F}"/>
            </a:ext>
          </a:extLst>
        </xdr:cNvPr>
        <xdr:cNvSpPr txBox="1"/>
      </xdr:nvSpPr>
      <xdr:spPr>
        <a:xfrm>
          <a:off x="848369"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88282</xdr:rowOff>
    </xdr:from>
    <xdr:ext cx="405111" cy="259045"/>
    <xdr:sp macro="" textlink="">
      <xdr:nvSpPr>
        <xdr:cNvPr id="436" name="n_1mainValue【市民会館】&#10;有形固定資産減価償却率">
          <a:extLst>
            <a:ext uri="{FF2B5EF4-FFF2-40B4-BE49-F238E27FC236}">
              <a16:creationId xmlns:a16="http://schemas.microsoft.com/office/drawing/2014/main" id="{536579ED-7631-4EAF-8E14-46244E8F5E41}"/>
            </a:ext>
          </a:extLst>
        </xdr:cNvPr>
        <xdr:cNvSpPr txBox="1"/>
      </xdr:nvSpPr>
      <xdr:spPr>
        <a:xfrm>
          <a:off x="3239144" y="1627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44466</xdr:rowOff>
    </xdr:from>
    <xdr:ext cx="405111" cy="259045"/>
    <xdr:sp macro="" textlink="">
      <xdr:nvSpPr>
        <xdr:cNvPr id="437" name="n_2mainValue【市民会館】&#10;有形固定資産減価償却率">
          <a:extLst>
            <a:ext uri="{FF2B5EF4-FFF2-40B4-BE49-F238E27FC236}">
              <a16:creationId xmlns:a16="http://schemas.microsoft.com/office/drawing/2014/main" id="{CE2CDD94-9A41-45D8-A479-46285EEE71D9}"/>
            </a:ext>
          </a:extLst>
        </xdr:cNvPr>
        <xdr:cNvSpPr txBox="1"/>
      </xdr:nvSpPr>
      <xdr:spPr>
        <a:xfrm>
          <a:off x="2439044" y="1624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2557</xdr:rowOff>
    </xdr:from>
    <xdr:ext cx="405111" cy="259045"/>
    <xdr:sp macro="" textlink="">
      <xdr:nvSpPr>
        <xdr:cNvPr id="438" name="n_3mainValue【市民会館】&#10;有形固定資産減価償却率">
          <a:extLst>
            <a:ext uri="{FF2B5EF4-FFF2-40B4-BE49-F238E27FC236}">
              <a16:creationId xmlns:a16="http://schemas.microsoft.com/office/drawing/2014/main" id="{3F7AF884-4D11-44C9-A55D-9282A5BBAA4B}"/>
            </a:ext>
          </a:extLst>
        </xdr:cNvPr>
        <xdr:cNvSpPr txBox="1"/>
      </xdr:nvSpPr>
      <xdr:spPr>
        <a:xfrm>
          <a:off x="1648469" y="1619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74947</xdr:rowOff>
    </xdr:from>
    <xdr:ext cx="405111" cy="259045"/>
    <xdr:sp macro="" textlink="">
      <xdr:nvSpPr>
        <xdr:cNvPr id="439" name="n_4mainValue【市民会館】&#10;有形固定資産減価償却率">
          <a:extLst>
            <a:ext uri="{FF2B5EF4-FFF2-40B4-BE49-F238E27FC236}">
              <a16:creationId xmlns:a16="http://schemas.microsoft.com/office/drawing/2014/main" id="{2F6CF61D-4BF3-4778-ADDF-9D9AA78AB967}"/>
            </a:ext>
          </a:extLst>
        </xdr:cNvPr>
        <xdr:cNvSpPr txBox="1"/>
      </xdr:nvSpPr>
      <xdr:spPr>
        <a:xfrm>
          <a:off x="848369" y="1642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15DF970-DC6B-43D1-AFF8-427DD20C2AE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8F1960C-1246-413C-8A2A-7D16E68077B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875C17A5-F860-4568-9BD1-45C34C098381}"/>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FF932C76-BBE1-46A8-97DA-C81E33588277}"/>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28772897-9F68-4F57-ADFB-685B1AC81B4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850F22F1-6254-45B5-B6A5-F35FEBB659D9}"/>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AF6452CC-E79C-488A-B566-12287B4D8BA2}"/>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4BA732A2-9A56-4DE5-AB84-731CC7D5A36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FE5EF17-8613-4C87-A7EE-20382342778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8EB781B-4D77-4DBF-8E59-CAFBAD28615B}"/>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7C7328E3-E893-4C03-9541-56E72B16B93A}"/>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7F25E249-C811-4FE5-9A2A-4057BA5F3267}"/>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879E251D-A638-498E-B49C-6A3301AFA7C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A37A5757-993F-4A35-9D0C-68B3EFFE06CA}"/>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16BB2389-410F-4E47-98E4-D881DF24BDD1}"/>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1B5E112A-F11D-49EC-B65B-A8DC3907212C}"/>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8CEF76B3-9822-401E-8E95-88F66921D564}"/>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2F33DFE9-E1EE-4D56-82A5-BC4193920B35}"/>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B3531B3E-C302-445D-B2C7-300968449233}"/>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5EA64A61-9AC1-42AB-97E7-67A7A5E093E0}"/>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B20E841-3209-4DA5-A1E4-1BC3F6FB864E}"/>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2E2E12DD-D54E-4D30-923D-30AB7D6B03F5}"/>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16B511A7-1CC1-4522-8DC8-B857871D7188}"/>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9CDD1ECB-7BAF-4566-8CFE-956324009F6C}"/>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3BA1A382-FEC6-4D03-A26F-33F0F5877206}"/>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3DE43C88-7A63-4B96-BB84-1E25F6930635}"/>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id="{46152C6B-3499-4187-BAF3-D539A0EC6F10}"/>
            </a:ext>
          </a:extLst>
        </xdr:cNvPr>
        <xdr:cNvSpPr txBox="1"/>
      </xdr:nvSpPr>
      <xdr:spPr>
        <a:xfrm>
          <a:off x="9467850" y="17173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0FAC8CFF-912E-4995-B81B-4245E946EC70}"/>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3B80E8B2-DFAF-49B1-BF82-B68FFE06A75B}"/>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374FEC29-BF35-4A7C-82E0-980307C96DB2}"/>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C48FF497-7EB1-4C39-B0F6-1D882D3298D9}"/>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7A66E8B0-F441-49BA-86B6-E92439E4893D}"/>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F93D8ED-A12D-4665-BFDE-A274FFC3FDBB}"/>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166F25B-14AD-4AC7-A044-9A310CAA9EA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9A9457C-D3B7-49DD-88F4-6FFAC91AFBDA}"/>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15D9F40-D47A-4A57-8678-AA03619A4E41}"/>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A58F7BF-D5A2-4C98-874D-934E9B58E89D}"/>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71120</xdr:rowOff>
    </xdr:from>
    <xdr:to>
      <xdr:col>55</xdr:col>
      <xdr:colOff>50800</xdr:colOff>
      <xdr:row>105</xdr:row>
      <xdr:rowOff>1270</xdr:rowOff>
    </xdr:to>
    <xdr:sp macro="" textlink="">
      <xdr:nvSpPr>
        <xdr:cNvPr id="477" name="楕円 476">
          <a:extLst>
            <a:ext uri="{FF2B5EF4-FFF2-40B4-BE49-F238E27FC236}">
              <a16:creationId xmlns:a16="http://schemas.microsoft.com/office/drawing/2014/main" id="{1059308F-776B-4558-9337-DEEB0591EB61}"/>
            </a:ext>
          </a:extLst>
        </xdr:cNvPr>
        <xdr:cNvSpPr/>
      </xdr:nvSpPr>
      <xdr:spPr>
        <a:xfrm>
          <a:off x="9401175" y="1690814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93997</xdr:rowOff>
    </xdr:from>
    <xdr:ext cx="469744" cy="259045"/>
    <xdr:sp macro="" textlink="">
      <xdr:nvSpPr>
        <xdr:cNvPr id="478" name="【市民会館】&#10;一人当たり面積該当値テキスト">
          <a:extLst>
            <a:ext uri="{FF2B5EF4-FFF2-40B4-BE49-F238E27FC236}">
              <a16:creationId xmlns:a16="http://schemas.microsoft.com/office/drawing/2014/main" id="{6E7637AE-B6A8-408E-9E79-8A4548A45402}"/>
            </a:ext>
          </a:extLst>
        </xdr:cNvPr>
        <xdr:cNvSpPr txBox="1"/>
      </xdr:nvSpPr>
      <xdr:spPr>
        <a:xfrm>
          <a:off x="9467850" y="167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79" name="楕円 478">
          <a:extLst>
            <a:ext uri="{FF2B5EF4-FFF2-40B4-BE49-F238E27FC236}">
              <a16:creationId xmlns:a16="http://schemas.microsoft.com/office/drawing/2014/main" id="{D2EE196C-35C0-4B96-BB52-C0060B60D711}"/>
            </a:ext>
          </a:extLst>
        </xdr:cNvPr>
        <xdr:cNvSpPr/>
      </xdr:nvSpPr>
      <xdr:spPr>
        <a:xfrm>
          <a:off x="8639175" y="169099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121920</xdr:rowOff>
    </xdr:to>
    <xdr:cxnSp macro="">
      <xdr:nvCxnSpPr>
        <xdr:cNvPr id="480" name="直線コネクタ 479">
          <a:extLst>
            <a:ext uri="{FF2B5EF4-FFF2-40B4-BE49-F238E27FC236}">
              <a16:creationId xmlns:a16="http://schemas.microsoft.com/office/drawing/2014/main" id="{066958C6-104E-4AB5-8D2A-B697C8231EE2}"/>
            </a:ext>
          </a:extLst>
        </xdr:cNvPr>
        <xdr:cNvCxnSpPr/>
      </xdr:nvCxnSpPr>
      <xdr:spPr>
        <a:xfrm>
          <a:off x="8686800" y="16957548"/>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75692</xdr:rowOff>
    </xdr:from>
    <xdr:to>
      <xdr:col>46</xdr:col>
      <xdr:colOff>38100</xdr:colOff>
      <xdr:row>105</xdr:row>
      <xdr:rowOff>5842</xdr:rowOff>
    </xdr:to>
    <xdr:sp macro="" textlink="">
      <xdr:nvSpPr>
        <xdr:cNvPr id="481" name="楕円 480">
          <a:extLst>
            <a:ext uri="{FF2B5EF4-FFF2-40B4-BE49-F238E27FC236}">
              <a16:creationId xmlns:a16="http://schemas.microsoft.com/office/drawing/2014/main" id="{57238C0E-26A8-433A-A96C-F79F24B6C36C}"/>
            </a:ext>
          </a:extLst>
        </xdr:cNvPr>
        <xdr:cNvSpPr/>
      </xdr:nvSpPr>
      <xdr:spPr>
        <a:xfrm>
          <a:off x="7839075" y="1691589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126492</xdr:rowOff>
    </xdr:to>
    <xdr:cxnSp macro="">
      <xdr:nvCxnSpPr>
        <xdr:cNvPr id="482" name="直線コネクタ 481">
          <a:extLst>
            <a:ext uri="{FF2B5EF4-FFF2-40B4-BE49-F238E27FC236}">
              <a16:creationId xmlns:a16="http://schemas.microsoft.com/office/drawing/2014/main" id="{E45C29E1-4A92-439F-9671-8C2D43691F11}"/>
            </a:ext>
          </a:extLst>
        </xdr:cNvPr>
        <xdr:cNvCxnSpPr/>
      </xdr:nvCxnSpPr>
      <xdr:spPr>
        <a:xfrm flipV="1">
          <a:off x="7886700" y="16957548"/>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75692</xdr:rowOff>
    </xdr:from>
    <xdr:to>
      <xdr:col>41</xdr:col>
      <xdr:colOff>101600</xdr:colOff>
      <xdr:row>105</xdr:row>
      <xdr:rowOff>5842</xdr:rowOff>
    </xdr:to>
    <xdr:sp macro="" textlink="">
      <xdr:nvSpPr>
        <xdr:cNvPr id="483" name="楕円 482">
          <a:extLst>
            <a:ext uri="{FF2B5EF4-FFF2-40B4-BE49-F238E27FC236}">
              <a16:creationId xmlns:a16="http://schemas.microsoft.com/office/drawing/2014/main" id="{0E7F948B-B9D0-40D5-BA4C-B3E85C95E1F9}"/>
            </a:ext>
          </a:extLst>
        </xdr:cNvPr>
        <xdr:cNvSpPr/>
      </xdr:nvSpPr>
      <xdr:spPr>
        <a:xfrm>
          <a:off x="7029450" y="1691589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126492</xdr:rowOff>
    </xdr:from>
    <xdr:to>
      <xdr:col>45</xdr:col>
      <xdr:colOff>177800</xdr:colOff>
      <xdr:row>104</xdr:row>
      <xdr:rowOff>126492</xdr:rowOff>
    </xdr:to>
    <xdr:cxnSp macro="">
      <xdr:nvCxnSpPr>
        <xdr:cNvPr id="484" name="直線コネクタ 483">
          <a:extLst>
            <a:ext uri="{FF2B5EF4-FFF2-40B4-BE49-F238E27FC236}">
              <a16:creationId xmlns:a16="http://schemas.microsoft.com/office/drawing/2014/main" id="{5754DA7F-02A5-402C-B53E-B0DAD4B08000}"/>
            </a:ext>
          </a:extLst>
        </xdr:cNvPr>
        <xdr:cNvCxnSpPr/>
      </xdr:nvCxnSpPr>
      <xdr:spPr>
        <a:xfrm>
          <a:off x="7077075" y="1696351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167132</xdr:rowOff>
    </xdr:from>
    <xdr:to>
      <xdr:col>36</xdr:col>
      <xdr:colOff>165100</xdr:colOff>
      <xdr:row>105</xdr:row>
      <xdr:rowOff>97282</xdr:rowOff>
    </xdr:to>
    <xdr:sp macro="" textlink="">
      <xdr:nvSpPr>
        <xdr:cNvPr id="485" name="楕円 484">
          <a:extLst>
            <a:ext uri="{FF2B5EF4-FFF2-40B4-BE49-F238E27FC236}">
              <a16:creationId xmlns:a16="http://schemas.microsoft.com/office/drawing/2014/main" id="{9CAD6D98-AF12-4766-BA5F-EF04B37B5CB1}"/>
            </a:ext>
          </a:extLst>
        </xdr:cNvPr>
        <xdr:cNvSpPr/>
      </xdr:nvSpPr>
      <xdr:spPr>
        <a:xfrm>
          <a:off x="6238875" y="17004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126492</xdr:rowOff>
    </xdr:from>
    <xdr:to>
      <xdr:col>41</xdr:col>
      <xdr:colOff>50800</xdr:colOff>
      <xdr:row>105</xdr:row>
      <xdr:rowOff>46482</xdr:rowOff>
    </xdr:to>
    <xdr:cxnSp macro="">
      <xdr:nvCxnSpPr>
        <xdr:cNvPr id="486" name="直線コネクタ 485">
          <a:extLst>
            <a:ext uri="{FF2B5EF4-FFF2-40B4-BE49-F238E27FC236}">
              <a16:creationId xmlns:a16="http://schemas.microsoft.com/office/drawing/2014/main" id="{07924D65-8C80-43C4-B140-40FAE9850FC6}"/>
            </a:ext>
          </a:extLst>
        </xdr:cNvPr>
        <xdr:cNvCxnSpPr/>
      </xdr:nvCxnSpPr>
      <xdr:spPr>
        <a:xfrm flipV="1">
          <a:off x="6286500" y="16963517"/>
          <a:ext cx="7905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id="{80E0B81B-35DE-4247-B8C4-B60F526585A8}"/>
            </a:ext>
          </a:extLst>
        </xdr:cNvPr>
        <xdr:cNvSpPr txBox="1"/>
      </xdr:nvSpPr>
      <xdr:spPr>
        <a:xfrm>
          <a:off x="845827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88" name="n_2aveValue【市民会館】&#10;一人当たり面積">
          <a:extLst>
            <a:ext uri="{FF2B5EF4-FFF2-40B4-BE49-F238E27FC236}">
              <a16:creationId xmlns:a16="http://schemas.microsoft.com/office/drawing/2014/main" id="{E21BDC15-8F50-4923-BAAC-F391F4DD6E33}"/>
            </a:ext>
          </a:extLst>
        </xdr:cNvPr>
        <xdr:cNvSpPr txBox="1"/>
      </xdr:nvSpPr>
      <xdr:spPr>
        <a:xfrm>
          <a:off x="7677227"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9" name="n_3aveValue【市民会館】&#10;一人当たり面積">
          <a:extLst>
            <a:ext uri="{FF2B5EF4-FFF2-40B4-BE49-F238E27FC236}">
              <a16:creationId xmlns:a16="http://schemas.microsoft.com/office/drawing/2014/main" id="{2C99BF1B-E740-4DD6-B5B8-91C1119AF56B}"/>
            </a:ext>
          </a:extLst>
        </xdr:cNvPr>
        <xdr:cNvSpPr txBox="1"/>
      </xdr:nvSpPr>
      <xdr:spPr>
        <a:xfrm>
          <a:off x="6867602" y="1729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aveValue【市民会館】&#10;一人当たり面積">
          <a:extLst>
            <a:ext uri="{FF2B5EF4-FFF2-40B4-BE49-F238E27FC236}">
              <a16:creationId xmlns:a16="http://schemas.microsoft.com/office/drawing/2014/main" id="{57BCE543-DB72-4523-8DD9-F66C378D48F5}"/>
            </a:ext>
          </a:extLst>
        </xdr:cNvPr>
        <xdr:cNvSpPr txBox="1"/>
      </xdr:nvSpPr>
      <xdr:spPr>
        <a:xfrm>
          <a:off x="6067502" y="17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91" name="n_1mainValue【市民会館】&#10;一人当たり面積">
          <a:extLst>
            <a:ext uri="{FF2B5EF4-FFF2-40B4-BE49-F238E27FC236}">
              <a16:creationId xmlns:a16="http://schemas.microsoft.com/office/drawing/2014/main" id="{F06937AE-6F95-45F8-8892-1D2219419F8B}"/>
            </a:ext>
          </a:extLst>
        </xdr:cNvPr>
        <xdr:cNvSpPr txBox="1"/>
      </xdr:nvSpPr>
      <xdr:spPr>
        <a:xfrm>
          <a:off x="8458277" y="166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22369</xdr:rowOff>
    </xdr:from>
    <xdr:ext cx="469744" cy="259045"/>
    <xdr:sp macro="" textlink="">
      <xdr:nvSpPr>
        <xdr:cNvPr id="492" name="n_2mainValue【市民会館】&#10;一人当たり面積">
          <a:extLst>
            <a:ext uri="{FF2B5EF4-FFF2-40B4-BE49-F238E27FC236}">
              <a16:creationId xmlns:a16="http://schemas.microsoft.com/office/drawing/2014/main" id="{61473866-6A8E-449D-AD72-8188B549D506}"/>
            </a:ext>
          </a:extLst>
        </xdr:cNvPr>
        <xdr:cNvSpPr txBox="1"/>
      </xdr:nvSpPr>
      <xdr:spPr>
        <a:xfrm>
          <a:off x="7677227"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22369</xdr:rowOff>
    </xdr:from>
    <xdr:ext cx="469744" cy="259045"/>
    <xdr:sp macro="" textlink="">
      <xdr:nvSpPr>
        <xdr:cNvPr id="493" name="n_3mainValue【市民会館】&#10;一人当たり面積">
          <a:extLst>
            <a:ext uri="{FF2B5EF4-FFF2-40B4-BE49-F238E27FC236}">
              <a16:creationId xmlns:a16="http://schemas.microsoft.com/office/drawing/2014/main" id="{80EEC211-A5E7-436C-9E73-9DC59FCE7637}"/>
            </a:ext>
          </a:extLst>
        </xdr:cNvPr>
        <xdr:cNvSpPr txBox="1"/>
      </xdr:nvSpPr>
      <xdr:spPr>
        <a:xfrm>
          <a:off x="6867602" y="167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113809</xdr:rowOff>
    </xdr:from>
    <xdr:ext cx="469744" cy="259045"/>
    <xdr:sp macro="" textlink="">
      <xdr:nvSpPr>
        <xdr:cNvPr id="494" name="n_4mainValue【市民会館】&#10;一人当たり面積">
          <a:extLst>
            <a:ext uri="{FF2B5EF4-FFF2-40B4-BE49-F238E27FC236}">
              <a16:creationId xmlns:a16="http://schemas.microsoft.com/office/drawing/2014/main" id="{3CB8151F-FC4C-47A3-97FA-2A501F94F1BF}"/>
            </a:ext>
          </a:extLst>
        </xdr:cNvPr>
        <xdr:cNvSpPr txBox="1"/>
      </xdr:nvSpPr>
      <xdr:spPr>
        <a:xfrm>
          <a:off x="6067502" y="1679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B313168-51B3-48F5-96B0-9127A4B379FE}"/>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0A00781-F037-45C7-83FC-3918FC72C78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7E41256F-5255-4A45-BFD7-2C1A1AD61572}"/>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34688D3-586C-4C26-B31D-F28E5678056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38A033C-9B71-4ADA-B93A-5D0112AAF075}"/>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DDB2441F-12D2-4C82-B81A-02327DF646AD}"/>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2E55AC95-3977-48C6-979F-288DCF8A8FA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A397C78-A4FF-491E-812F-363E5433DA62}"/>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92A11F11-7EF9-415C-BAFC-75C1458B09BB}"/>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55DFD39-1F71-4BB6-9B70-E8988D1EC0F3}"/>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D15C22CB-7359-4ACD-9FE6-C3D876685D5C}"/>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66FBDF35-BA4C-4897-A6FF-516854E0B309}"/>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2BBBA03B-98F5-4330-ABC5-3A0C33E1CE04}"/>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AA6F9788-CE27-4C16-B43E-5B4458354F33}"/>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70782989-1AA4-40A6-8FD3-4D975D8AB8EB}"/>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3FBD123E-67B1-4B0E-8EF8-939FD083DF7B}"/>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0D684BAE-7836-46EE-934F-EC5D98838B7E}"/>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BBF16D64-EAE5-4E39-9136-9EC878A58BD3}"/>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D5EEE704-30A8-441F-944E-5763811F4601}"/>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CCE06689-B0E6-48C2-B09B-26E12C1F47E9}"/>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0198A75A-2621-4DBB-B581-184E7CD1B0C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E68AEE08-0BE3-4ED0-B3AF-D0717BC2E8D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D62C82AE-BEF9-4B89-9ECA-D7F008D988DC}"/>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B73D2F66-CFCE-41B1-A506-6E1729AD1330}"/>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6E2622C6-F884-4A25-8670-38CB30759DA6}"/>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FAF29D63-3836-47C9-B6DE-B1769FAB79F3}"/>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89AD3DA8-8474-4A72-B2D3-6070BB9D9232}"/>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E6869129-FC18-4755-9BAA-FFF2DBF6DC75}"/>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4C663171-BB12-47E8-825E-EEC22EAF7CAF}"/>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744B7E2A-9F86-4864-85D2-7BB722F8D9CC}"/>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20357A33-F24C-4067-BDEC-B09DAE6DE21A}"/>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AAC70A5F-2DA7-4E86-B34B-1590C576A105}"/>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CEF9DA4C-105F-470D-8A12-3E09026410E4}"/>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D02E9F9-3CB9-4DCA-A4C1-C23357C6C8D6}"/>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CC505B1-6C6D-4043-ABC3-96A0D1B308D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C6AC5AF-9711-4CCF-B562-9CE4586B5173}"/>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F7FB61B-5063-41CC-8786-91C175426448}"/>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EDE2D5B-D3D8-4A0E-9E00-D8C1A619B13C}"/>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18542</xdr:rowOff>
    </xdr:from>
    <xdr:to>
      <xdr:col>85</xdr:col>
      <xdr:colOff>177800</xdr:colOff>
      <xdr:row>39</xdr:row>
      <xdr:rowOff>120142</xdr:rowOff>
    </xdr:to>
    <xdr:sp macro="" textlink="">
      <xdr:nvSpPr>
        <xdr:cNvPr id="533" name="楕円 532">
          <a:extLst>
            <a:ext uri="{FF2B5EF4-FFF2-40B4-BE49-F238E27FC236}">
              <a16:creationId xmlns:a16="http://schemas.microsoft.com/office/drawing/2014/main" id="{83F65E11-FD50-49DA-8DDF-1E1BBE17FF0E}"/>
            </a:ext>
          </a:extLst>
        </xdr:cNvPr>
        <xdr:cNvSpPr/>
      </xdr:nvSpPr>
      <xdr:spPr>
        <a:xfrm>
          <a:off x="14649450" y="633361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168419</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59AF80DF-8EC5-490D-8770-FFA65A528864}"/>
            </a:ext>
          </a:extLst>
        </xdr:cNvPr>
        <xdr:cNvSpPr txBox="1"/>
      </xdr:nvSpPr>
      <xdr:spPr>
        <a:xfrm>
          <a:off x="14735175" y="6312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535" name="楕円 534">
          <a:extLst>
            <a:ext uri="{FF2B5EF4-FFF2-40B4-BE49-F238E27FC236}">
              <a16:creationId xmlns:a16="http://schemas.microsoft.com/office/drawing/2014/main" id="{A1B1867B-A5BF-425C-B468-42832A361F61}"/>
            </a:ext>
          </a:extLst>
        </xdr:cNvPr>
        <xdr:cNvSpPr/>
      </xdr:nvSpPr>
      <xdr:spPr>
        <a:xfrm>
          <a:off x="13887450" y="62471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69342</xdr:rowOff>
    </xdr:to>
    <xdr:cxnSp macro="">
      <xdr:nvCxnSpPr>
        <xdr:cNvPr id="536" name="直線コネクタ 535">
          <a:extLst>
            <a:ext uri="{FF2B5EF4-FFF2-40B4-BE49-F238E27FC236}">
              <a16:creationId xmlns:a16="http://schemas.microsoft.com/office/drawing/2014/main" id="{4896D38B-5007-4C87-8671-19AF68C71651}"/>
            </a:ext>
          </a:extLst>
        </xdr:cNvPr>
        <xdr:cNvCxnSpPr/>
      </xdr:nvCxnSpPr>
      <xdr:spPr>
        <a:xfrm>
          <a:off x="13935075" y="6294755"/>
          <a:ext cx="762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141922</xdr:rowOff>
    </xdr:from>
    <xdr:to>
      <xdr:col>76</xdr:col>
      <xdr:colOff>150609</xdr:colOff>
      <xdr:row>38</xdr:row>
      <xdr:rowOff>69607</xdr:rowOff>
    </xdr:to>
    <xdr:sp macro="" textlink="">
      <xdr:nvSpPr>
        <xdr:cNvPr id="537" name="楕円 536">
          <a:extLst>
            <a:ext uri="{FF2B5EF4-FFF2-40B4-BE49-F238E27FC236}">
              <a16:creationId xmlns:a16="http://schemas.microsoft.com/office/drawing/2014/main" id="{2E8DA1BD-8967-457C-AEC0-844F72F93FB2}"/>
            </a:ext>
          </a:extLst>
        </xdr:cNvPr>
        <xdr:cNvSpPr/>
      </xdr:nvSpPr>
      <xdr:spPr>
        <a:xfrm>
          <a:off x="13096875" y="6136322"/>
          <a:ext cx="83934" cy="832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150609</xdr:colOff>
      <xdr:row>38</xdr:row>
      <xdr:rowOff>25942</xdr:rowOff>
    </xdr:from>
    <xdr:to>
      <xdr:col>81</xdr:col>
      <xdr:colOff>44450</xdr:colOff>
      <xdr:row>38</xdr:row>
      <xdr:rowOff>145189</xdr:rowOff>
    </xdr:to>
    <xdr:cxnSp macro="">
      <xdr:nvCxnSpPr>
        <xdr:cNvPr id="538" name="直線コネクタ 537">
          <a:extLst>
            <a:ext uri="{FF2B5EF4-FFF2-40B4-BE49-F238E27FC236}">
              <a16:creationId xmlns:a16="http://schemas.microsoft.com/office/drawing/2014/main" id="{36F37B7C-7698-4578-87DC-466C51DA7228}"/>
            </a:ext>
          </a:extLst>
        </xdr:cNvPr>
        <xdr:cNvCxnSpPr>
          <a:stCxn id="537" idx="6"/>
        </xdr:cNvCxnSpPr>
      </xdr:nvCxnSpPr>
      <xdr:spPr>
        <a:xfrm>
          <a:off x="13180809" y="6182267"/>
          <a:ext cx="754266" cy="1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50546</xdr:rowOff>
    </xdr:from>
    <xdr:to>
      <xdr:col>72</xdr:col>
      <xdr:colOff>38100</xdr:colOff>
      <xdr:row>37</xdr:row>
      <xdr:rowOff>152146</xdr:rowOff>
    </xdr:to>
    <xdr:sp macro="" textlink="">
      <xdr:nvSpPr>
        <xdr:cNvPr id="539" name="楕円 538">
          <a:extLst>
            <a:ext uri="{FF2B5EF4-FFF2-40B4-BE49-F238E27FC236}">
              <a16:creationId xmlns:a16="http://schemas.microsoft.com/office/drawing/2014/main" id="{A59E91BA-17C5-415D-8035-2126AE761358}"/>
            </a:ext>
          </a:extLst>
        </xdr:cNvPr>
        <xdr:cNvSpPr/>
      </xdr:nvSpPr>
      <xdr:spPr>
        <a:xfrm>
          <a:off x="12296775" y="603859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123825</xdr:colOff>
      <xdr:row>37</xdr:row>
      <xdr:rowOff>99759</xdr:rowOff>
    </xdr:from>
    <xdr:to>
      <xdr:col>76</xdr:col>
      <xdr:colOff>66675</xdr:colOff>
      <xdr:row>38</xdr:row>
      <xdr:rowOff>24354</xdr:rowOff>
    </xdr:to>
    <xdr:cxnSp macro="">
      <xdr:nvCxnSpPr>
        <xdr:cNvPr id="540" name="直線コネクタ 539">
          <a:extLst>
            <a:ext uri="{FF2B5EF4-FFF2-40B4-BE49-F238E27FC236}">
              <a16:creationId xmlns:a16="http://schemas.microsoft.com/office/drawing/2014/main" id="{8963204C-2FCD-440D-AB3C-59B4134ACE16}"/>
            </a:ext>
          </a:extLst>
        </xdr:cNvPr>
        <xdr:cNvCxnSpPr>
          <a:stCxn id="539" idx="2"/>
          <a:endCxn id="537" idx="2"/>
        </xdr:cNvCxnSpPr>
      </xdr:nvCxnSpPr>
      <xdr:spPr>
        <a:xfrm>
          <a:off x="12293600" y="6094159"/>
          <a:ext cx="800100" cy="8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112268</xdr:rowOff>
    </xdr:from>
    <xdr:to>
      <xdr:col>67</xdr:col>
      <xdr:colOff>101600</xdr:colOff>
      <xdr:row>37</xdr:row>
      <xdr:rowOff>42418</xdr:rowOff>
    </xdr:to>
    <xdr:sp macro="" textlink="">
      <xdr:nvSpPr>
        <xdr:cNvPr id="541" name="楕円 540">
          <a:extLst>
            <a:ext uri="{FF2B5EF4-FFF2-40B4-BE49-F238E27FC236}">
              <a16:creationId xmlns:a16="http://schemas.microsoft.com/office/drawing/2014/main" id="{4458DD49-656D-4618-B2CE-1781669BFE14}"/>
            </a:ext>
          </a:extLst>
        </xdr:cNvPr>
        <xdr:cNvSpPr/>
      </xdr:nvSpPr>
      <xdr:spPr>
        <a:xfrm>
          <a:off x="11487150" y="59415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163068</xdr:rowOff>
    </xdr:from>
    <xdr:to>
      <xdr:col>71</xdr:col>
      <xdr:colOff>177800</xdr:colOff>
      <xdr:row>37</xdr:row>
      <xdr:rowOff>101346</xdr:rowOff>
    </xdr:to>
    <xdr:cxnSp macro="">
      <xdr:nvCxnSpPr>
        <xdr:cNvPr id="542" name="直線コネクタ 541">
          <a:extLst>
            <a:ext uri="{FF2B5EF4-FFF2-40B4-BE49-F238E27FC236}">
              <a16:creationId xmlns:a16="http://schemas.microsoft.com/office/drawing/2014/main" id="{BF8BF77D-5CD8-411B-80E6-D82BE8670446}"/>
            </a:ext>
          </a:extLst>
        </xdr:cNvPr>
        <xdr:cNvCxnSpPr/>
      </xdr:nvCxnSpPr>
      <xdr:spPr>
        <a:xfrm>
          <a:off x="11534775" y="5989193"/>
          <a:ext cx="809625" cy="10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102379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2D0E231B-71E4-4574-A385-59AE5FE113DB}"/>
            </a:ext>
          </a:extLst>
        </xdr:cNvPr>
        <xdr:cNvSpPr txBox="1"/>
      </xdr:nvSpPr>
      <xdr:spPr>
        <a:xfrm>
          <a:off x="13745219" y="593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1B7DC02C-ECC1-4400-BB67-D92B2DAED729}"/>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930D7F0-3C42-43C8-AA8D-2763D56708F6}"/>
            </a:ext>
          </a:extLst>
        </xdr:cNvPr>
        <xdr:cNvSpPr txBox="1"/>
      </xdr:nvSpPr>
      <xdr:spPr>
        <a:xfrm>
          <a:off x="12164069"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641BC998-CD19-4BBB-A05A-57727390C1D4}"/>
            </a:ext>
          </a:extLst>
        </xdr:cNvPr>
        <xdr:cNvSpPr txBox="1"/>
      </xdr:nvSpPr>
      <xdr:spPr>
        <a:xfrm>
          <a:off x="11354444" y="613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3E27A345-A5B7-4B5C-86DC-3BA1FD5EB054}"/>
            </a:ext>
          </a:extLst>
        </xdr:cNvPr>
        <xdr:cNvSpPr txBox="1"/>
      </xdr:nvSpPr>
      <xdr:spPr>
        <a:xfrm>
          <a:off x="13745219"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105419</xdr:colOff>
      <xdr:row>36</xdr:row>
      <xdr:rowOff>102075</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C3BF63AD-64B6-43F3-A2F4-22A208B50F7B}"/>
            </a:ext>
          </a:extLst>
        </xdr:cNvPr>
        <xdr:cNvSpPr txBox="1"/>
      </xdr:nvSpPr>
      <xdr:spPr>
        <a:xfrm>
          <a:off x="12960994" y="59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168673</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9BDF8621-473F-4777-BF79-6A166FD3A823}"/>
            </a:ext>
          </a:extLst>
        </xdr:cNvPr>
        <xdr:cNvSpPr txBox="1"/>
      </xdr:nvSpPr>
      <xdr:spPr>
        <a:xfrm>
          <a:off x="12164069"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58945</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EA35E5AC-615B-40F7-A37F-7DD32E44453E}"/>
            </a:ext>
          </a:extLst>
        </xdr:cNvPr>
        <xdr:cNvSpPr txBox="1"/>
      </xdr:nvSpPr>
      <xdr:spPr>
        <a:xfrm>
          <a:off x="11354444" y="572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D4DF6C7-3B4F-4890-8F58-21A0F6A42741}"/>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F870F38-3DEE-4A3E-99C2-C9D4566E16A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A459DD17-C00E-4879-A414-DABCF7D95DC7}"/>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E5C55750-FC11-403C-8BDA-B2EBE321F8BC}"/>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C75E949E-B57D-4CEE-A2E9-A7FB8C58103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749E46E2-A63D-4C11-9FEF-86160E5FB39E}"/>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2EDC3FEB-A377-4719-B723-3BB927B4CBE2}"/>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47FA670C-8C63-4496-A4A1-41DA04F39CD5}"/>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7CB313F5-4B67-4D72-9394-917C6EABFCFC}"/>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2ADFE929-CE00-4A24-9941-C7E6E233A3A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1FFF8C30-3DFE-4FF6-BF43-3A9BDF00F081}"/>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67AB1C80-4BFF-4A5B-9583-69DB311FB08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850C2EE5-C888-4742-AD3D-9B4C30C1C70B}"/>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93446CBB-51C7-4758-9D28-B872F19D6CF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2F727987-8B0E-4E51-A9A6-A3F9CF3B6E20}"/>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2FD0BCAF-1B2D-49E5-8C67-5B69444EBB88}"/>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F496FFB4-D863-4BEC-A1AF-BE826058F125}"/>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2CDFB068-53C3-425A-8E4F-7006C1917849}"/>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E333002A-78A4-48AB-B5BB-00DC0C2495F8}"/>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81423915-2096-4BEB-A5AC-65464E23A664}"/>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5AFF2BC6-CA5C-4223-94D7-10A3AA60E406}"/>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7F19A656-A077-4CBD-8756-544BB163778B}"/>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621C28D6-5F26-4CA3-B9C5-483FB5ACC3B5}"/>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CAABDA66-9B27-4548-B7F2-1B7FA3F8CFF4}"/>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D8DF9638-7D03-405C-9602-20654F2C53CD}"/>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5F45069E-FC95-4A3A-B725-674278F8ED6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815EC462-B360-42CA-B3E0-B73FAA2DE6A1}"/>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C51755CE-CFEB-4DFE-ABCD-94C9ED2E0110}"/>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ACC6111C-B4FD-41A6-BD09-8214B5A0B4BF}"/>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57D0AD83-635E-4006-B77C-BE79F3AF8CB4}"/>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B00E0686-C5B0-419F-96E7-15650C9D9063}"/>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72460</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CA76F0A6-1579-48E3-95C8-BB0FCA0703B7}"/>
            </a:ext>
          </a:extLst>
        </xdr:cNvPr>
        <xdr:cNvSpPr txBox="1"/>
      </xdr:nvSpPr>
      <xdr:spPr>
        <a:xfrm>
          <a:off x="19992975" y="606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6A7AC68C-E4F9-43BF-AE7E-C6F98F618681}"/>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C8924CA9-37F9-416F-BB22-DE17BCE0F0B1}"/>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AABADF25-8A8E-4065-B3DD-ABBD4897774C}"/>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C8A62AB7-F443-44F0-A346-43F611F69210}"/>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389AF744-0F63-4AA9-BB0F-F28336032E2C}"/>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A0A9CBB-CDC9-476F-9547-F05167717AF6}"/>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CCB8C23-A65D-463B-8840-ACAB3B4AB2B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ED02DBC-F760-4CAB-9237-0952B9654527}"/>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7CA191A2-D863-41B1-859A-34640125CF6D}"/>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5E1EDC1F-600C-4273-AF62-41B7E24F2F97}"/>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29809</xdr:rowOff>
    </xdr:from>
    <xdr:to>
      <xdr:col>116</xdr:col>
      <xdr:colOff>114300</xdr:colOff>
      <xdr:row>42</xdr:row>
      <xdr:rowOff>131409</xdr:rowOff>
    </xdr:to>
    <xdr:sp macro="" textlink="">
      <xdr:nvSpPr>
        <xdr:cNvPr id="593" name="楕円 592">
          <a:extLst>
            <a:ext uri="{FF2B5EF4-FFF2-40B4-BE49-F238E27FC236}">
              <a16:creationId xmlns:a16="http://schemas.microsoft.com/office/drawing/2014/main" id="{9E01BCA9-0027-4C01-B3A2-66401259070E}"/>
            </a:ext>
          </a:extLst>
        </xdr:cNvPr>
        <xdr:cNvSpPr/>
      </xdr:nvSpPr>
      <xdr:spPr>
        <a:xfrm>
          <a:off x="19897725" y="68274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116186</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39A008BB-43A8-47E2-B2E4-E00F64D61CEB}"/>
            </a:ext>
          </a:extLst>
        </xdr:cNvPr>
        <xdr:cNvSpPr txBox="1"/>
      </xdr:nvSpPr>
      <xdr:spPr>
        <a:xfrm>
          <a:off x="19992975" y="67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31523</xdr:rowOff>
    </xdr:from>
    <xdr:to>
      <xdr:col>112</xdr:col>
      <xdr:colOff>38100</xdr:colOff>
      <xdr:row>42</xdr:row>
      <xdr:rowOff>133123</xdr:rowOff>
    </xdr:to>
    <xdr:sp macro="" textlink="">
      <xdr:nvSpPr>
        <xdr:cNvPr id="595" name="楕円 594">
          <a:extLst>
            <a:ext uri="{FF2B5EF4-FFF2-40B4-BE49-F238E27FC236}">
              <a16:creationId xmlns:a16="http://schemas.microsoft.com/office/drawing/2014/main" id="{0C41B328-5EFB-4021-89CC-48211E4657E3}"/>
            </a:ext>
          </a:extLst>
        </xdr:cNvPr>
        <xdr:cNvSpPr/>
      </xdr:nvSpPr>
      <xdr:spPr>
        <a:xfrm>
          <a:off x="19154775" y="68291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80609</xdr:rowOff>
    </xdr:from>
    <xdr:to>
      <xdr:col>116</xdr:col>
      <xdr:colOff>63500</xdr:colOff>
      <xdr:row>42</xdr:row>
      <xdr:rowOff>82323</xdr:rowOff>
    </xdr:to>
    <xdr:cxnSp macro="">
      <xdr:nvCxnSpPr>
        <xdr:cNvPr id="596" name="直線コネクタ 595">
          <a:extLst>
            <a:ext uri="{FF2B5EF4-FFF2-40B4-BE49-F238E27FC236}">
              <a16:creationId xmlns:a16="http://schemas.microsoft.com/office/drawing/2014/main" id="{8FCD13F8-B36F-42E9-85C4-C4BD30B8063B}"/>
            </a:ext>
          </a:extLst>
        </xdr:cNvPr>
        <xdr:cNvCxnSpPr/>
      </xdr:nvCxnSpPr>
      <xdr:spPr>
        <a:xfrm flipV="1">
          <a:off x="19202400" y="6884634"/>
          <a:ext cx="752475"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31344</xdr:rowOff>
    </xdr:from>
    <xdr:to>
      <xdr:col>107</xdr:col>
      <xdr:colOff>101600</xdr:colOff>
      <xdr:row>42</xdr:row>
      <xdr:rowOff>132944</xdr:rowOff>
    </xdr:to>
    <xdr:sp macro="" textlink="">
      <xdr:nvSpPr>
        <xdr:cNvPr id="597" name="楕円 596">
          <a:extLst>
            <a:ext uri="{FF2B5EF4-FFF2-40B4-BE49-F238E27FC236}">
              <a16:creationId xmlns:a16="http://schemas.microsoft.com/office/drawing/2014/main" id="{101798BE-12E0-4243-BDC1-F38A9A729372}"/>
            </a:ext>
          </a:extLst>
        </xdr:cNvPr>
        <xdr:cNvSpPr/>
      </xdr:nvSpPr>
      <xdr:spPr>
        <a:xfrm>
          <a:off x="18345150" y="68290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82144</xdr:rowOff>
    </xdr:from>
    <xdr:to>
      <xdr:col>111</xdr:col>
      <xdr:colOff>177800</xdr:colOff>
      <xdr:row>42</xdr:row>
      <xdr:rowOff>82323</xdr:rowOff>
    </xdr:to>
    <xdr:cxnSp macro="">
      <xdr:nvCxnSpPr>
        <xdr:cNvPr id="598" name="直線コネクタ 597">
          <a:extLst>
            <a:ext uri="{FF2B5EF4-FFF2-40B4-BE49-F238E27FC236}">
              <a16:creationId xmlns:a16="http://schemas.microsoft.com/office/drawing/2014/main" id="{6BC9EA5B-203B-4E68-8E12-4A6373A7D354}"/>
            </a:ext>
          </a:extLst>
        </xdr:cNvPr>
        <xdr:cNvCxnSpPr/>
      </xdr:nvCxnSpPr>
      <xdr:spPr>
        <a:xfrm>
          <a:off x="18392775" y="6886169"/>
          <a:ext cx="809625"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30674</xdr:rowOff>
    </xdr:from>
    <xdr:to>
      <xdr:col>102</xdr:col>
      <xdr:colOff>165100</xdr:colOff>
      <xdr:row>42</xdr:row>
      <xdr:rowOff>132274</xdr:rowOff>
    </xdr:to>
    <xdr:sp macro="" textlink="">
      <xdr:nvSpPr>
        <xdr:cNvPr id="599" name="楕円 598">
          <a:extLst>
            <a:ext uri="{FF2B5EF4-FFF2-40B4-BE49-F238E27FC236}">
              <a16:creationId xmlns:a16="http://schemas.microsoft.com/office/drawing/2014/main" id="{80BB727F-970B-4EE4-93A7-51A84122B43B}"/>
            </a:ext>
          </a:extLst>
        </xdr:cNvPr>
        <xdr:cNvSpPr/>
      </xdr:nvSpPr>
      <xdr:spPr>
        <a:xfrm>
          <a:off x="17554575" y="682834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81474</xdr:rowOff>
    </xdr:from>
    <xdr:to>
      <xdr:col>107</xdr:col>
      <xdr:colOff>50800</xdr:colOff>
      <xdr:row>42</xdr:row>
      <xdr:rowOff>82144</xdr:rowOff>
    </xdr:to>
    <xdr:cxnSp macro="">
      <xdr:nvCxnSpPr>
        <xdr:cNvPr id="600" name="直線コネクタ 599">
          <a:extLst>
            <a:ext uri="{FF2B5EF4-FFF2-40B4-BE49-F238E27FC236}">
              <a16:creationId xmlns:a16="http://schemas.microsoft.com/office/drawing/2014/main" id="{040D423E-00CA-4D8C-92F5-F96FECFF8726}"/>
            </a:ext>
          </a:extLst>
        </xdr:cNvPr>
        <xdr:cNvCxnSpPr/>
      </xdr:nvCxnSpPr>
      <xdr:spPr>
        <a:xfrm>
          <a:off x="17602200" y="6885499"/>
          <a:ext cx="790575"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30135</xdr:rowOff>
    </xdr:from>
    <xdr:to>
      <xdr:col>98</xdr:col>
      <xdr:colOff>38100</xdr:colOff>
      <xdr:row>42</xdr:row>
      <xdr:rowOff>131735</xdr:rowOff>
    </xdr:to>
    <xdr:sp macro="" textlink="">
      <xdr:nvSpPr>
        <xdr:cNvPr id="601" name="楕円 600">
          <a:extLst>
            <a:ext uri="{FF2B5EF4-FFF2-40B4-BE49-F238E27FC236}">
              <a16:creationId xmlns:a16="http://schemas.microsoft.com/office/drawing/2014/main" id="{3ACBB864-6B20-490A-8464-21FF0801C8FC}"/>
            </a:ext>
          </a:extLst>
        </xdr:cNvPr>
        <xdr:cNvSpPr/>
      </xdr:nvSpPr>
      <xdr:spPr>
        <a:xfrm>
          <a:off x="16754475" y="68278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80935</xdr:rowOff>
    </xdr:from>
    <xdr:to>
      <xdr:col>102</xdr:col>
      <xdr:colOff>114300</xdr:colOff>
      <xdr:row>42</xdr:row>
      <xdr:rowOff>81474</xdr:rowOff>
    </xdr:to>
    <xdr:cxnSp macro="">
      <xdr:nvCxnSpPr>
        <xdr:cNvPr id="602" name="直線コネクタ 601">
          <a:extLst>
            <a:ext uri="{FF2B5EF4-FFF2-40B4-BE49-F238E27FC236}">
              <a16:creationId xmlns:a16="http://schemas.microsoft.com/office/drawing/2014/main" id="{32CA756F-627B-43BC-BA8A-CCC4A6A58C5F}"/>
            </a:ext>
          </a:extLst>
        </xdr:cNvPr>
        <xdr:cNvCxnSpPr/>
      </xdr:nvCxnSpPr>
      <xdr:spPr>
        <a:xfrm>
          <a:off x="16802100" y="6884960"/>
          <a:ext cx="8001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9208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C7748980-DB8D-4351-9ACE-B55330372D85}"/>
            </a:ext>
          </a:extLst>
        </xdr:cNvPr>
        <xdr:cNvSpPr txBox="1"/>
      </xdr:nvSpPr>
      <xdr:spPr>
        <a:xfrm>
          <a:off x="18944736" y="60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40984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E9263BFB-AEB3-4426-AB3B-1404F4A10433}"/>
            </a:ext>
          </a:extLst>
        </xdr:cNvPr>
        <xdr:cNvSpPr txBox="1"/>
      </xdr:nvSpPr>
      <xdr:spPr>
        <a:xfrm>
          <a:off x="18163686" y="60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18989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4B2FAE9F-3B93-482B-92BF-F739D3DE88CE}"/>
            </a:ext>
          </a:extLst>
        </xdr:cNvPr>
        <xdr:cNvSpPr txBox="1"/>
      </xdr:nvSpPr>
      <xdr:spPr>
        <a:xfrm>
          <a:off x="17354061" y="601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24149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F5A14E91-017C-4831-891A-139AD9CA6F66}"/>
            </a:ext>
          </a:extLst>
        </xdr:cNvPr>
        <xdr:cNvSpPr txBox="1"/>
      </xdr:nvSpPr>
      <xdr:spPr>
        <a:xfrm>
          <a:off x="16563486" y="601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124250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A301A2E3-7385-49D9-8D8C-2CC08B8D2BB6}"/>
            </a:ext>
          </a:extLst>
        </xdr:cNvPr>
        <xdr:cNvSpPr txBox="1"/>
      </xdr:nvSpPr>
      <xdr:spPr>
        <a:xfrm>
          <a:off x="18944736" y="69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124071</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2113570E-102D-43D8-8762-A0B0574FA0F3}"/>
            </a:ext>
          </a:extLst>
        </xdr:cNvPr>
        <xdr:cNvSpPr txBox="1"/>
      </xdr:nvSpPr>
      <xdr:spPr>
        <a:xfrm>
          <a:off x="18163686" y="69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123401</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BBCDE0B7-2B86-40F6-8B39-F3E2008E38B3}"/>
            </a:ext>
          </a:extLst>
        </xdr:cNvPr>
        <xdr:cNvSpPr txBox="1"/>
      </xdr:nvSpPr>
      <xdr:spPr>
        <a:xfrm>
          <a:off x="17354061" y="69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122862</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D96DD3ED-7E4E-4608-97DF-DA7049C627FC}"/>
            </a:ext>
          </a:extLst>
        </xdr:cNvPr>
        <xdr:cNvSpPr txBox="1"/>
      </xdr:nvSpPr>
      <xdr:spPr>
        <a:xfrm>
          <a:off x="16563486" y="692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56446190-9F2A-4E93-B35B-548D2F39B43E}"/>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745AD8FD-6ED6-4FCE-92FB-BCCE1F314DA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01931CE8-B9C1-4090-853D-DF94BF43D318}"/>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1217077-09BD-4603-9FC5-1DE21D2C55C3}"/>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0A1B55B3-6377-430A-83CA-E3A278C9490D}"/>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D39A7C07-42C1-4EB5-958D-95D9861D1236}"/>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86A6D24E-815F-474A-9CD9-38DA841D274E}"/>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9A887097-37B3-4C1C-BA85-EBE38236E4CD}"/>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AA397E0E-87E1-4D32-A35A-52F546E6869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377EFF84-A9CB-4CC0-9B1D-5E5E568EE585}"/>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20B50474-3B2E-470F-A64E-4202F378C0A3}"/>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79D76851-A16E-4F93-A714-2A2239F72AD3}"/>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11CA8C47-7B69-4F85-893D-73424D6A7EC5}"/>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DB32B477-7903-4329-BB91-6FA3CF260122}"/>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DE717465-56F4-4862-8B2B-57E0400B4C7E}"/>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877539A4-1FB9-4B52-BD52-BBF7299251B6}"/>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8ACA391-BF9F-4706-9EC3-F3D568D86309}"/>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E74A751B-3FA9-4137-8FA8-667D5287A7EC}"/>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53E46388-B6EE-42B6-ABDA-1A9983D53341}"/>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A798DFB3-3B31-4099-A199-8E5F6A3F3AAF}"/>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C43CC238-67DC-4169-B2A9-C5F3ABC7F2BA}"/>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8E26FCEB-8805-4A86-B94C-760DAD54D1A3}"/>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0A3510D8-3B74-4A45-8EEE-35C730278D31}"/>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7D95FA54-FE8B-4E90-87E7-94BEAF67967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B62778E4-4F4D-4EAE-9B7C-C23C75BCDA3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241C8D6A-9997-4E01-A78E-B21BC23258D7}"/>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9FCEC7C9-4A84-4BB5-A5D9-C9F829FBAE4D}"/>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9492CE12-A525-4944-9792-909E40989D62}"/>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5F2833D9-9459-45D3-A53F-4109AA7F0913}"/>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174A7CE6-5EA1-49A0-980F-21B56685AB83}"/>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B03AB8AF-EFE6-412D-A8A6-6F498F370C3F}"/>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78E354-D37E-445E-B12F-D28436F66051}"/>
            </a:ext>
          </a:extLst>
        </xdr:cNvPr>
        <xdr:cNvSpPr txBox="1"/>
      </xdr:nvSpPr>
      <xdr:spPr>
        <a:xfrm>
          <a:off x="14735175" y="9374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CFB192E1-59DE-4BB2-BCD3-468440ACB3C7}"/>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79533ABB-DE11-4A6B-A662-7379DBD6A7A6}"/>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5CBA158B-D038-403A-9A10-455D3A3D8A7C}"/>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F8401F3F-3475-4D56-B649-4C917D7F6693}"/>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3BDEE502-BEDA-402A-89A9-C9C5DE52B32C}"/>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3FC4CDF-8BED-4888-8561-6A6F8D150C6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2C14A5C-325A-451E-90A4-9A1C5D07F807}"/>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D5A82725-0942-4FC1-81B6-18220629719E}"/>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2A47E83-38DF-4A5B-ACFA-2323F57FD67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AB66F2B-396B-49F6-9756-36ADA58AC346}"/>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653" name="楕円 652">
          <a:extLst>
            <a:ext uri="{FF2B5EF4-FFF2-40B4-BE49-F238E27FC236}">
              <a16:creationId xmlns:a16="http://schemas.microsoft.com/office/drawing/2014/main" id="{205EC095-8A15-4CFD-8FD8-9A479C052CF1}"/>
            </a:ext>
          </a:extLst>
        </xdr:cNvPr>
        <xdr:cNvSpPr/>
      </xdr:nvSpPr>
      <xdr:spPr>
        <a:xfrm>
          <a:off x="14649450" y="966107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82749</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93D0BAA2-640A-41BB-ACBC-62B42CCE0EA0}"/>
            </a:ext>
          </a:extLst>
        </xdr:cNvPr>
        <xdr:cNvSpPr txBox="1"/>
      </xdr:nvSpPr>
      <xdr:spPr>
        <a:xfrm>
          <a:off x="14735175" y="9639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655" name="楕円 654">
          <a:extLst>
            <a:ext uri="{FF2B5EF4-FFF2-40B4-BE49-F238E27FC236}">
              <a16:creationId xmlns:a16="http://schemas.microsoft.com/office/drawing/2014/main" id="{00BA3E00-015D-4F70-8F31-DE37B20DCD65}"/>
            </a:ext>
          </a:extLst>
        </xdr:cNvPr>
        <xdr:cNvSpPr/>
      </xdr:nvSpPr>
      <xdr:spPr>
        <a:xfrm>
          <a:off x="13887450" y="95925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155122</xdr:rowOff>
    </xdr:to>
    <xdr:cxnSp macro="">
      <xdr:nvCxnSpPr>
        <xdr:cNvPr id="656" name="直線コネクタ 655">
          <a:extLst>
            <a:ext uri="{FF2B5EF4-FFF2-40B4-BE49-F238E27FC236}">
              <a16:creationId xmlns:a16="http://schemas.microsoft.com/office/drawing/2014/main" id="{D642A158-AD0A-4290-90B8-825868EAC278}"/>
            </a:ext>
          </a:extLst>
        </xdr:cNvPr>
        <xdr:cNvCxnSpPr/>
      </xdr:nvCxnSpPr>
      <xdr:spPr>
        <a:xfrm>
          <a:off x="13935075" y="9640207"/>
          <a:ext cx="762000"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92891</xdr:rowOff>
    </xdr:from>
    <xdr:to>
      <xdr:col>76</xdr:col>
      <xdr:colOff>165100</xdr:colOff>
      <xdr:row>61</xdr:row>
      <xdr:rowOff>23041</xdr:rowOff>
    </xdr:to>
    <xdr:sp macro="" textlink="">
      <xdr:nvSpPr>
        <xdr:cNvPr id="657" name="楕円 656">
          <a:extLst>
            <a:ext uri="{FF2B5EF4-FFF2-40B4-BE49-F238E27FC236}">
              <a16:creationId xmlns:a16="http://schemas.microsoft.com/office/drawing/2014/main" id="{364F2B61-D3D8-4907-B1E8-73350A2290A0}"/>
            </a:ext>
          </a:extLst>
        </xdr:cNvPr>
        <xdr:cNvSpPr/>
      </xdr:nvSpPr>
      <xdr:spPr>
        <a:xfrm>
          <a:off x="13096875" y="98083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60</xdr:row>
      <xdr:rowOff>143691</xdr:rowOff>
    </xdr:to>
    <xdr:cxnSp macro="">
      <xdr:nvCxnSpPr>
        <xdr:cNvPr id="658" name="直線コネクタ 657">
          <a:extLst>
            <a:ext uri="{FF2B5EF4-FFF2-40B4-BE49-F238E27FC236}">
              <a16:creationId xmlns:a16="http://schemas.microsoft.com/office/drawing/2014/main" id="{3ECCA2D7-E329-4BC9-BBE0-A00912384A49}"/>
            </a:ext>
          </a:extLst>
        </xdr:cNvPr>
        <xdr:cNvCxnSpPr/>
      </xdr:nvCxnSpPr>
      <xdr:spPr>
        <a:xfrm flipV="1">
          <a:off x="13144500" y="9640207"/>
          <a:ext cx="790575" cy="2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659" name="楕円 658">
          <a:extLst>
            <a:ext uri="{FF2B5EF4-FFF2-40B4-BE49-F238E27FC236}">
              <a16:creationId xmlns:a16="http://schemas.microsoft.com/office/drawing/2014/main" id="{F7D4BD38-64CB-4064-9A0F-7304CDAC1D23}"/>
            </a:ext>
          </a:extLst>
        </xdr:cNvPr>
        <xdr:cNvSpPr/>
      </xdr:nvSpPr>
      <xdr:spPr>
        <a:xfrm>
          <a:off x="12296775" y="97431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143691</xdr:rowOff>
    </xdr:to>
    <xdr:cxnSp macro="">
      <xdr:nvCxnSpPr>
        <xdr:cNvPr id="660" name="直線コネクタ 659">
          <a:extLst>
            <a:ext uri="{FF2B5EF4-FFF2-40B4-BE49-F238E27FC236}">
              <a16:creationId xmlns:a16="http://schemas.microsoft.com/office/drawing/2014/main" id="{63B660CB-7031-4C78-BF44-773155FB6C4E}"/>
            </a:ext>
          </a:extLst>
        </xdr:cNvPr>
        <xdr:cNvCxnSpPr/>
      </xdr:nvCxnSpPr>
      <xdr:spPr>
        <a:xfrm>
          <a:off x="12344400" y="9800318"/>
          <a:ext cx="8001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661" name="楕円 660">
          <a:extLst>
            <a:ext uri="{FF2B5EF4-FFF2-40B4-BE49-F238E27FC236}">
              <a16:creationId xmlns:a16="http://schemas.microsoft.com/office/drawing/2014/main" id="{A580F9B0-C7BE-4C60-A401-DC5C921376A9}"/>
            </a:ext>
          </a:extLst>
        </xdr:cNvPr>
        <xdr:cNvSpPr/>
      </xdr:nvSpPr>
      <xdr:spPr>
        <a:xfrm>
          <a:off x="11487150" y="96937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81643</xdr:rowOff>
    </xdr:to>
    <xdr:cxnSp macro="">
      <xdr:nvCxnSpPr>
        <xdr:cNvPr id="662" name="直線コネクタ 661">
          <a:extLst>
            <a:ext uri="{FF2B5EF4-FFF2-40B4-BE49-F238E27FC236}">
              <a16:creationId xmlns:a16="http://schemas.microsoft.com/office/drawing/2014/main" id="{FEC9125E-871E-419A-A8BE-D4AAA618BA40}"/>
            </a:ext>
          </a:extLst>
        </xdr:cNvPr>
        <xdr:cNvCxnSpPr/>
      </xdr:nvCxnSpPr>
      <xdr:spPr>
        <a:xfrm>
          <a:off x="11534775" y="9731828"/>
          <a:ext cx="80962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C3BF35A1-D5D2-4799-9BDB-480A4AA7C3A9}"/>
            </a:ext>
          </a:extLst>
        </xdr:cNvPr>
        <xdr:cNvSpPr txBox="1"/>
      </xdr:nvSpPr>
      <xdr:spPr>
        <a:xfrm>
          <a:off x="13745219" y="926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F6A7FF4B-A2BB-425F-B655-60660E3CBD68}"/>
            </a:ext>
          </a:extLst>
        </xdr:cNvPr>
        <xdr:cNvSpPr txBox="1"/>
      </xdr:nvSpPr>
      <xdr:spPr>
        <a:xfrm>
          <a:off x="129641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DEA4060F-C5F4-4D1D-9392-2EFC8EABE92F}"/>
            </a:ext>
          </a:extLst>
        </xdr:cNvPr>
        <xdr:cNvSpPr txBox="1"/>
      </xdr:nvSpPr>
      <xdr:spPr>
        <a:xfrm>
          <a:off x="12164069" y="9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22D93B44-3199-4B17-A39D-A30DA4331D30}"/>
            </a:ext>
          </a:extLst>
        </xdr:cNvPr>
        <xdr:cNvSpPr txBox="1"/>
      </xdr:nvSpPr>
      <xdr:spPr>
        <a:xfrm>
          <a:off x="11354444" y="9135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131734</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4E29553E-259E-4718-88BB-F1DE18A34B20}"/>
            </a:ext>
          </a:extLst>
        </xdr:cNvPr>
        <xdr:cNvSpPr txBox="1"/>
      </xdr:nvSpPr>
      <xdr:spPr>
        <a:xfrm>
          <a:off x="13745219" y="968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14168</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E82027FB-B194-4669-BD62-48B107B7CEA0}"/>
            </a:ext>
          </a:extLst>
        </xdr:cNvPr>
        <xdr:cNvSpPr txBox="1"/>
      </xdr:nvSpPr>
      <xdr:spPr>
        <a:xfrm>
          <a:off x="12964169"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64466879-46BD-4441-94AC-28FF44B3AD48}"/>
            </a:ext>
          </a:extLst>
        </xdr:cNvPr>
        <xdr:cNvSpPr txBox="1"/>
      </xdr:nvSpPr>
      <xdr:spPr>
        <a:xfrm>
          <a:off x="12164069" y="984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9BFB5CBD-687A-4D49-91FB-9C9C4F26E9EA}"/>
            </a:ext>
          </a:extLst>
        </xdr:cNvPr>
        <xdr:cNvSpPr txBox="1"/>
      </xdr:nvSpPr>
      <xdr:spPr>
        <a:xfrm>
          <a:off x="11354444" y="977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BB7113CB-CA42-4F06-B291-7A7C2B669E6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23727BBD-6EF7-4A61-A4CA-30E6F23E07A2}"/>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967CE2D-873D-4AA1-9283-8F26240DCEED}"/>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93C57A56-3E4E-42D2-AB46-91CE6596BE34}"/>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2930AF83-225A-4E3F-B861-780935F96E30}"/>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5020FF7B-BD4F-4BAD-BD44-8658ED97A04F}"/>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A7D75D6C-DB15-4C59-82E7-999A9743E44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A4B4D5C1-8843-4087-8B80-350AACD35DC5}"/>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1764078F-6A4E-4AA5-9C11-E7FFD48EB781}"/>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A91A5D77-B856-4459-A317-366B81667D8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4563C18-4215-4068-A8C8-DF3B8FC7D105}"/>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DABA61A-1E68-4AC4-AFCD-6EF471DFF717}"/>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B3C03279-49A9-467A-8EDE-51088F6E17BD}"/>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E92269CB-9090-4D8F-9918-8E25487ED202}"/>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65F74F76-90AB-43F2-A4C0-D28FFB6BBCB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31A154C0-CE06-4A1E-817C-A7E45BEB34BD}"/>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C64FDCDB-08D8-4841-B3ED-DA218489F253}"/>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84A32DEB-9A44-4DCE-858C-E37FF29AAE31}"/>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B285AFB-FC49-4234-88E7-BEBA41E78FDC}"/>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91B958FD-294C-49FF-87F3-05D082ECC7E9}"/>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E6B1D04-4A89-4551-844B-2DF798BDE1EE}"/>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1A851E64-BF90-4773-9EF2-3F7B82FABD35}"/>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F3A7452-795F-4759-9742-5628CF7436BA}"/>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D3F3BD55-8A09-4E78-A9B8-F0B27911923D}"/>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F1F7D882-8F60-4A5F-B08A-9B9CC61C5348}"/>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7A24AE73-99EB-4406-983D-7A77918226D2}"/>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9B968068-813C-435C-AF22-351D3FCC2316}"/>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B6ED1D32-C8AC-4A28-A983-873CDDF2E377}"/>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2891C617-18B9-450C-8AE6-EAB7449FDD8A}"/>
            </a:ext>
          </a:extLst>
        </xdr:cNvPr>
        <xdr:cNvSpPr txBox="1"/>
      </xdr:nvSpPr>
      <xdr:spPr>
        <a:xfrm>
          <a:off x="19992975"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A7AD1BE8-49B5-47CA-96B4-F7E3E179EE12}"/>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23773062-6875-4A15-B47F-36AD77CA37FE}"/>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D402D7C1-F88E-43BD-B6CC-42BA82F7E2EA}"/>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45E118F0-AC1C-41EE-85B5-1E4444991DD1}"/>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8C8F66D6-01A9-45C6-8BBE-2BC6DBDB8C13}"/>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40F7F01-6A65-4EAA-86DC-53CAFBC36B1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BA46B4C-1572-47A3-A518-C6604B3F560D}"/>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A70B35F-76BE-419E-9F5F-0431FFD25585}"/>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A5871E4-BCC1-4D55-B11C-BC2AAD62FDF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28B3CC4-735C-42EA-AE06-C8506F2BEAB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10" name="楕円 709">
          <a:extLst>
            <a:ext uri="{FF2B5EF4-FFF2-40B4-BE49-F238E27FC236}">
              <a16:creationId xmlns:a16="http://schemas.microsoft.com/office/drawing/2014/main" id="{4D3BEC5D-8612-46B9-96B5-79FC8F75CE70}"/>
            </a:ext>
          </a:extLst>
        </xdr:cNvPr>
        <xdr:cNvSpPr/>
      </xdr:nvSpPr>
      <xdr:spPr>
        <a:xfrm>
          <a:off x="19897725" y="100012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4E64F95A-B046-44C0-AA58-1D52B0BFB1A3}"/>
            </a:ext>
          </a:extLst>
        </xdr:cNvPr>
        <xdr:cNvSpPr txBox="1"/>
      </xdr:nvSpPr>
      <xdr:spPr>
        <a:xfrm>
          <a:off x="19992975"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12" name="楕円 711">
          <a:extLst>
            <a:ext uri="{FF2B5EF4-FFF2-40B4-BE49-F238E27FC236}">
              <a16:creationId xmlns:a16="http://schemas.microsoft.com/office/drawing/2014/main" id="{CBA3AAAE-7729-4169-A3A4-94014779AED7}"/>
            </a:ext>
          </a:extLst>
        </xdr:cNvPr>
        <xdr:cNvSpPr/>
      </xdr:nvSpPr>
      <xdr:spPr>
        <a:xfrm>
          <a:off x="19154775" y="10001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713" name="直線コネクタ 712">
          <a:extLst>
            <a:ext uri="{FF2B5EF4-FFF2-40B4-BE49-F238E27FC236}">
              <a16:creationId xmlns:a16="http://schemas.microsoft.com/office/drawing/2014/main" id="{BCC54E54-2538-449F-A41C-09824760BBC4}"/>
            </a:ext>
          </a:extLst>
        </xdr:cNvPr>
        <xdr:cNvCxnSpPr/>
      </xdr:nvCxnSpPr>
      <xdr:spPr>
        <a:xfrm>
          <a:off x="19202400" y="10039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14" name="楕円 713">
          <a:extLst>
            <a:ext uri="{FF2B5EF4-FFF2-40B4-BE49-F238E27FC236}">
              <a16:creationId xmlns:a16="http://schemas.microsoft.com/office/drawing/2014/main" id="{3E8C44A7-161F-49D3-B413-76E34CB322D9}"/>
            </a:ext>
          </a:extLst>
        </xdr:cNvPr>
        <xdr:cNvSpPr/>
      </xdr:nvSpPr>
      <xdr:spPr>
        <a:xfrm>
          <a:off x="18345150"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38100</xdr:rowOff>
    </xdr:to>
    <xdr:cxnSp macro="">
      <xdr:nvCxnSpPr>
        <xdr:cNvPr id="715" name="直線コネクタ 714">
          <a:extLst>
            <a:ext uri="{FF2B5EF4-FFF2-40B4-BE49-F238E27FC236}">
              <a16:creationId xmlns:a16="http://schemas.microsoft.com/office/drawing/2014/main" id="{11C28371-C575-4F6B-A9F3-BB54E0E916FA}"/>
            </a:ext>
          </a:extLst>
        </xdr:cNvPr>
        <xdr:cNvCxnSpPr/>
      </xdr:nvCxnSpPr>
      <xdr:spPr>
        <a:xfrm flipV="1">
          <a:off x="18392775" y="100393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16" name="楕円 715">
          <a:extLst>
            <a:ext uri="{FF2B5EF4-FFF2-40B4-BE49-F238E27FC236}">
              <a16:creationId xmlns:a16="http://schemas.microsoft.com/office/drawing/2014/main" id="{D78F0550-1516-4B33-8D50-7927CA136239}"/>
            </a:ext>
          </a:extLst>
        </xdr:cNvPr>
        <xdr:cNvSpPr/>
      </xdr:nvSpPr>
      <xdr:spPr>
        <a:xfrm>
          <a:off x="17554575" y="100393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17" name="直線コネクタ 716">
          <a:extLst>
            <a:ext uri="{FF2B5EF4-FFF2-40B4-BE49-F238E27FC236}">
              <a16:creationId xmlns:a16="http://schemas.microsoft.com/office/drawing/2014/main" id="{7FEFCBFE-7B06-4CE2-ADBE-B4C2700817A5}"/>
            </a:ext>
          </a:extLst>
        </xdr:cNvPr>
        <xdr:cNvCxnSpPr/>
      </xdr:nvCxnSpPr>
      <xdr:spPr>
        <a:xfrm>
          <a:off x="17602200" y="100774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8" name="楕円 717">
          <a:extLst>
            <a:ext uri="{FF2B5EF4-FFF2-40B4-BE49-F238E27FC236}">
              <a16:creationId xmlns:a16="http://schemas.microsoft.com/office/drawing/2014/main" id="{E4C81AD0-E59E-479D-B946-795E2D7DEE4F}"/>
            </a:ext>
          </a:extLst>
        </xdr:cNvPr>
        <xdr:cNvSpPr/>
      </xdr:nvSpPr>
      <xdr:spPr>
        <a:xfrm>
          <a:off x="16754475" y="100393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9" name="直線コネクタ 718">
          <a:extLst>
            <a:ext uri="{FF2B5EF4-FFF2-40B4-BE49-F238E27FC236}">
              <a16:creationId xmlns:a16="http://schemas.microsoft.com/office/drawing/2014/main" id="{2F417C95-6E6A-463D-906C-F3D163FE5FD2}"/>
            </a:ext>
          </a:extLst>
        </xdr:cNvPr>
        <xdr:cNvCxnSpPr/>
      </xdr:nvCxnSpPr>
      <xdr:spPr>
        <a:xfrm>
          <a:off x="16802100" y="10077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9CF50731-836E-4295-BC8B-CAF6BFA28436}"/>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7D7785C9-10C9-48FB-B726-2F54143BDB7C}"/>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id="{FA82E58F-AFDF-4C78-95A1-68C328B0F2FB}"/>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id="{8712F248-22B3-453C-B2EC-F3A25791B2CD}"/>
            </a:ext>
          </a:extLst>
        </xdr:cNvPr>
        <xdr:cNvSpPr txBox="1"/>
      </xdr:nvSpPr>
      <xdr:spPr>
        <a:xfrm>
          <a:off x="16592627"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24" name="n_1mainValue【保健センター・保健所】&#10;一人当たり面積">
          <a:extLst>
            <a:ext uri="{FF2B5EF4-FFF2-40B4-BE49-F238E27FC236}">
              <a16:creationId xmlns:a16="http://schemas.microsoft.com/office/drawing/2014/main" id="{E5562026-1A23-488D-B7D0-1542FD8B22C1}"/>
            </a:ext>
          </a:extLst>
        </xdr:cNvPr>
        <xdr:cNvSpPr txBox="1"/>
      </xdr:nvSpPr>
      <xdr:spPr>
        <a:xfrm>
          <a:off x="18983402" y="100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25" name="n_2mainValue【保健センター・保健所】&#10;一人当たり面積">
          <a:extLst>
            <a:ext uri="{FF2B5EF4-FFF2-40B4-BE49-F238E27FC236}">
              <a16:creationId xmlns:a16="http://schemas.microsoft.com/office/drawing/2014/main" id="{597A4A0E-1D24-4584-AA92-D3B6465F5C98}"/>
            </a:ext>
          </a:extLst>
        </xdr:cNvPr>
        <xdr:cNvSpPr txBox="1"/>
      </xdr:nvSpPr>
      <xdr:spPr>
        <a:xfrm>
          <a:off x="181833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26" name="n_3mainValue【保健センター・保健所】&#10;一人当たり面積">
          <a:extLst>
            <a:ext uri="{FF2B5EF4-FFF2-40B4-BE49-F238E27FC236}">
              <a16:creationId xmlns:a16="http://schemas.microsoft.com/office/drawing/2014/main" id="{802BD15B-0F58-454A-A5EF-E0E11F931D7A}"/>
            </a:ext>
          </a:extLst>
        </xdr:cNvPr>
        <xdr:cNvSpPr txBox="1"/>
      </xdr:nvSpPr>
      <xdr:spPr>
        <a:xfrm>
          <a:off x="17383202"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27" name="n_4mainValue【保健センター・保健所】&#10;一人当たり面積">
          <a:extLst>
            <a:ext uri="{FF2B5EF4-FFF2-40B4-BE49-F238E27FC236}">
              <a16:creationId xmlns:a16="http://schemas.microsoft.com/office/drawing/2014/main" id="{B06D3097-5BD1-4F86-B4B7-8DE7781F55AB}"/>
            </a:ext>
          </a:extLst>
        </xdr:cNvPr>
        <xdr:cNvSpPr txBox="1"/>
      </xdr:nvSpPr>
      <xdr:spPr>
        <a:xfrm>
          <a:off x="16592627" y="1012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BF5B9D02-EEDE-4EB9-ABC3-090EBCDAF1B3}"/>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A0F9E63E-065F-4B8B-862F-EE14EA619E00}"/>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97E97B10-428B-45B9-8C98-912DC16BF324}"/>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B258F050-4A78-42FB-B5FE-21A3E784861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8765AC9-FB8F-4749-883F-9E74381888A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102CC82-C346-47C3-A7AC-E6D09E4E2B1B}"/>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61B8BCD9-FF81-4936-949F-A9486912F40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45EC391C-C874-429B-A5BF-437A73FE50C9}"/>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40BC784B-618F-4DAB-B3A3-3489FF4507B8}"/>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87498DCA-162A-498A-BFDD-E04136FF9C1D}"/>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3ECBAB2A-8C21-4028-BB43-D97C1E9B454E}"/>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6E6A2B5B-C59C-4580-BEE7-C622593C0320}"/>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CBF83B1A-2BC1-4B32-A550-FF4C19555427}"/>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E9D0D2F0-2C95-4C92-95B8-3DD8089E4D12}"/>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BA5F8A8D-11C0-4126-9E80-86BDE9C8A7FF}"/>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81AD22A9-84D6-4F39-BE17-D88DDD06A8C6}"/>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963FBD50-E0FF-4428-B991-BC874966426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54B255CD-7B13-4CE2-9660-71F9619C147A}"/>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ACC36021-1C26-44B3-88F1-B0DB212489B7}"/>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3FB41532-49BF-418A-8416-B5639B48B710}"/>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1153DC2C-8973-459D-A17C-E7BAF7DF37DA}"/>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A7390929-EC91-4304-8EE7-FF915E84707E}"/>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EC32A1BA-1E45-4859-B3D5-34B4CC780882}"/>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C1629FF5-6F8B-4C2F-8AD8-016D4189AAE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928482CE-A3BE-4E5F-BADF-B2CDB660C807}"/>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2064CA10-7B94-41B6-B135-6CD2352CF42A}"/>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4B81060D-BAA5-44BD-9A89-F18644D1A785}"/>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DED3D99F-B6AE-4607-BBF7-07D42949F840}"/>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C68CF32D-60F0-4AF9-8705-EC24CF10D5CB}"/>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B0DDF025-4903-46B2-B10A-681EEAD92694}"/>
            </a:ext>
          </a:extLst>
        </xdr:cNvPr>
        <xdr:cNvSpPr txBox="1"/>
      </xdr:nvSpPr>
      <xdr:spPr>
        <a:xfrm>
          <a:off x="14735175" y="13469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1053B7DA-F7DC-4902-9533-3300A43DF733}"/>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CA1AFFE6-8A0C-4840-A3D3-A7DAC0DEF1E1}"/>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F3461396-9AAA-4569-836E-850B42F7644B}"/>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F80AD94C-DB38-4642-8416-FA0802454544}"/>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28B02175-D41A-4423-B079-0A4D0F1DA8B5}"/>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7B54212-A047-4E24-BEE8-04911786F89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BB44FD4-91FC-4588-8384-8CB9A272BC0D}"/>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6ED0838D-22D4-4CA7-AC89-C76F680D631E}"/>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75EB7C4-4F0D-4294-B18A-E9EB5149EFC7}"/>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B41496F4-259C-4045-8436-119A6F89835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68" name="楕円 767">
          <a:extLst>
            <a:ext uri="{FF2B5EF4-FFF2-40B4-BE49-F238E27FC236}">
              <a16:creationId xmlns:a16="http://schemas.microsoft.com/office/drawing/2014/main" id="{CFD08FBD-46AC-4B05-8490-F3A6328A453A}"/>
            </a:ext>
          </a:extLst>
        </xdr:cNvPr>
        <xdr:cNvSpPr/>
      </xdr:nvSpPr>
      <xdr:spPr>
        <a:xfrm>
          <a:off x="14649450" y="132791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17797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54C86124-04A2-41D7-918C-BA3CD946599C}"/>
            </a:ext>
          </a:extLst>
        </xdr:cNvPr>
        <xdr:cNvSpPr txBox="1"/>
      </xdr:nvSpPr>
      <xdr:spPr>
        <a:xfrm>
          <a:off x="14735175"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147320</xdr:rowOff>
    </xdr:from>
    <xdr:to>
      <xdr:col>81</xdr:col>
      <xdr:colOff>101600</xdr:colOff>
      <xdr:row>82</xdr:row>
      <xdr:rowOff>77470</xdr:rowOff>
    </xdr:to>
    <xdr:sp macro="" textlink="">
      <xdr:nvSpPr>
        <xdr:cNvPr id="770" name="楕円 769">
          <a:extLst>
            <a:ext uri="{FF2B5EF4-FFF2-40B4-BE49-F238E27FC236}">
              <a16:creationId xmlns:a16="http://schemas.microsoft.com/office/drawing/2014/main" id="{BA6660FD-DC4C-4C29-8277-B9C82643182D}"/>
            </a:ext>
          </a:extLst>
        </xdr:cNvPr>
        <xdr:cNvSpPr/>
      </xdr:nvSpPr>
      <xdr:spPr>
        <a:xfrm>
          <a:off x="13887450" y="132600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45720</xdr:rowOff>
    </xdr:to>
    <xdr:cxnSp macro="">
      <xdr:nvCxnSpPr>
        <xdr:cNvPr id="771" name="直線コネクタ 770">
          <a:extLst>
            <a:ext uri="{FF2B5EF4-FFF2-40B4-BE49-F238E27FC236}">
              <a16:creationId xmlns:a16="http://schemas.microsoft.com/office/drawing/2014/main" id="{A540415C-0AFA-4C2F-93D0-E643C3F2E0E5}"/>
            </a:ext>
          </a:extLst>
        </xdr:cNvPr>
        <xdr:cNvCxnSpPr/>
      </xdr:nvCxnSpPr>
      <xdr:spPr>
        <a:xfrm>
          <a:off x="13935075" y="13307695"/>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59689</xdr:rowOff>
    </xdr:from>
    <xdr:to>
      <xdr:col>76</xdr:col>
      <xdr:colOff>165100</xdr:colOff>
      <xdr:row>81</xdr:row>
      <xdr:rowOff>161289</xdr:rowOff>
    </xdr:to>
    <xdr:sp macro="" textlink="">
      <xdr:nvSpPr>
        <xdr:cNvPr id="772" name="楕円 771">
          <a:extLst>
            <a:ext uri="{FF2B5EF4-FFF2-40B4-BE49-F238E27FC236}">
              <a16:creationId xmlns:a16="http://schemas.microsoft.com/office/drawing/2014/main" id="{3F5DDA25-9CA8-441E-9846-CE3897EDD788}"/>
            </a:ext>
          </a:extLst>
        </xdr:cNvPr>
        <xdr:cNvSpPr/>
      </xdr:nvSpPr>
      <xdr:spPr>
        <a:xfrm>
          <a:off x="13096875" y="131756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110489</xdr:rowOff>
    </xdr:from>
    <xdr:to>
      <xdr:col>81</xdr:col>
      <xdr:colOff>50800</xdr:colOff>
      <xdr:row>82</xdr:row>
      <xdr:rowOff>26670</xdr:rowOff>
    </xdr:to>
    <xdr:cxnSp macro="">
      <xdr:nvCxnSpPr>
        <xdr:cNvPr id="773" name="直線コネクタ 772">
          <a:extLst>
            <a:ext uri="{FF2B5EF4-FFF2-40B4-BE49-F238E27FC236}">
              <a16:creationId xmlns:a16="http://schemas.microsoft.com/office/drawing/2014/main" id="{D6EC3B63-234C-4621-978E-FAC7450D5A8D}"/>
            </a:ext>
          </a:extLst>
        </xdr:cNvPr>
        <xdr:cNvCxnSpPr/>
      </xdr:nvCxnSpPr>
      <xdr:spPr>
        <a:xfrm>
          <a:off x="13144500" y="13223239"/>
          <a:ext cx="790575"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40639</xdr:rowOff>
    </xdr:from>
    <xdr:to>
      <xdr:col>72</xdr:col>
      <xdr:colOff>38100</xdr:colOff>
      <xdr:row>81</xdr:row>
      <xdr:rowOff>142239</xdr:rowOff>
    </xdr:to>
    <xdr:sp macro="" textlink="">
      <xdr:nvSpPr>
        <xdr:cNvPr id="774" name="楕円 773">
          <a:extLst>
            <a:ext uri="{FF2B5EF4-FFF2-40B4-BE49-F238E27FC236}">
              <a16:creationId xmlns:a16="http://schemas.microsoft.com/office/drawing/2014/main" id="{CDEBC7F4-64A2-410D-8BCE-D4E53B495BDA}"/>
            </a:ext>
          </a:extLst>
        </xdr:cNvPr>
        <xdr:cNvSpPr/>
      </xdr:nvSpPr>
      <xdr:spPr>
        <a:xfrm>
          <a:off x="12296775" y="1315656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91439</xdr:rowOff>
    </xdr:from>
    <xdr:to>
      <xdr:col>76</xdr:col>
      <xdr:colOff>114300</xdr:colOff>
      <xdr:row>81</xdr:row>
      <xdr:rowOff>110489</xdr:rowOff>
    </xdr:to>
    <xdr:cxnSp macro="">
      <xdr:nvCxnSpPr>
        <xdr:cNvPr id="775" name="直線コネクタ 774">
          <a:extLst>
            <a:ext uri="{FF2B5EF4-FFF2-40B4-BE49-F238E27FC236}">
              <a16:creationId xmlns:a16="http://schemas.microsoft.com/office/drawing/2014/main" id="{D2EF9AE0-099C-44AE-89F5-7F4FD3113EEA}"/>
            </a:ext>
          </a:extLst>
        </xdr:cNvPr>
        <xdr:cNvCxnSpPr/>
      </xdr:nvCxnSpPr>
      <xdr:spPr>
        <a:xfrm>
          <a:off x="12344400" y="13204189"/>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132080</xdr:rowOff>
    </xdr:from>
    <xdr:to>
      <xdr:col>67</xdr:col>
      <xdr:colOff>101600</xdr:colOff>
      <xdr:row>83</xdr:row>
      <xdr:rowOff>62230</xdr:rowOff>
    </xdr:to>
    <xdr:sp macro="" textlink="">
      <xdr:nvSpPr>
        <xdr:cNvPr id="776" name="楕円 775">
          <a:extLst>
            <a:ext uri="{FF2B5EF4-FFF2-40B4-BE49-F238E27FC236}">
              <a16:creationId xmlns:a16="http://schemas.microsoft.com/office/drawing/2014/main" id="{3D035835-6FAA-4E1B-8E69-CA9CE0680324}"/>
            </a:ext>
          </a:extLst>
        </xdr:cNvPr>
        <xdr:cNvSpPr/>
      </xdr:nvSpPr>
      <xdr:spPr>
        <a:xfrm>
          <a:off x="11487150" y="13409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91439</xdr:rowOff>
    </xdr:from>
    <xdr:to>
      <xdr:col>71</xdr:col>
      <xdr:colOff>177800</xdr:colOff>
      <xdr:row>83</xdr:row>
      <xdr:rowOff>11430</xdr:rowOff>
    </xdr:to>
    <xdr:cxnSp macro="">
      <xdr:nvCxnSpPr>
        <xdr:cNvPr id="777" name="直線コネクタ 776">
          <a:extLst>
            <a:ext uri="{FF2B5EF4-FFF2-40B4-BE49-F238E27FC236}">
              <a16:creationId xmlns:a16="http://schemas.microsoft.com/office/drawing/2014/main" id="{3E1114AE-42B8-47C6-9115-13F91412345E}"/>
            </a:ext>
          </a:extLst>
        </xdr:cNvPr>
        <xdr:cNvCxnSpPr/>
      </xdr:nvCxnSpPr>
      <xdr:spPr>
        <a:xfrm flipV="1">
          <a:off x="11534775" y="13204189"/>
          <a:ext cx="809625"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id="{26AC866B-74D6-4B66-ABE6-B0F4C735D670}"/>
            </a:ext>
          </a:extLst>
        </xdr:cNvPr>
        <xdr:cNvSpPr txBox="1"/>
      </xdr:nvSpPr>
      <xdr:spPr>
        <a:xfrm>
          <a:off x="1374521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79" name="n_2aveValue【消防施設】&#10;有形固定資産減価償却率">
          <a:extLst>
            <a:ext uri="{FF2B5EF4-FFF2-40B4-BE49-F238E27FC236}">
              <a16:creationId xmlns:a16="http://schemas.microsoft.com/office/drawing/2014/main" id="{8E877D09-D82C-4BAC-BBD0-8ABFDD6AA72E}"/>
            </a:ext>
          </a:extLst>
        </xdr:cNvPr>
        <xdr:cNvSpPr txBox="1"/>
      </xdr:nvSpPr>
      <xdr:spPr>
        <a:xfrm>
          <a:off x="12964169"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0" name="n_3aveValue【消防施設】&#10;有形固定資産減価償却率">
          <a:extLst>
            <a:ext uri="{FF2B5EF4-FFF2-40B4-BE49-F238E27FC236}">
              <a16:creationId xmlns:a16="http://schemas.microsoft.com/office/drawing/2014/main" id="{BEDBE070-D495-4FE7-9A68-AA34DA29113F}"/>
            </a:ext>
          </a:extLst>
        </xdr:cNvPr>
        <xdr:cNvSpPr txBox="1"/>
      </xdr:nvSpPr>
      <xdr:spPr>
        <a:xfrm>
          <a:off x="12164069"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id="{FC972FF5-B84D-408A-8C5A-1CDCA32684D7}"/>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93997</xdr:rowOff>
    </xdr:from>
    <xdr:ext cx="405111" cy="259045"/>
    <xdr:sp macro="" textlink="">
      <xdr:nvSpPr>
        <xdr:cNvPr id="782" name="n_1mainValue【消防施設】&#10;有形固定資産減価償却率">
          <a:extLst>
            <a:ext uri="{FF2B5EF4-FFF2-40B4-BE49-F238E27FC236}">
              <a16:creationId xmlns:a16="http://schemas.microsoft.com/office/drawing/2014/main" id="{0FA83449-5DB3-4082-9AC3-04EC60143770}"/>
            </a:ext>
          </a:extLst>
        </xdr:cNvPr>
        <xdr:cNvSpPr txBox="1"/>
      </xdr:nvSpPr>
      <xdr:spPr>
        <a:xfrm>
          <a:off x="1374521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783" name="n_2mainValue【消防施設】&#10;有形固定資産減価償却率">
          <a:extLst>
            <a:ext uri="{FF2B5EF4-FFF2-40B4-BE49-F238E27FC236}">
              <a16:creationId xmlns:a16="http://schemas.microsoft.com/office/drawing/2014/main" id="{7F980D63-04F1-4744-8875-2CA2AAE7D308}"/>
            </a:ext>
          </a:extLst>
        </xdr:cNvPr>
        <xdr:cNvSpPr txBox="1"/>
      </xdr:nvSpPr>
      <xdr:spPr>
        <a:xfrm>
          <a:off x="12964169" y="1296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158766</xdr:rowOff>
    </xdr:from>
    <xdr:ext cx="405111" cy="259045"/>
    <xdr:sp macro="" textlink="">
      <xdr:nvSpPr>
        <xdr:cNvPr id="784" name="n_3mainValue【消防施設】&#10;有形固定資産減価償却率">
          <a:extLst>
            <a:ext uri="{FF2B5EF4-FFF2-40B4-BE49-F238E27FC236}">
              <a16:creationId xmlns:a16="http://schemas.microsoft.com/office/drawing/2014/main" id="{BF9A8036-E2F0-4401-91BD-5E7EE4FCDC70}"/>
            </a:ext>
          </a:extLst>
        </xdr:cNvPr>
        <xdr:cNvSpPr txBox="1"/>
      </xdr:nvSpPr>
      <xdr:spPr>
        <a:xfrm>
          <a:off x="12164069" y="1295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53357</xdr:rowOff>
    </xdr:from>
    <xdr:ext cx="405111" cy="259045"/>
    <xdr:sp macro="" textlink="">
      <xdr:nvSpPr>
        <xdr:cNvPr id="785" name="n_4mainValue【消防施設】&#10;有形固定資産減価償却率">
          <a:extLst>
            <a:ext uri="{FF2B5EF4-FFF2-40B4-BE49-F238E27FC236}">
              <a16:creationId xmlns:a16="http://schemas.microsoft.com/office/drawing/2014/main" id="{338C1A80-FB3E-4DC4-AA8B-E2F31889861D}"/>
            </a:ext>
          </a:extLst>
        </xdr:cNvPr>
        <xdr:cNvSpPr txBox="1"/>
      </xdr:nvSpPr>
      <xdr:spPr>
        <a:xfrm>
          <a:off x="113544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5477BBA6-D7EC-4A09-9903-DEAC8DD64448}"/>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6AA99070-7F3E-4E10-B090-41E695534B4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C35FA19A-74B5-4CA9-9561-8D02CF0C9FC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A591A878-8C25-4F4D-B0C2-23EF3E201BF6}"/>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CABD6A16-92A9-4187-A3E7-33F9790D85A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B04C45F9-57D2-4810-9E2C-CA537B9111FD}"/>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AEC85084-4C69-4769-80AE-C03ABD31D58B}"/>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5C0D6880-B1C7-4062-88B7-BD58C5ACDADA}"/>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E74E35EF-F40A-4B0D-B343-BB32B5ED1E8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CE38A011-B7B8-4E29-92CE-54B398086811}"/>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3F818DCF-87C2-4C08-A310-807A357911F3}"/>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429FEE59-0F55-496C-8461-1DD073FA0695}"/>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F1032C37-474C-4EE2-9654-2BB2B331F7E1}"/>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9E41AA71-BE85-48F5-9ACE-D866DE821375}"/>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C706E2B2-9890-4544-924B-D58CB0D76C28}"/>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01A05B9B-918B-43A9-ADA7-AE8DDC533504}"/>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C19D5DC8-1172-483F-B80F-1D684C913B4F}"/>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0477558C-DE8E-4481-93F4-DFB1DBC5F996}"/>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7E5824CD-9EEA-460B-8FEC-A58E84B62CFD}"/>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7FA2C98D-C84E-4130-8F7A-D6CA40726E58}"/>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6873F85D-1EB8-4F82-A882-B2EFDCAC9007}"/>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62412D5C-52C4-4936-B59A-546D67E1030D}"/>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D581C72B-EE61-410E-8173-230A7595684D}"/>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F4E1546D-81EF-4EBA-8B84-C8CADEC76C03}"/>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F48BDC4B-776D-4EB1-B907-CE2B40991DF1}"/>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46A7478A-9B4B-4248-B92C-0339EF32F02F}"/>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979536DD-D65D-4B4A-A466-8F77F72D1F83}"/>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EE8E4B1C-9DFF-4779-991A-97D4F55953CD}"/>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10F61100-8E01-4B56-A54E-A7DD2854A930}"/>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7626DF85-5E82-42ED-BAF5-C4B033E78123}"/>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C0162FDD-631C-4AC6-A1E1-D5C1AB8FBBDE}"/>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108148</xdr:rowOff>
    </xdr:from>
    <xdr:ext cx="469744" cy="259045"/>
    <xdr:sp macro="" textlink="">
      <xdr:nvSpPr>
        <xdr:cNvPr id="817" name="【消防施設】&#10;一人当たり面積平均値テキスト">
          <a:extLst>
            <a:ext uri="{FF2B5EF4-FFF2-40B4-BE49-F238E27FC236}">
              <a16:creationId xmlns:a16="http://schemas.microsoft.com/office/drawing/2014/main" id="{524AEB49-2BA3-4D48-9A5C-5846089D1789}"/>
            </a:ext>
          </a:extLst>
        </xdr:cNvPr>
        <xdr:cNvSpPr txBox="1"/>
      </xdr:nvSpPr>
      <xdr:spPr>
        <a:xfrm>
          <a:off x="19992975" y="13220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EAC75D44-5FBF-4DDB-8F40-C1D2F1A82F84}"/>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D11DD76E-917B-4C7B-A559-E299CA3A0868}"/>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BD8B58B2-3599-4E0C-80D8-82852B9F4D64}"/>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CC010486-A102-46B9-9838-F245A140C20D}"/>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59892E92-94CE-43CE-B1C7-70BEA74D7705}"/>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AB3A3B52-6D16-4EDF-9B66-F17BF1698619}"/>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183C6A0D-40F3-41DA-9FDF-C1BF816B8BE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B4BEB6DB-89D8-4362-A18F-40E67AE390E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9C78092C-EC5B-4282-B00A-2129FAD33713}"/>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AE2E1039-E82A-4D4A-9E88-2D1D54C18EC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828" name="楕円 827">
          <a:extLst>
            <a:ext uri="{FF2B5EF4-FFF2-40B4-BE49-F238E27FC236}">
              <a16:creationId xmlns:a16="http://schemas.microsoft.com/office/drawing/2014/main" id="{C19EB01C-6800-4C36-82D6-007F2C32EA9D}"/>
            </a:ext>
          </a:extLst>
        </xdr:cNvPr>
        <xdr:cNvSpPr/>
      </xdr:nvSpPr>
      <xdr:spPr>
        <a:xfrm>
          <a:off x="19897725" y="138275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147156</xdr:rowOff>
    </xdr:from>
    <xdr:ext cx="469744" cy="259045"/>
    <xdr:sp macro="" textlink="">
      <xdr:nvSpPr>
        <xdr:cNvPr id="829" name="【消防施設】&#10;一人当たり面積該当値テキスト">
          <a:extLst>
            <a:ext uri="{FF2B5EF4-FFF2-40B4-BE49-F238E27FC236}">
              <a16:creationId xmlns:a16="http://schemas.microsoft.com/office/drawing/2014/main" id="{7A598DF8-FAA0-4668-9626-E700F1ABB04D}"/>
            </a:ext>
          </a:extLst>
        </xdr:cNvPr>
        <xdr:cNvSpPr txBox="1"/>
      </xdr:nvSpPr>
      <xdr:spPr>
        <a:xfrm>
          <a:off x="19992975" y="1374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830" name="楕円 829">
          <a:extLst>
            <a:ext uri="{FF2B5EF4-FFF2-40B4-BE49-F238E27FC236}">
              <a16:creationId xmlns:a16="http://schemas.microsoft.com/office/drawing/2014/main" id="{021BB460-50A5-4101-AE41-51A7EF055828}"/>
            </a:ext>
          </a:extLst>
        </xdr:cNvPr>
        <xdr:cNvSpPr/>
      </xdr:nvSpPr>
      <xdr:spPr>
        <a:xfrm>
          <a:off x="19154775" y="138275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831" name="直線コネクタ 830">
          <a:extLst>
            <a:ext uri="{FF2B5EF4-FFF2-40B4-BE49-F238E27FC236}">
              <a16:creationId xmlns:a16="http://schemas.microsoft.com/office/drawing/2014/main" id="{89DFA6AE-EC62-4C5D-89E2-418B01FE9BCE}"/>
            </a:ext>
          </a:extLst>
        </xdr:cNvPr>
        <xdr:cNvCxnSpPr/>
      </xdr:nvCxnSpPr>
      <xdr:spPr>
        <a:xfrm>
          <a:off x="19202400" y="1387520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832" name="楕円 831">
          <a:extLst>
            <a:ext uri="{FF2B5EF4-FFF2-40B4-BE49-F238E27FC236}">
              <a16:creationId xmlns:a16="http://schemas.microsoft.com/office/drawing/2014/main" id="{AD9D0E19-CA2B-479B-9EB4-FD4E1C260931}"/>
            </a:ext>
          </a:extLst>
        </xdr:cNvPr>
        <xdr:cNvSpPr/>
      </xdr:nvSpPr>
      <xdr:spPr>
        <a:xfrm>
          <a:off x="18345150" y="138275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833" name="直線コネクタ 832">
          <a:extLst>
            <a:ext uri="{FF2B5EF4-FFF2-40B4-BE49-F238E27FC236}">
              <a16:creationId xmlns:a16="http://schemas.microsoft.com/office/drawing/2014/main" id="{764475E2-0835-4FDE-8A0D-0F7F07E5DADF}"/>
            </a:ext>
          </a:extLst>
        </xdr:cNvPr>
        <xdr:cNvCxnSpPr/>
      </xdr:nvCxnSpPr>
      <xdr:spPr>
        <a:xfrm>
          <a:off x="18392775" y="1387520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34" name="楕円 833">
          <a:extLst>
            <a:ext uri="{FF2B5EF4-FFF2-40B4-BE49-F238E27FC236}">
              <a16:creationId xmlns:a16="http://schemas.microsoft.com/office/drawing/2014/main" id="{C18B42EC-AA06-42DC-B9E0-73BDE408D720}"/>
            </a:ext>
          </a:extLst>
        </xdr:cNvPr>
        <xdr:cNvSpPr/>
      </xdr:nvSpPr>
      <xdr:spPr>
        <a:xfrm>
          <a:off x="17554575" y="138275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111579</xdr:rowOff>
    </xdr:to>
    <xdr:cxnSp macro="">
      <xdr:nvCxnSpPr>
        <xdr:cNvPr id="835" name="直線コネクタ 834">
          <a:extLst>
            <a:ext uri="{FF2B5EF4-FFF2-40B4-BE49-F238E27FC236}">
              <a16:creationId xmlns:a16="http://schemas.microsoft.com/office/drawing/2014/main" id="{60B11058-A2D3-4E02-8B93-FBCCC0BAA977}"/>
            </a:ext>
          </a:extLst>
        </xdr:cNvPr>
        <xdr:cNvCxnSpPr/>
      </xdr:nvCxnSpPr>
      <xdr:spPr>
        <a:xfrm>
          <a:off x="17602200" y="1387520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836" name="楕円 835">
          <a:extLst>
            <a:ext uri="{FF2B5EF4-FFF2-40B4-BE49-F238E27FC236}">
              <a16:creationId xmlns:a16="http://schemas.microsoft.com/office/drawing/2014/main" id="{C73EB902-25EF-4BE9-80F3-BF9096E83964}"/>
            </a:ext>
          </a:extLst>
        </xdr:cNvPr>
        <xdr:cNvSpPr/>
      </xdr:nvSpPr>
      <xdr:spPr>
        <a:xfrm>
          <a:off x="16754475" y="138570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144236</xdr:rowOff>
    </xdr:to>
    <xdr:cxnSp macro="">
      <xdr:nvCxnSpPr>
        <xdr:cNvPr id="837" name="直線コネクタ 836">
          <a:extLst>
            <a:ext uri="{FF2B5EF4-FFF2-40B4-BE49-F238E27FC236}">
              <a16:creationId xmlns:a16="http://schemas.microsoft.com/office/drawing/2014/main" id="{088DD678-7916-4504-9E01-20C8B051EB11}"/>
            </a:ext>
          </a:extLst>
        </xdr:cNvPr>
        <xdr:cNvCxnSpPr/>
      </xdr:nvCxnSpPr>
      <xdr:spPr>
        <a:xfrm flipV="1">
          <a:off x="16802100" y="13875204"/>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31948</xdr:rowOff>
    </xdr:from>
    <xdr:ext cx="469744" cy="259045"/>
    <xdr:sp macro="" textlink="">
      <xdr:nvSpPr>
        <xdr:cNvPr id="838" name="n_1aveValue【消防施設】&#10;一人当たり面積">
          <a:extLst>
            <a:ext uri="{FF2B5EF4-FFF2-40B4-BE49-F238E27FC236}">
              <a16:creationId xmlns:a16="http://schemas.microsoft.com/office/drawing/2014/main" id="{324C1829-CABC-4B62-890E-84635C9D258D}"/>
            </a:ext>
          </a:extLst>
        </xdr:cNvPr>
        <xdr:cNvSpPr txBox="1"/>
      </xdr:nvSpPr>
      <xdr:spPr>
        <a:xfrm>
          <a:off x="189834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839" name="n_2aveValue【消防施設】&#10;一人当たり面積">
          <a:extLst>
            <a:ext uri="{FF2B5EF4-FFF2-40B4-BE49-F238E27FC236}">
              <a16:creationId xmlns:a16="http://schemas.microsoft.com/office/drawing/2014/main" id="{A05EF3F8-287B-4306-8D08-37631CF9029A}"/>
            </a:ext>
          </a:extLst>
        </xdr:cNvPr>
        <xdr:cNvSpPr txBox="1"/>
      </xdr:nvSpPr>
      <xdr:spPr>
        <a:xfrm>
          <a:off x="181833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0" name="n_3aveValue【消防施設】&#10;一人当たり面積">
          <a:extLst>
            <a:ext uri="{FF2B5EF4-FFF2-40B4-BE49-F238E27FC236}">
              <a16:creationId xmlns:a16="http://schemas.microsoft.com/office/drawing/2014/main" id="{90615F38-63DA-42CD-9CBF-2CFD70324575}"/>
            </a:ext>
          </a:extLst>
        </xdr:cNvPr>
        <xdr:cNvSpPr txBox="1"/>
      </xdr:nvSpPr>
      <xdr:spPr>
        <a:xfrm>
          <a:off x="173832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1" name="n_4aveValue【消防施設】&#10;一人当たり面積">
          <a:extLst>
            <a:ext uri="{FF2B5EF4-FFF2-40B4-BE49-F238E27FC236}">
              <a16:creationId xmlns:a16="http://schemas.microsoft.com/office/drawing/2014/main" id="{2A12AE52-299D-420E-8014-F6E31D9BBBB1}"/>
            </a:ext>
          </a:extLst>
        </xdr:cNvPr>
        <xdr:cNvSpPr txBox="1"/>
      </xdr:nvSpPr>
      <xdr:spPr>
        <a:xfrm>
          <a:off x="16592627"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842" name="n_1mainValue【消防施設】&#10;一人当たり面積">
          <a:extLst>
            <a:ext uri="{FF2B5EF4-FFF2-40B4-BE49-F238E27FC236}">
              <a16:creationId xmlns:a16="http://schemas.microsoft.com/office/drawing/2014/main" id="{E95B7CC2-6C5A-4EF2-B77C-2587BF75DA53}"/>
            </a:ext>
          </a:extLst>
        </xdr:cNvPr>
        <xdr:cNvSpPr txBox="1"/>
      </xdr:nvSpPr>
      <xdr:spPr>
        <a:xfrm>
          <a:off x="18983402" y="1391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843" name="n_2mainValue【消防施設】&#10;一人当たり面積">
          <a:extLst>
            <a:ext uri="{FF2B5EF4-FFF2-40B4-BE49-F238E27FC236}">
              <a16:creationId xmlns:a16="http://schemas.microsoft.com/office/drawing/2014/main" id="{5D6362D2-F572-47AD-B66A-58DFE99C8357}"/>
            </a:ext>
          </a:extLst>
        </xdr:cNvPr>
        <xdr:cNvSpPr txBox="1"/>
      </xdr:nvSpPr>
      <xdr:spPr>
        <a:xfrm>
          <a:off x="18183302" y="1391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44" name="n_3mainValue【消防施設】&#10;一人当たり面積">
          <a:extLst>
            <a:ext uri="{FF2B5EF4-FFF2-40B4-BE49-F238E27FC236}">
              <a16:creationId xmlns:a16="http://schemas.microsoft.com/office/drawing/2014/main" id="{454DD234-D1A6-4827-8D9B-EACB45389D8C}"/>
            </a:ext>
          </a:extLst>
        </xdr:cNvPr>
        <xdr:cNvSpPr txBox="1"/>
      </xdr:nvSpPr>
      <xdr:spPr>
        <a:xfrm>
          <a:off x="17383202" y="1391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845" name="n_4mainValue【消防施設】&#10;一人当たり面積">
          <a:extLst>
            <a:ext uri="{FF2B5EF4-FFF2-40B4-BE49-F238E27FC236}">
              <a16:creationId xmlns:a16="http://schemas.microsoft.com/office/drawing/2014/main" id="{EBAA46FB-33C5-42C3-98A5-B779F38F7A7E}"/>
            </a:ext>
          </a:extLst>
        </xdr:cNvPr>
        <xdr:cNvSpPr txBox="1"/>
      </xdr:nvSpPr>
      <xdr:spPr>
        <a:xfrm>
          <a:off x="16592627" y="139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5A12BA6C-1107-4C7C-BF2E-46FB2CCD94AD}"/>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1524500D-1CE2-42B8-A2A8-5B8B5CCECD3D}"/>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338D788E-FAB0-491E-AC34-08297D1AD678}"/>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98EEBAC4-5396-41B6-A4D1-15497920705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373AC0C9-EADF-4039-BEB8-C20A6B186B6A}"/>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0331CABA-591D-440C-8538-7E07A464ECD9}"/>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EC1F3D9D-FE57-4377-A540-239137B8BE1D}"/>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97932769-A3A8-406F-A3E8-9480CD8C0B2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F6DF43B3-F8E9-4A70-9B1A-0B654BC9CB5C}"/>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43B650CB-332F-40FC-880E-9F44A496E3D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4F15DA63-36D1-4E17-90D2-22D7C9C290EA}"/>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5CB4A7F1-9C61-4EFC-9E3D-9C42F4CF910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24588883-98E5-4B4A-A5F5-AE3CB68A6C9D}"/>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BA143AF2-70A3-4B20-9DAD-FCB7F925EE94}"/>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B1638D20-46D1-4736-A844-9FD8897B6F4E}"/>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04F1FC12-B9BB-424F-AE5B-9259F3561B0B}"/>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C7D5C4A0-5E79-4D4D-8B25-6544537A968D}"/>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AE408D4B-9D54-4813-B674-411A830BBD54}"/>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CBD3FBF0-5AC8-421E-A344-9B6B41C074D6}"/>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5A5C6CCB-C689-4F80-9F88-3992F4EE4D89}"/>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8D1832E3-75B4-46AF-85D8-FC79C2CF10B3}"/>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D1F3886A-51AC-4985-8A71-E117E112A57D}"/>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1C37EFA5-3C31-42CB-A656-111E7EE93AB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FD413DD8-94F3-4431-A5FA-00BC18BF4D6B}"/>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6A8E9C1B-C3AC-45BB-9D6E-58FE0FD1EF8B}"/>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EA2CC4AF-0D2B-41FF-B65E-968725755A89}"/>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244FFC00-F6BA-42FE-8105-A57653C5B086}"/>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BB7951CB-0471-4511-B348-41C947643B9C}"/>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1CDA5E87-BB53-41A4-8A0F-7980E77D197F}"/>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E0F8C217-34AD-417A-8E84-78E609CC54A5}"/>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177EFE21-8653-47DA-A4A4-1776EB90A653}"/>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2B7BAC6A-B1A3-4135-A07A-BFAD3FCB473F}"/>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7F6BA064-D0E3-4779-806F-523894BC0849}"/>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CCA08A09-C849-4D85-869E-D9236F530CEA}"/>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C96A2ED2-16F5-496B-B41E-FB51F8E4305B}"/>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91748146-2E92-4C5C-8824-10995317A87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20B82F1-5CD7-404F-AA46-DBCCE6B25B80}"/>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B381A470-CE2F-4582-9D3D-5A37BEBCB42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4FFF2F95-0B6E-4B16-B0A6-9652655231DB}"/>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7E35BEA8-CA66-4A08-AA0A-8BFE6325BE5C}"/>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886" name="楕円 885">
          <a:extLst>
            <a:ext uri="{FF2B5EF4-FFF2-40B4-BE49-F238E27FC236}">
              <a16:creationId xmlns:a16="http://schemas.microsoft.com/office/drawing/2014/main" id="{BA949525-33DA-496D-AEAC-52753D830E4E}"/>
            </a:ext>
          </a:extLst>
        </xdr:cNvPr>
        <xdr:cNvSpPr/>
      </xdr:nvSpPr>
      <xdr:spPr>
        <a:xfrm>
          <a:off x="14649450" y="172008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887" name="【庁舎】&#10;有形固定資産減価償却率該当値テキスト">
          <a:extLst>
            <a:ext uri="{FF2B5EF4-FFF2-40B4-BE49-F238E27FC236}">
              <a16:creationId xmlns:a16="http://schemas.microsoft.com/office/drawing/2014/main" id="{015864F8-8933-4617-A59A-BB5CE9AE523E}"/>
            </a:ext>
          </a:extLst>
        </xdr:cNvPr>
        <xdr:cNvSpPr txBox="1"/>
      </xdr:nvSpPr>
      <xdr:spPr>
        <a:xfrm>
          <a:off x="14735175" y="171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888" name="楕円 887">
          <a:extLst>
            <a:ext uri="{FF2B5EF4-FFF2-40B4-BE49-F238E27FC236}">
              <a16:creationId xmlns:a16="http://schemas.microsoft.com/office/drawing/2014/main" id="{C746B80C-93B2-4E57-9AF9-F5C70D8FC4F7}"/>
            </a:ext>
          </a:extLst>
        </xdr:cNvPr>
        <xdr:cNvSpPr/>
      </xdr:nvSpPr>
      <xdr:spPr>
        <a:xfrm>
          <a:off x="13887450" y="171272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87630</xdr:rowOff>
    </xdr:to>
    <xdr:cxnSp macro="">
      <xdr:nvCxnSpPr>
        <xdr:cNvPr id="889" name="直線コネクタ 888">
          <a:extLst>
            <a:ext uri="{FF2B5EF4-FFF2-40B4-BE49-F238E27FC236}">
              <a16:creationId xmlns:a16="http://schemas.microsoft.com/office/drawing/2014/main" id="{1BF5D3A5-7218-45EE-A897-2814416FB0E1}"/>
            </a:ext>
          </a:extLst>
        </xdr:cNvPr>
        <xdr:cNvCxnSpPr/>
      </xdr:nvCxnSpPr>
      <xdr:spPr>
        <a:xfrm>
          <a:off x="13935075" y="17174845"/>
          <a:ext cx="762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90" name="楕円 889">
          <a:extLst>
            <a:ext uri="{FF2B5EF4-FFF2-40B4-BE49-F238E27FC236}">
              <a16:creationId xmlns:a16="http://schemas.microsoft.com/office/drawing/2014/main" id="{17B56917-AF9D-44B3-BAA4-6C296A8EB0F7}"/>
            </a:ext>
          </a:extLst>
        </xdr:cNvPr>
        <xdr:cNvSpPr/>
      </xdr:nvSpPr>
      <xdr:spPr>
        <a:xfrm>
          <a:off x="13096875" y="171189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7620</xdr:rowOff>
    </xdr:to>
    <xdr:cxnSp macro="">
      <xdr:nvCxnSpPr>
        <xdr:cNvPr id="891" name="直線コネクタ 890">
          <a:extLst>
            <a:ext uri="{FF2B5EF4-FFF2-40B4-BE49-F238E27FC236}">
              <a16:creationId xmlns:a16="http://schemas.microsoft.com/office/drawing/2014/main" id="{AA6FDAF6-2520-4C9A-868B-755478303E8C}"/>
            </a:ext>
          </a:extLst>
        </xdr:cNvPr>
        <xdr:cNvCxnSpPr/>
      </xdr:nvCxnSpPr>
      <xdr:spPr>
        <a:xfrm>
          <a:off x="13144500" y="17166589"/>
          <a:ext cx="790575"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892" name="楕円 891">
          <a:extLst>
            <a:ext uri="{FF2B5EF4-FFF2-40B4-BE49-F238E27FC236}">
              <a16:creationId xmlns:a16="http://schemas.microsoft.com/office/drawing/2014/main" id="{596DC61C-7567-449E-8884-B0A427FDDB81}"/>
            </a:ext>
          </a:extLst>
        </xdr:cNvPr>
        <xdr:cNvSpPr/>
      </xdr:nvSpPr>
      <xdr:spPr>
        <a:xfrm>
          <a:off x="12296775" y="169532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163830</xdr:rowOff>
    </xdr:from>
    <xdr:to>
      <xdr:col>76</xdr:col>
      <xdr:colOff>114300</xdr:colOff>
      <xdr:row>105</xdr:row>
      <xdr:rowOff>167639</xdr:rowOff>
    </xdr:to>
    <xdr:cxnSp macro="">
      <xdr:nvCxnSpPr>
        <xdr:cNvPr id="893" name="直線コネクタ 892">
          <a:extLst>
            <a:ext uri="{FF2B5EF4-FFF2-40B4-BE49-F238E27FC236}">
              <a16:creationId xmlns:a16="http://schemas.microsoft.com/office/drawing/2014/main" id="{4185E0AA-4659-46B1-9439-FA4C001FA77C}"/>
            </a:ext>
          </a:extLst>
        </xdr:cNvPr>
        <xdr:cNvCxnSpPr/>
      </xdr:nvCxnSpPr>
      <xdr:spPr>
        <a:xfrm>
          <a:off x="12344400" y="17000855"/>
          <a:ext cx="8001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86361</xdr:rowOff>
    </xdr:from>
    <xdr:to>
      <xdr:col>67</xdr:col>
      <xdr:colOff>101600</xdr:colOff>
      <xdr:row>105</xdr:row>
      <xdr:rowOff>16511</xdr:rowOff>
    </xdr:to>
    <xdr:sp macro="" textlink="">
      <xdr:nvSpPr>
        <xdr:cNvPr id="894" name="楕円 893">
          <a:extLst>
            <a:ext uri="{FF2B5EF4-FFF2-40B4-BE49-F238E27FC236}">
              <a16:creationId xmlns:a16="http://schemas.microsoft.com/office/drawing/2014/main" id="{B39F03F1-3D79-476A-9F02-5D5AE1FD3E26}"/>
            </a:ext>
          </a:extLst>
        </xdr:cNvPr>
        <xdr:cNvSpPr/>
      </xdr:nvSpPr>
      <xdr:spPr>
        <a:xfrm>
          <a:off x="11487150" y="169233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104</xdr:row>
      <xdr:rowOff>163830</xdr:rowOff>
    </xdr:to>
    <xdr:cxnSp macro="">
      <xdr:nvCxnSpPr>
        <xdr:cNvPr id="895" name="直線コネクタ 894">
          <a:extLst>
            <a:ext uri="{FF2B5EF4-FFF2-40B4-BE49-F238E27FC236}">
              <a16:creationId xmlns:a16="http://schemas.microsoft.com/office/drawing/2014/main" id="{3A4289E8-6B89-4AAF-8797-F9722D542F93}"/>
            </a:ext>
          </a:extLst>
        </xdr:cNvPr>
        <xdr:cNvCxnSpPr/>
      </xdr:nvCxnSpPr>
      <xdr:spPr>
        <a:xfrm>
          <a:off x="11534775" y="16980536"/>
          <a:ext cx="809625"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574382E8-22D0-4122-83B6-9E399CE79ED9}"/>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F5AC3038-73B0-485E-98EB-6E88DDD95E3B}"/>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898" name="n_3aveValue【庁舎】&#10;有形固定資産減価償却率">
          <a:extLst>
            <a:ext uri="{FF2B5EF4-FFF2-40B4-BE49-F238E27FC236}">
              <a16:creationId xmlns:a16="http://schemas.microsoft.com/office/drawing/2014/main" id="{6BF1FA07-FB20-4A4E-8B9D-8457AC6564A2}"/>
            </a:ext>
          </a:extLst>
        </xdr:cNvPr>
        <xdr:cNvSpPr txBox="1"/>
      </xdr:nvSpPr>
      <xdr:spPr>
        <a:xfrm>
          <a:off x="12164069"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133366</xdr:rowOff>
    </xdr:from>
    <xdr:ext cx="405111" cy="259045"/>
    <xdr:sp macro="" textlink="">
      <xdr:nvSpPr>
        <xdr:cNvPr id="899" name="n_4aveValue【庁舎】&#10;有形固定資産減価償却率">
          <a:extLst>
            <a:ext uri="{FF2B5EF4-FFF2-40B4-BE49-F238E27FC236}">
              <a16:creationId xmlns:a16="http://schemas.microsoft.com/office/drawing/2014/main" id="{17F112EB-3A9A-497C-A92F-CF80DB9244D0}"/>
            </a:ext>
          </a:extLst>
        </xdr:cNvPr>
        <xdr:cNvSpPr txBox="1"/>
      </xdr:nvSpPr>
      <xdr:spPr>
        <a:xfrm>
          <a:off x="1135444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900" name="n_1mainValue【庁舎】&#10;有形固定資産減価償却率">
          <a:extLst>
            <a:ext uri="{FF2B5EF4-FFF2-40B4-BE49-F238E27FC236}">
              <a16:creationId xmlns:a16="http://schemas.microsoft.com/office/drawing/2014/main" id="{4241B0BF-2C45-4915-B863-5374418C11CA}"/>
            </a:ext>
          </a:extLst>
        </xdr:cNvPr>
        <xdr:cNvSpPr txBox="1"/>
      </xdr:nvSpPr>
      <xdr:spPr>
        <a:xfrm>
          <a:off x="13745219"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901" name="n_2mainValue【庁舎】&#10;有形固定資産減価償却率">
          <a:extLst>
            <a:ext uri="{FF2B5EF4-FFF2-40B4-BE49-F238E27FC236}">
              <a16:creationId xmlns:a16="http://schemas.microsoft.com/office/drawing/2014/main" id="{15E002E5-876A-4A1D-9516-C1C4E6D9FE54}"/>
            </a:ext>
          </a:extLst>
        </xdr:cNvPr>
        <xdr:cNvSpPr txBox="1"/>
      </xdr:nvSpPr>
      <xdr:spPr>
        <a:xfrm>
          <a:off x="12964169" y="1720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902" name="n_3mainValue【庁舎】&#10;有形固定資産減価償却率">
          <a:extLst>
            <a:ext uri="{FF2B5EF4-FFF2-40B4-BE49-F238E27FC236}">
              <a16:creationId xmlns:a16="http://schemas.microsoft.com/office/drawing/2014/main" id="{1125CA0E-B90D-412B-8486-34FC82F3286D}"/>
            </a:ext>
          </a:extLst>
        </xdr:cNvPr>
        <xdr:cNvSpPr txBox="1"/>
      </xdr:nvSpPr>
      <xdr:spPr>
        <a:xfrm>
          <a:off x="12164069" y="1673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33038</xdr:rowOff>
    </xdr:from>
    <xdr:ext cx="405111" cy="259045"/>
    <xdr:sp macro="" textlink="">
      <xdr:nvSpPr>
        <xdr:cNvPr id="903" name="n_4mainValue【庁舎】&#10;有形固定資産減価償却率">
          <a:extLst>
            <a:ext uri="{FF2B5EF4-FFF2-40B4-BE49-F238E27FC236}">
              <a16:creationId xmlns:a16="http://schemas.microsoft.com/office/drawing/2014/main" id="{C7D7FB70-40D0-420B-81FB-BDFD8D5962A7}"/>
            </a:ext>
          </a:extLst>
        </xdr:cNvPr>
        <xdr:cNvSpPr txBox="1"/>
      </xdr:nvSpPr>
      <xdr:spPr>
        <a:xfrm>
          <a:off x="11354444" y="1670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D12336CC-60D1-40F2-92FE-DAD347D2BDA1}"/>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7DA8C455-1CCC-4826-9E41-F83A89F13A4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3C98BC48-2C59-45A8-94CD-ED686FFAD550}"/>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E9EB043-8183-4C1D-8D8C-371B711D919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FA4B6590-B776-469A-AB88-6C0B5DEC892B}"/>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8FBF336C-BD49-4D5E-9636-C77072754B0D}"/>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1F6F3B7E-407B-4E63-9CFC-DFD7E2441D4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7F533996-8E21-4A94-85C5-B01182160FBA}"/>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5C644D95-ED86-4EFA-BB74-80E5CEA674E5}"/>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7511C8F3-451A-4E39-BF14-99988D18A1EE}"/>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CA89E3A3-AC12-45B6-9C95-56D0D2EB1949}"/>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E7D5F982-26C5-4CC6-8820-149ACDB39C9B}"/>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08D9F400-242A-4DF5-BDDC-E7F304824E92}"/>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A813A0CB-6213-48C5-9CD6-7E709244496A}"/>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D2EA7B6C-3279-4E79-BB0A-5CDB8F4EE61C}"/>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A198F871-9974-4AD4-A6F2-52B4EB6A8857}"/>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788C5BBC-FF96-4749-92E9-368BA709AC0C}"/>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0CB88C55-63F6-4225-9954-68A6FE88E431}"/>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7A4AF50C-D059-4ECA-A490-52DA47C21087}"/>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C27CF132-6AD4-4488-BF57-46EBEC038160}"/>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4F85F544-F00C-43ED-AC03-B134E529EB07}"/>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5E141601-9DF9-4FF7-91A8-9DDB02D18F08}"/>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3DC2262E-2815-4B3F-AD34-B84BC86AC7DF}"/>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44F7D05A-E0B3-4266-8E34-54E01DB7F9FF}"/>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2D98145B-27E1-4F8B-A3C1-FDE2792FBB5E}"/>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AF7E4FD9-ED9C-4927-8720-3DFD77777101}"/>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A31CD42B-4DF4-47CA-8910-68E99D6FB1F1}"/>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1" name="【庁舎】&#10;一人当たり面積平均値テキスト">
          <a:extLst>
            <a:ext uri="{FF2B5EF4-FFF2-40B4-BE49-F238E27FC236}">
              <a16:creationId xmlns:a16="http://schemas.microsoft.com/office/drawing/2014/main" id="{B1A0BD4E-888F-4E8F-8088-9EC1661E7F9E}"/>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290BF9F7-B996-4FCA-8D41-D342A5F9201D}"/>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CD66E7F9-23B1-4CFA-9929-39B13D70B822}"/>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7FAAF23F-61FA-4311-BE5A-CC89EC3377BD}"/>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452ADC8F-FF87-46AD-9B05-5BC1F8DB18AD}"/>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E4D0B7A5-4105-46EA-B824-A976D66D0CA5}"/>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128C4E5-D140-47ED-91E5-122F7566DB9C}"/>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C08E3BA-98A8-49C3-B21F-1A87507E0F98}"/>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1453C1B-0576-41DC-910D-F885E5FD3FB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CABED15-75CB-49E7-A227-078A3BCD5245}"/>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AB9A952C-6C69-40AE-8601-1ED9A8939D45}"/>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942" name="楕円 941">
          <a:extLst>
            <a:ext uri="{FF2B5EF4-FFF2-40B4-BE49-F238E27FC236}">
              <a16:creationId xmlns:a16="http://schemas.microsoft.com/office/drawing/2014/main" id="{E7DE26A4-D68F-46A0-8AE2-D6F289C49F6B}"/>
            </a:ext>
          </a:extLst>
        </xdr:cNvPr>
        <xdr:cNvSpPr/>
      </xdr:nvSpPr>
      <xdr:spPr>
        <a:xfrm>
          <a:off x="19897725" y="174848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134129</xdr:rowOff>
    </xdr:from>
    <xdr:ext cx="469744" cy="259045"/>
    <xdr:sp macro="" textlink="">
      <xdr:nvSpPr>
        <xdr:cNvPr id="943" name="【庁舎】&#10;一人当たり面積該当値テキスト">
          <a:extLst>
            <a:ext uri="{FF2B5EF4-FFF2-40B4-BE49-F238E27FC236}">
              <a16:creationId xmlns:a16="http://schemas.microsoft.com/office/drawing/2014/main" id="{E4AAC477-8C2E-42A6-906A-1E84ACC0D796}"/>
            </a:ext>
          </a:extLst>
        </xdr:cNvPr>
        <xdr:cNvSpPr txBox="1"/>
      </xdr:nvSpPr>
      <xdr:spPr>
        <a:xfrm>
          <a:off x="19992975" y="174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944" name="楕円 943">
          <a:extLst>
            <a:ext uri="{FF2B5EF4-FFF2-40B4-BE49-F238E27FC236}">
              <a16:creationId xmlns:a16="http://schemas.microsoft.com/office/drawing/2014/main" id="{451D5808-894C-4433-BE17-F673EBB83D5E}"/>
            </a:ext>
          </a:extLst>
        </xdr:cNvPr>
        <xdr:cNvSpPr/>
      </xdr:nvSpPr>
      <xdr:spPr>
        <a:xfrm>
          <a:off x="19154775" y="174848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945" name="直線コネクタ 944">
          <a:extLst>
            <a:ext uri="{FF2B5EF4-FFF2-40B4-BE49-F238E27FC236}">
              <a16:creationId xmlns:a16="http://schemas.microsoft.com/office/drawing/2014/main" id="{FB5357B0-FE78-431D-A96A-455549BAD590}"/>
            </a:ext>
          </a:extLst>
        </xdr:cNvPr>
        <xdr:cNvCxnSpPr/>
      </xdr:nvCxnSpPr>
      <xdr:spPr>
        <a:xfrm>
          <a:off x="19202400" y="1752295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141987</xdr:rowOff>
    </xdr:from>
    <xdr:to>
      <xdr:col>107</xdr:col>
      <xdr:colOff>101600</xdr:colOff>
      <xdr:row>108</xdr:row>
      <xdr:rowOff>72137</xdr:rowOff>
    </xdr:to>
    <xdr:sp macro="" textlink="">
      <xdr:nvSpPr>
        <xdr:cNvPr id="946" name="楕円 945">
          <a:extLst>
            <a:ext uri="{FF2B5EF4-FFF2-40B4-BE49-F238E27FC236}">
              <a16:creationId xmlns:a16="http://schemas.microsoft.com/office/drawing/2014/main" id="{76AF69BE-32D2-4252-AF28-45C9EED708ED}"/>
            </a:ext>
          </a:extLst>
        </xdr:cNvPr>
        <xdr:cNvSpPr/>
      </xdr:nvSpPr>
      <xdr:spPr>
        <a:xfrm>
          <a:off x="18345150" y="1747113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21337</xdr:rowOff>
    </xdr:from>
    <xdr:to>
      <xdr:col>111</xdr:col>
      <xdr:colOff>177800</xdr:colOff>
      <xdr:row>108</xdr:row>
      <xdr:rowOff>35052</xdr:rowOff>
    </xdr:to>
    <xdr:cxnSp macro="">
      <xdr:nvCxnSpPr>
        <xdr:cNvPr id="947" name="直線コネクタ 946">
          <a:extLst>
            <a:ext uri="{FF2B5EF4-FFF2-40B4-BE49-F238E27FC236}">
              <a16:creationId xmlns:a16="http://schemas.microsoft.com/office/drawing/2014/main" id="{3B3580DA-4713-405E-9374-72D23B8A1F46}"/>
            </a:ext>
          </a:extLst>
        </xdr:cNvPr>
        <xdr:cNvCxnSpPr/>
      </xdr:nvCxnSpPr>
      <xdr:spPr>
        <a:xfrm>
          <a:off x="18392775" y="17509237"/>
          <a:ext cx="80962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146558</xdr:rowOff>
    </xdr:from>
    <xdr:to>
      <xdr:col>102</xdr:col>
      <xdr:colOff>165100</xdr:colOff>
      <xdr:row>108</xdr:row>
      <xdr:rowOff>76708</xdr:rowOff>
    </xdr:to>
    <xdr:sp macro="" textlink="">
      <xdr:nvSpPr>
        <xdr:cNvPr id="948" name="楕円 947">
          <a:extLst>
            <a:ext uri="{FF2B5EF4-FFF2-40B4-BE49-F238E27FC236}">
              <a16:creationId xmlns:a16="http://schemas.microsoft.com/office/drawing/2014/main" id="{7BF2182C-0637-40AE-BE05-BFEAD57E1092}"/>
            </a:ext>
          </a:extLst>
        </xdr:cNvPr>
        <xdr:cNvSpPr/>
      </xdr:nvSpPr>
      <xdr:spPr>
        <a:xfrm>
          <a:off x="17554575" y="17469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21337</xdr:rowOff>
    </xdr:from>
    <xdr:to>
      <xdr:col>107</xdr:col>
      <xdr:colOff>50800</xdr:colOff>
      <xdr:row>108</xdr:row>
      <xdr:rowOff>25908</xdr:rowOff>
    </xdr:to>
    <xdr:cxnSp macro="">
      <xdr:nvCxnSpPr>
        <xdr:cNvPr id="949" name="直線コネクタ 948">
          <a:extLst>
            <a:ext uri="{FF2B5EF4-FFF2-40B4-BE49-F238E27FC236}">
              <a16:creationId xmlns:a16="http://schemas.microsoft.com/office/drawing/2014/main" id="{5EEF0B01-A141-4F7A-8865-C1BB4A049465}"/>
            </a:ext>
          </a:extLst>
        </xdr:cNvPr>
        <xdr:cNvCxnSpPr/>
      </xdr:nvCxnSpPr>
      <xdr:spPr>
        <a:xfrm flipV="1">
          <a:off x="17602200" y="17509237"/>
          <a:ext cx="790575" cy="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114554</xdr:rowOff>
    </xdr:from>
    <xdr:to>
      <xdr:col>98</xdr:col>
      <xdr:colOff>38100</xdr:colOff>
      <xdr:row>108</xdr:row>
      <xdr:rowOff>44704</xdr:rowOff>
    </xdr:to>
    <xdr:sp macro="" textlink="">
      <xdr:nvSpPr>
        <xdr:cNvPr id="950" name="楕円 949">
          <a:extLst>
            <a:ext uri="{FF2B5EF4-FFF2-40B4-BE49-F238E27FC236}">
              <a16:creationId xmlns:a16="http://schemas.microsoft.com/office/drawing/2014/main" id="{970CB618-ADC6-4F8E-9A42-ED0B54016103}"/>
            </a:ext>
          </a:extLst>
        </xdr:cNvPr>
        <xdr:cNvSpPr/>
      </xdr:nvSpPr>
      <xdr:spPr>
        <a:xfrm>
          <a:off x="16754475" y="174405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165354</xdr:rowOff>
    </xdr:from>
    <xdr:to>
      <xdr:col>102</xdr:col>
      <xdr:colOff>114300</xdr:colOff>
      <xdr:row>108</xdr:row>
      <xdr:rowOff>25908</xdr:rowOff>
    </xdr:to>
    <xdr:cxnSp macro="">
      <xdr:nvCxnSpPr>
        <xdr:cNvPr id="951" name="直線コネクタ 950">
          <a:extLst>
            <a:ext uri="{FF2B5EF4-FFF2-40B4-BE49-F238E27FC236}">
              <a16:creationId xmlns:a16="http://schemas.microsoft.com/office/drawing/2014/main" id="{B8F1C3B6-164A-4EB7-9A06-765E9D9B5DB3}"/>
            </a:ext>
          </a:extLst>
        </xdr:cNvPr>
        <xdr:cNvCxnSpPr/>
      </xdr:nvCxnSpPr>
      <xdr:spPr>
        <a:xfrm>
          <a:off x="16802100" y="17488154"/>
          <a:ext cx="8001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2" name="n_1aveValue【庁舎】&#10;一人当たり面積">
          <a:extLst>
            <a:ext uri="{FF2B5EF4-FFF2-40B4-BE49-F238E27FC236}">
              <a16:creationId xmlns:a16="http://schemas.microsoft.com/office/drawing/2014/main" id="{7F12C90D-2465-47E6-99FC-F014CB1B891E}"/>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3" name="n_2aveValue【庁舎】&#10;一人当たり面積">
          <a:extLst>
            <a:ext uri="{FF2B5EF4-FFF2-40B4-BE49-F238E27FC236}">
              <a16:creationId xmlns:a16="http://schemas.microsoft.com/office/drawing/2014/main" id="{CE8A0BBE-C559-44B1-821F-D1806CAF82D2}"/>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4" name="n_3aveValue【庁舎】&#10;一人当たり面積">
          <a:extLst>
            <a:ext uri="{FF2B5EF4-FFF2-40B4-BE49-F238E27FC236}">
              <a16:creationId xmlns:a16="http://schemas.microsoft.com/office/drawing/2014/main" id="{AB2E7E73-4639-4220-9148-0604FDED806E}"/>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5" name="n_4aveValue【庁舎】&#10;一人当たり面積">
          <a:extLst>
            <a:ext uri="{FF2B5EF4-FFF2-40B4-BE49-F238E27FC236}">
              <a16:creationId xmlns:a16="http://schemas.microsoft.com/office/drawing/2014/main" id="{2E1E1DF3-7E92-4860-890B-1537AD652451}"/>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956" name="n_1mainValue【庁舎】&#10;一人当たり面積">
          <a:extLst>
            <a:ext uri="{FF2B5EF4-FFF2-40B4-BE49-F238E27FC236}">
              <a16:creationId xmlns:a16="http://schemas.microsoft.com/office/drawing/2014/main" id="{199C048B-9A82-40C3-A519-93353E87848B}"/>
            </a:ext>
          </a:extLst>
        </xdr:cNvPr>
        <xdr:cNvSpPr txBox="1"/>
      </xdr:nvSpPr>
      <xdr:spPr>
        <a:xfrm>
          <a:off x="18983402" y="1756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63264</xdr:rowOff>
    </xdr:from>
    <xdr:ext cx="469744" cy="259045"/>
    <xdr:sp macro="" textlink="">
      <xdr:nvSpPr>
        <xdr:cNvPr id="957" name="n_2mainValue【庁舎】&#10;一人当たり面積">
          <a:extLst>
            <a:ext uri="{FF2B5EF4-FFF2-40B4-BE49-F238E27FC236}">
              <a16:creationId xmlns:a16="http://schemas.microsoft.com/office/drawing/2014/main" id="{DA9BEE35-6717-4F5E-A2C1-50CFE63D531A}"/>
            </a:ext>
          </a:extLst>
        </xdr:cNvPr>
        <xdr:cNvSpPr txBox="1"/>
      </xdr:nvSpPr>
      <xdr:spPr>
        <a:xfrm>
          <a:off x="18183302" y="1755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67835</xdr:rowOff>
    </xdr:from>
    <xdr:ext cx="469744" cy="259045"/>
    <xdr:sp macro="" textlink="">
      <xdr:nvSpPr>
        <xdr:cNvPr id="958" name="n_3mainValue【庁舎】&#10;一人当たり面積">
          <a:extLst>
            <a:ext uri="{FF2B5EF4-FFF2-40B4-BE49-F238E27FC236}">
              <a16:creationId xmlns:a16="http://schemas.microsoft.com/office/drawing/2014/main" id="{E3E1F71E-806F-47BA-80C9-136919DFF96A}"/>
            </a:ext>
          </a:extLst>
        </xdr:cNvPr>
        <xdr:cNvSpPr txBox="1"/>
      </xdr:nvSpPr>
      <xdr:spPr>
        <a:xfrm>
          <a:off x="17383202" y="1755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35831</xdr:rowOff>
    </xdr:from>
    <xdr:ext cx="469744" cy="259045"/>
    <xdr:sp macro="" textlink="">
      <xdr:nvSpPr>
        <xdr:cNvPr id="959" name="n_4mainValue【庁舎】&#10;一人当たり面積">
          <a:extLst>
            <a:ext uri="{FF2B5EF4-FFF2-40B4-BE49-F238E27FC236}">
              <a16:creationId xmlns:a16="http://schemas.microsoft.com/office/drawing/2014/main" id="{766117CC-836E-4341-80D9-CAFF29D9A1A3}"/>
            </a:ext>
          </a:extLst>
        </xdr:cNvPr>
        <xdr:cNvSpPr txBox="1"/>
      </xdr:nvSpPr>
      <xdr:spPr>
        <a:xfrm>
          <a:off x="16592627" y="1752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277C0B03-8D88-460C-B620-7802541DEDDC}"/>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27BBAD73-F092-43A0-B102-8082A177C9B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C8E7EB3B-5767-4B30-BDB2-E10438FF35D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近年有形固定資産減価償却率が大きく低下している類型がいくつかあり、それぞれ要因は以下のとおりである。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・図書館：図書・情報館の新設　・消防施設：消防局庁舎の大規模改修実施　・市民会館：市民交流プラザの新設　・体育館・プール：中央体育館の改築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　令和２年度までは、</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社会福祉費</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や高齢者保健福祉費</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の増などによって財政需要が増加している一方、個人市民税や固定資産税の増や、消費税率の引き上げに伴う地方消費税交付金の増加により、財政力指数は概ね横ばいで推移してい</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たが、令和３年度は、個人市民税及び法人市民税が減少したこと及び国の補正予算による地方交付税の追加交付に伴い基準財政需要額が増加したことにより財政力指数は低下した。</a:t>
          </a:r>
          <a:endParaRPr lang="ja-JP" altLang="ja-JP" sz="1100" i="0">
            <a:effectLst/>
            <a:latin typeface="ＭＳ Ｐゴシック" panose="020B0600070205080204" pitchFamily="50" charset="-128"/>
            <a:ea typeface="ＭＳ Ｐゴシック" panose="020B0600070205080204" pitchFamily="50" charset="-128"/>
          </a:endParaRPr>
        </a:p>
        <a:p>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a:t>
          </a:r>
          <a:r>
            <a:rPr kumimoji="1" lang="ja-JP" altLang="en-US" sz="1100" i="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税収が少ないことから類似団体の平均である</a:t>
          </a:r>
          <a:r>
            <a:rPr kumimoji="1" lang="en-US" altLang="ja-JP" sz="1100" i="0">
              <a:solidFill>
                <a:schemeClr val="dk1"/>
              </a:solidFill>
              <a:effectLst/>
              <a:latin typeface="ＭＳ Ｐゴシック" panose="020B0600070205080204" pitchFamily="50" charset="-128"/>
              <a:ea typeface="ＭＳ Ｐゴシック" panose="020B0600070205080204" pitchFamily="50" charset="-128"/>
              <a:cs typeface="+mn-cs"/>
            </a:rPr>
            <a:t>0.84</a:t>
          </a:r>
          <a:r>
            <a:rPr kumimoji="1"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を下回っており、企業誘致や民間再開発の促進により税源の涵養を図るなど、財政基盤の強化に努めていく。</a:t>
          </a:r>
          <a:endParaRPr lang="ja-JP" altLang="ja-JP" sz="1100" i="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令和３年度は、地方交付税等の経常経費一般充当財源等の増加により、昨年度から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％好転した。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本市の総合計画である「札幌市まちづくり戦略ビジョン・アクションプラン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」における行財政運営の取組を進めた一方、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児童福祉や障がい福祉などの扶助費の増により経常的支出が増加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結果、類似団体平均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％と、類似団体中９位と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扶助費等の経常的支出の増加や、公共施設の老朽化に伴う施設更新費用の増加による公債費の増加が見込まれることから、引き続き健全な行財政運営の取組を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、財政構造の弾力性向上に努めていく。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166007</xdr:rowOff>
    </xdr:from>
    <xdr:to>
      <xdr:col>23</xdr:col>
      <xdr:colOff>133350</xdr:colOff>
      <xdr:row>66</xdr:row>
      <xdr:rowOff>122767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67357"/>
          <a:ext cx="838200" cy="4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87388</xdr:rowOff>
    </xdr:from>
    <xdr:to>
      <xdr:col>19</xdr:col>
      <xdr:colOff>133350</xdr:colOff>
      <xdr:row>66</xdr:row>
      <xdr:rowOff>122767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3163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49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87388</xdr:rowOff>
    </xdr:from>
    <xdr:to>
      <xdr:col>15</xdr:col>
      <xdr:colOff>82550</xdr:colOff>
      <xdr:row>65</xdr:row>
      <xdr:rowOff>121859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23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121859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36300"/>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87284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71967</xdr:rowOff>
    </xdr:from>
    <xdr:to>
      <xdr:col>19</xdr:col>
      <xdr:colOff>184150</xdr:colOff>
      <xdr:row>67</xdr:row>
      <xdr:rowOff>2117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12294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5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36588</xdr:rowOff>
    </xdr:from>
    <xdr:to>
      <xdr:col>15</xdr:col>
      <xdr:colOff>133350</xdr:colOff>
      <xdr:row>65</xdr:row>
      <xdr:rowOff>138188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148365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71059</xdr:rowOff>
    </xdr:from>
    <xdr:to>
      <xdr:col>11</xdr:col>
      <xdr:colOff>82550</xdr:colOff>
      <xdr:row>66</xdr:row>
      <xdr:rowOff>1209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8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124477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令和３年度は、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除雪費の増（前年比＋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新型コロナウイルス感染症経費の増（ワクチン・陽性者対応）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などにより、昨年度から</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24,322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円（＋</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16.4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％）の増となった。</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維持補修費には、類似団体ではほとんど行われていない除雪費が含まれている一方で、人件費については、効率的な職員配置に努めてきたことにより類似団体平均を大幅に下回った結果、類似団体平均</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173,156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円を下回る</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172,512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円と、類似団体で</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番目に低くなっている。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今後も引き続き効率的な職員配置等による人件費の見直しや、物件費の抑制に努めていく。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19825</xdr:rowOff>
    </xdr:from>
    <xdr:to>
      <xdr:col>23</xdr:col>
      <xdr:colOff>133350</xdr:colOff>
      <xdr:row>85</xdr:row>
      <xdr:rowOff>92365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8725"/>
          <a:ext cx="838200" cy="58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164883</xdr:rowOff>
    </xdr:from>
    <xdr:to>
      <xdr:col>19</xdr:col>
      <xdr:colOff>133350</xdr:colOff>
      <xdr:row>82</xdr:row>
      <xdr:rowOff>19825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0883"/>
          <a:ext cx="889000" cy="19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164883</xdr:rowOff>
    </xdr:from>
    <xdr:to>
      <xdr:col>15</xdr:col>
      <xdr:colOff>82550</xdr:colOff>
      <xdr:row>80</xdr:row>
      <xdr:rowOff>171132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880883"/>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117250</xdr:rowOff>
    </xdr:from>
    <xdr:to>
      <xdr:col>11</xdr:col>
      <xdr:colOff>31750</xdr:colOff>
      <xdr:row>80</xdr:row>
      <xdr:rowOff>171132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33250"/>
          <a:ext cx="8890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41565</xdr:rowOff>
    </xdr:from>
    <xdr:to>
      <xdr:col>23</xdr:col>
      <xdr:colOff>184150</xdr:colOff>
      <xdr:row>85</xdr:row>
      <xdr:rowOff>143165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58092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5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140475</xdr:rowOff>
    </xdr:from>
    <xdr:to>
      <xdr:col>19</xdr:col>
      <xdr:colOff>184150</xdr:colOff>
      <xdr:row>82</xdr:row>
      <xdr:rowOff>70625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80802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114083</xdr:rowOff>
    </xdr:from>
    <xdr:to>
      <xdr:col>15</xdr:col>
      <xdr:colOff>133350</xdr:colOff>
      <xdr:row>81</xdr:row>
      <xdr:rowOff>44233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54410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120332</xdr:rowOff>
    </xdr:from>
    <xdr:to>
      <xdr:col>11</xdr:col>
      <xdr:colOff>82550</xdr:colOff>
      <xdr:row>81</xdr:row>
      <xdr:rowOff>50482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60659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66450</xdr:rowOff>
    </xdr:from>
    <xdr:to>
      <xdr:col>7</xdr:col>
      <xdr:colOff>31750</xdr:colOff>
      <xdr:row>80</xdr:row>
      <xdr:rowOff>168050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6777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5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札幌市においては、市内民間企業の給与水準との均衡を維持するため、人事委員会勧告に基づく給与の改定を行っており、ラスパイレス指数は類似団体平均</a:t>
          </a:r>
          <a:r>
            <a:rPr kumimoji="1" lang="en-US" altLang="ja-JP" sz="1100">
              <a:latin typeface="ＭＳ Ｐゴシック" panose="020B0600070205080204" pitchFamily="50" charset="-128"/>
              <a:ea typeface="ＭＳ Ｐゴシック" panose="020B0600070205080204" pitchFamily="50" charset="-128"/>
            </a:rPr>
            <a:t>99.7</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99.6</a:t>
          </a:r>
          <a:r>
            <a:rPr kumimoji="1" lang="ja-JP" altLang="en-US" sz="1100">
              <a:latin typeface="ＭＳ Ｐゴシック" panose="020B0600070205080204" pitchFamily="50" charset="-128"/>
              <a:ea typeface="ＭＳ Ｐゴシック" panose="020B0600070205080204" pitchFamily="50" charset="-128"/>
            </a:rPr>
            <a:t>と類似団体中５番目に低くなっている。</a:t>
          </a:r>
        </a:p>
        <a:p>
          <a:r>
            <a:rPr kumimoji="1" lang="ja-JP" altLang="en-US" sz="1100">
              <a:latin typeface="ＭＳ Ｐゴシック" panose="020B0600070205080204" pitchFamily="50" charset="-128"/>
              <a:ea typeface="ＭＳ Ｐゴシック" panose="020B0600070205080204" pitchFamily="50" charset="-128"/>
            </a:rPr>
            <a:t>　今後も人事委員会勧告に基づき、給与水準の適正化に努めていく。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5080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5080</xdr:rowOff>
    </xdr:from>
    <xdr:to>
      <xdr:col>72</xdr:col>
      <xdr:colOff>203200</xdr:colOff>
      <xdr:row>86</xdr:row>
      <xdr:rowOff>5080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77470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4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66057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ゴシック" panose="020B0609070205080204" pitchFamily="49" charset="-128"/>
              <a:ea typeface="ＭＳ ゴシック" panose="020B0609070205080204" pitchFamily="49" charset="-128"/>
            </a:rPr>
            <a:t> 「札幌市まちづくり戦略ビジョン・アクションプラン</a:t>
          </a:r>
          <a:r>
            <a:rPr lang="en-US" altLang="ja-JP" sz="1100">
              <a:effectLst/>
              <a:latin typeface="ＭＳ ゴシック" panose="020B0609070205080204" pitchFamily="49" charset="-128"/>
              <a:ea typeface="ＭＳ ゴシック" panose="020B0609070205080204" pitchFamily="49" charset="-128"/>
            </a:rPr>
            <a:t>2019</a:t>
          </a:r>
          <a:r>
            <a:rPr lang="ja-JP" altLang="en-US" sz="1100">
              <a:effectLst/>
              <a:latin typeface="ＭＳ ゴシック" panose="020B0609070205080204" pitchFamily="49" charset="-128"/>
              <a:ea typeface="ＭＳ ゴシック" panose="020B0609070205080204" pitchFamily="49" charset="-128"/>
            </a:rPr>
            <a:t>」における行財政運営の取組（内部管理業務の簡素化や委託などによる業務効率化等）を継続し、効率的な職員配置等に努めてきたことにより、類似団体平均</a:t>
          </a:r>
          <a:r>
            <a:rPr lang="en-US" altLang="ja-JP" sz="1100">
              <a:effectLst/>
              <a:latin typeface="ＭＳ ゴシック" panose="020B0609070205080204" pitchFamily="49" charset="-128"/>
              <a:ea typeface="ＭＳ ゴシック" panose="020B0609070205080204" pitchFamily="49" charset="-128"/>
            </a:rPr>
            <a:t>11.31</a:t>
          </a:r>
          <a:r>
            <a:rPr lang="ja-JP" altLang="en-US" sz="1100">
              <a:effectLst/>
              <a:latin typeface="ＭＳ ゴシック" panose="020B0609070205080204" pitchFamily="49" charset="-128"/>
              <a:ea typeface="ＭＳ ゴシック" panose="020B0609070205080204" pitchFamily="49" charset="-128"/>
            </a:rPr>
            <a:t>人を下回る</a:t>
          </a:r>
          <a:r>
            <a:rPr lang="en-US" altLang="ja-JP" sz="1100">
              <a:effectLst/>
              <a:latin typeface="ＭＳ ゴシック" panose="020B0609070205080204" pitchFamily="49" charset="-128"/>
              <a:ea typeface="ＭＳ ゴシック" panose="020B0609070205080204" pitchFamily="49" charset="-128"/>
            </a:rPr>
            <a:t>9.89</a:t>
          </a:r>
          <a:r>
            <a:rPr lang="ja-JP" altLang="en-US" sz="1100">
              <a:effectLst/>
              <a:latin typeface="ＭＳ ゴシック" panose="020B0609070205080204" pitchFamily="49" charset="-128"/>
              <a:ea typeface="ＭＳ ゴシック" panose="020B0609070205080204" pitchFamily="49" charset="-128"/>
            </a:rPr>
            <a:t>人と類似団体中最も低くなっている。</a:t>
          </a:r>
        </a:p>
        <a:p>
          <a:r>
            <a:rPr lang="ja-JP" altLang="en-US" sz="1100">
              <a:effectLst/>
              <a:latin typeface="ＭＳ ゴシック" panose="020B0609070205080204" pitchFamily="49" charset="-128"/>
              <a:ea typeface="ＭＳ ゴシック" panose="020B0609070205080204" pitchFamily="49" charset="-128"/>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73914</xdr:rowOff>
    </xdr:from>
    <xdr:to>
      <xdr:col>81</xdr:col>
      <xdr:colOff>44450</xdr:colOff>
      <xdr:row>58</xdr:row>
      <xdr:rowOff>73914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01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20828</xdr:rowOff>
    </xdr:from>
    <xdr:to>
      <xdr:col>77</xdr:col>
      <xdr:colOff>44450</xdr:colOff>
      <xdr:row>58</xdr:row>
      <xdr:rowOff>73914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996492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163322</xdr:rowOff>
    </xdr:from>
    <xdr:to>
      <xdr:col>72</xdr:col>
      <xdr:colOff>203200</xdr:colOff>
      <xdr:row>58</xdr:row>
      <xdr:rowOff>20828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99359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163322</xdr:rowOff>
    </xdr:from>
    <xdr:to>
      <xdr:col>68</xdr:col>
      <xdr:colOff>152400</xdr:colOff>
      <xdr:row>58</xdr:row>
      <xdr:rowOff>11176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99359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23114</xdr:rowOff>
    </xdr:from>
    <xdr:to>
      <xdr:col>81</xdr:col>
      <xdr:colOff>95250</xdr:colOff>
      <xdr:row>58</xdr:row>
      <xdr:rowOff>124714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115841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23114</xdr:rowOff>
    </xdr:from>
    <xdr:to>
      <xdr:col>77</xdr:col>
      <xdr:colOff>95250</xdr:colOff>
      <xdr:row>58</xdr:row>
      <xdr:rowOff>124714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134891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73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141478</xdr:rowOff>
    </xdr:from>
    <xdr:to>
      <xdr:col>73</xdr:col>
      <xdr:colOff>44450</xdr:colOff>
      <xdr:row>58</xdr:row>
      <xdr:rowOff>71628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81805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68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112522</xdr:rowOff>
    </xdr:from>
    <xdr:to>
      <xdr:col>68</xdr:col>
      <xdr:colOff>203200</xdr:colOff>
      <xdr:row>58</xdr:row>
      <xdr:rowOff>42672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52849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131826</xdr:rowOff>
    </xdr:from>
    <xdr:to>
      <xdr:col>64</xdr:col>
      <xdr:colOff>152400</xdr:colOff>
      <xdr:row>58</xdr:row>
      <xdr:rowOff>61976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72153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67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令和３年度単年度の比率は、主に元利償還金（定時償還元金）が減少したことにより、令和２年度単年度の比率と比べ、</a:t>
          </a:r>
          <a:r>
            <a:rPr kumimoji="1" lang="en-US" altLang="ja-JP" sz="1100">
              <a:latin typeface="ＭＳ Ｐゴシック" panose="020B0600070205080204" pitchFamily="50" charset="-128"/>
              <a:ea typeface="ＭＳ Ｐゴシック" panose="020B0600070205080204" pitchFamily="50" charset="-128"/>
            </a:rPr>
            <a:t>0.41</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昨年度の算定に用いられた平成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年度単年度の比率</a:t>
          </a:r>
          <a:r>
            <a:rPr kumimoji="1" lang="en-US" altLang="ja-JP" sz="1100">
              <a:latin typeface="ＭＳ Ｐゴシック" panose="020B0600070205080204" pitchFamily="50" charset="-128"/>
              <a:ea typeface="ＭＳ Ｐゴシック" panose="020B0600070205080204" pitchFamily="50" charset="-128"/>
            </a:rPr>
            <a:t>2.38</a:t>
          </a:r>
          <a:r>
            <a:rPr kumimoji="1" lang="ja-JP" altLang="en-US" sz="1100">
              <a:latin typeface="ＭＳ Ｐゴシック" panose="020B0600070205080204" pitchFamily="50" charset="-128"/>
              <a:ea typeface="ＭＳ Ｐゴシック" panose="020B0600070205080204" pitchFamily="50" charset="-128"/>
            </a:rPr>
            <a:t>％が令和３年度単年度の比率</a:t>
          </a:r>
          <a:r>
            <a:rPr kumimoji="1" lang="en-US" altLang="ja-JP" sz="1100">
              <a:latin typeface="ＭＳ Ｐゴシック" panose="020B0600070205080204" pitchFamily="50" charset="-128"/>
              <a:ea typeface="ＭＳ Ｐゴシック" panose="020B0600070205080204" pitchFamily="50" charset="-128"/>
            </a:rPr>
            <a:t>2.77</a:t>
          </a:r>
          <a:r>
            <a:rPr kumimoji="1" lang="ja-JP" altLang="en-US" sz="1100">
              <a:latin typeface="ＭＳ Ｐゴシック" panose="020B0600070205080204" pitchFamily="50" charset="-128"/>
              <a:ea typeface="ＭＳ Ｐゴシック" panose="020B0600070205080204" pitchFamily="50" charset="-128"/>
            </a:rPr>
            <a:t>％に置き換わったことから、平均値が増加しているものの、類似団体平均</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を下回っている。</a:t>
          </a:r>
        </a:p>
        <a:p>
          <a:r>
            <a:rPr kumimoji="1" lang="ja-JP" altLang="en-US" sz="1100">
              <a:latin typeface="ＭＳ Ｐゴシック" panose="020B0600070205080204" pitchFamily="50" charset="-128"/>
              <a:ea typeface="ＭＳ Ｐゴシック" panose="020B0600070205080204" pitchFamily="50" charset="-128"/>
            </a:rPr>
            <a:t>　今後も、本市の将来を見据え、真に必要な分野には積極的に投資を行う一方、世代間の負担の平準化に考慮しつつ、将来世代に過度の負担を残さない財政運営を継続していく。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14111</xdr:rowOff>
    </xdr:from>
    <xdr:to>
      <xdr:col>81</xdr:col>
      <xdr:colOff>44450</xdr:colOff>
      <xdr:row>38</xdr:row>
      <xdr:rowOff>27517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5292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14111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46218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131939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131939</xdr:rowOff>
    </xdr:from>
    <xdr:to>
      <xdr:col>68</xdr:col>
      <xdr:colOff>152400</xdr:colOff>
      <xdr:row>38</xdr:row>
      <xdr:rowOff>40922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4755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69444</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81139</xdr:rowOff>
    </xdr:from>
    <xdr:to>
      <xdr:col>68</xdr:col>
      <xdr:colOff>203200</xdr:colOff>
      <xdr:row>38</xdr:row>
      <xdr:rowOff>11289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21466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161572</xdr:rowOff>
    </xdr:from>
    <xdr:to>
      <xdr:col>64</xdr:col>
      <xdr:colOff>152400</xdr:colOff>
      <xdr:row>38</xdr:row>
      <xdr:rowOff>91722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101899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主に充当可能基金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となったことや、標準財政規模が増となったことにより、類似団体平均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％と、類似団体中７位となっている。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今後も、本市の将来を見据えた真に必要な分野には積極的に投資を行う一方、世代間の負担の平準化を考慮しつつ、将来世代に過度の負担を残さない財政運営を継続していく。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34586</xdr:rowOff>
    </xdr:from>
    <xdr:to>
      <xdr:col>81</xdr:col>
      <xdr:colOff>44450</xdr:colOff>
      <xdr:row>15</xdr:row>
      <xdr:rowOff>144780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606336"/>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144780</xdr:rowOff>
    </xdr:from>
    <xdr:to>
      <xdr:col>77</xdr:col>
      <xdr:colOff>44450</xdr:colOff>
      <xdr:row>16</xdr:row>
      <xdr:rowOff>27220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1653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27220</xdr:rowOff>
    </xdr:from>
    <xdr:to>
      <xdr:col>72</xdr:col>
      <xdr:colOff>203200</xdr:colOff>
      <xdr:row>16</xdr:row>
      <xdr:rowOff>88350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70420"/>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88350</xdr:rowOff>
    </xdr:from>
    <xdr:to>
      <xdr:col>68</xdr:col>
      <xdr:colOff>152400</xdr:colOff>
      <xdr:row>16</xdr:row>
      <xdr:rowOff>140631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3155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155236</xdr:rowOff>
    </xdr:from>
    <xdr:to>
      <xdr:col>81</xdr:col>
      <xdr:colOff>95250</xdr:colOff>
      <xdr:row>15</xdr:row>
      <xdr:rowOff>85386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0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93980</xdr:rowOff>
    </xdr:from>
    <xdr:to>
      <xdr:col>77</xdr:col>
      <xdr:colOff>95250</xdr:colOff>
      <xdr:row>16</xdr:row>
      <xdr:rowOff>24130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147870</xdr:rowOff>
    </xdr:from>
    <xdr:to>
      <xdr:col>73</xdr:col>
      <xdr:colOff>44450</xdr:colOff>
      <xdr:row>16</xdr:row>
      <xdr:rowOff>78020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88197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37550</xdr:rowOff>
    </xdr:from>
    <xdr:to>
      <xdr:col>68</xdr:col>
      <xdr:colOff>203200</xdr:colOff>
      <xdr:row>16</xdr:row>
      <xdr:rowOff>139150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149327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4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89831</xdr:rowOff>
    </xdr:from>
    <xdr:to>
      <xdr:col>64</xdr:col>
      <xdr:colOff>152400</xdr:colOff>
      <xdr:row>17</xdr:row>
      <xdr:rowOff>19981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30158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62753</xdr:rowOff>
    </xdr:from>
    <xdr:ext cx="9099176" cy="751541"/>
    <xdr:sp macro="" textlink="">
      <xdr:nvSpPr>
        <xdr:cNvPr id="469" name="テキスト ボックス 468">
          <a:extLst>
            <a:ext uri="{FF2B5EF4-FFF2-40B4-BE49-F238E27FC236}">
              <a16:creationId xmlns:a16="http://schemas.microsoft.com/office/drawing/2014/main" id="{877A28C3-0EF8-4D76-A492-9AE0CB1B5C13}"/>
            </a:ext>
          </a:extLst>
        </xdr:cNvPr>
        <xdr:cNvSpPr txBox="1"/>
      </xdr:nvSpPr>
      <xdr:spPr>
        <a:xfrm>
          <a:off x="717176" y="4335929"/>
          <a:ext cx="9099176" cy="751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  </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「札幌市まちづくり戦略ビジョン・アクションプラン</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」における行財政運営の方針等に基づき、人件費の抑制に努めた結果、類似団体平均</a:t>
          </a:r>
          <a:r>
            <a:rPr kumimoji="1" lang="en-US" altLang="ja-JP" sz="1100">
              <a:latin typeface="ＭＳ Ｐゴシック" panose="020B0600070205080204" pitchFamily="50" charset="-128"/>
              <a:ea typeface="ＭＳ Ｐゴシック" panose="020B0600070205080204" pitchFamily="50" charset="-128"/>
            </a:rPr>
            <a:t>29.8</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24.1</a:t>
          </a:r>
          <a:r>
            <a:rPr kumimoji="1" lang="ja-JP" altLang="en-US" sz="1100">
              <a:latin typeface="ＭＳ Ｐゴシック" panose="020B0600070205080204" pitchFamily="50" charset="-128"/>
              <a:ea typeface="ＭＳ Ｐゴシック" panose="020B0600070205080204" pitchFamily="50" charset="-128"/>
            </a:rPr>
            <a:t>％と類似団体中最も低くなっている。</a:t>
          </a:r>
        </a:p>
        <a:p>
          <a:r>
            <a:rPr kumimoji="1" lang="ja-JP" altLang="en-US" sz="1100">
              <a:latin typeface="ＭＳ Ｐゴシック" panose="020B0600070205080204" pitchFamily="50" charset="-128"/>
              <a:ea typeface="ＭＳ Ｐゴシック" panose="020B0600070205080204" pitchFamily="50" charset="-128"/>
            </a:rPr>
            <a:t> 　今後も、限られた人材の効率的・効果的な職員配置を行うとともに人事委員会勧告の状況を注視し、より適正な人件費になるよう努めていく。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127000</xdr:rowOff>
    </xdr:from>
    <xdr:to>
      <xdr:col>24</xdr:col>
      <xdr:colOff>25400</xdr:colOff>
      <xdr:row>35</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613400"/>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35</xdr:row>
      <xdr:rowOff>53522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154412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20864</xdr:rowOff>
    </xdr:from>
    <xdr:to>
      <xdr:col>11</xdr:col>
      <xdr:colOff>9525</xdr:colOff>
      <xdr:row>35</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216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76200</xdr:rowOff>
    </xdr:from>
    <xdr:to>
      <xdr:col>24</xdr:col>
      <xdr:colOff>76200</xdr:colOff>
      <xdr:row>33</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156227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2722</xdr:rowOff>
    </xdr:from>
    <xdr:to>
      <xdr:col>20</xdr:col>
      <xdr:colOff>38100</xdr:colOff>
      <xdr:row>35</xdr:row>
      <xdr:rowOff>104322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114499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141514</xdr:rowOff>
    </xdr:from>
    <xdr:to>
      <xdr:col>11</xdr:col>
      <xdr:colOff>60325</xdr:colOff>
      <xdr:row>35</xdr:row>
      <xdr:rowOff>71664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物件費は、感染症予防費において、令和２年度と比較して経常経費充当一般財源等が</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億円の減となったことから、昨年度から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％減となった。</a:t>
          </a:r>
        </a:p>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11.3</a:t>
          </a:r>
          <a:r>
            <a:rPr kumimoji="1" lang="ja-JP" altLang="en-US" sz="1100">
              <a:latin typeface="ＭＳ Ｐゴシック" panose="020B0600070205080204" pitchFamily="50" charset="-128"/>
              <a:ea typeface="ＭＳ Ｐゴシック" panose="020B0600070205080204" pitchFamily="50" charset="-128"/>
            </a:rPr>
            <a:t>％と類似団体中９番目に低くなっており、今後も引き続き物件費の縮減に努めていく。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135164</xdr:rowOff>
    </xdr:from>
    <xdr:to>
      <xdr:col>82</xdr:col>
      <xdr:colOff>107950</xdr:colOff>
      <xdr:row>17</xdr:row>
      <xdr:rowOff>20864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069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29029</xdr:rowOff>
    </xdr:from>
    <xdr:to>
      <xdr:col>78</xdr:col>
      <xdr:colOff>69850</xdr:colOff>
      <xdr:row>17</xdr:row>
      <xdr:rowOff>20864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722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29029</xdr:rowOff>
    </xdr:from>
    <xdr:to>
      <xdr:col>73</xdr:col>
      <xdr:colOff>180975</xdr:colOff>
      <xdr:row>16</xdr:row>
      <xdr:rowOff>45357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7722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84364</xdr:rowOff>
    </xdr:from>
    <xdr:to>
      <xdr:col>82</xdr:col>
      <xdr:colOff>158750</xdr:colOff>
      <xdr:row>16</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100891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141514</xdr:rowOff>
    </xdr:from>
    <xdr:to>
      <xdr:col>78</xdr:col>
      <xdr:colOff>120650</xdr:colOff>
      <xdr:row>17</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149679</xdr:rowOff>
    </xdr:from>
    <xdr:to>
      <xdr:col>74</xdr:col>
      <xdr:colOff>31750</xdr:colOff>
      <xdr:row>16</xdr:row>
      <xdr:rowOff>79829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90006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扶助費は、類似団体平均</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位となっている。令和２年度と比較して、扶助費の経常経費に充当された一般財源等は</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億円の増となっており、主に訓練等給付費や障害者通所給付費等の社会福祉費が影響しているため、引き続き高い水準で推移することが見込まれる。</a:t>
          </a:r>
        </a:p>
        <a:p>
          <a:r>
            <a:rPr kumimoji="1" lang="ja-JP" altLang="en-US" sz="1100">
              <a:latin typeface="ＭＳ Ｐゴシック" panose="020B0600070205080204" pitchFamily="50" charset="-128"/>
              <a:ea typeface="ＭＳ Ｐゴシック" panose="020B0600070205080204" pitchFamily="50" charset="-128"/>
            </a:rPr>
            <a:t>　今後も、少子高齢化等への対応のため、財政需要はさらに拡大することが想定されるが、持続可能な財政運営に努めていく。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167822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2017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283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118835</xdr:rowOff>
    </xdr:from>
    <xdr:to>
      <xdr:col>15</xdr:col>
      <xdr:colOff>98425</xdr:colOff>
      <xdr:row>60</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234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118835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0057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149678</xdr:rowOff>
    </xdr:from>
    <xdr:to>
      <xdr:col>15</xdr:col>
      <xdr:colOff>149225</xdr:colOff>
      <xdr:row>60</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類似団体ではほとんど行われていない除雪費（平成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年度決算から順に</a:t>
          </a:r>
          <a:r>
            <a:rPr kumimoji="1" lang="en-US" altLang="ja-JP" sz="1100">
              <a:latin typeface="ＭＳ Ｐゴシック" panose="020B0600070205080204" pitchFamily="50" charset="-128"/>
              <a:ea typeface="ＭＳ Ｐゴシック" panose="020B0600070205080204" pitchFamily="50" charset="-128"/>
            </a:rPr>
            <a:t>208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209</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316</a:t>
          </a:r>
          <a:r>
            <a:rPr kumimoji="1" lang="ja-JP" altLang="en-US" sz="1100">
              <a:latin typeface="ＭＳ Ｐゴシック" panose="020B0600070205080204" pitchFamily="50" charset="-128"/>
              <a:ea typeface="ＭＳ Ｐゴシック" panose="020B0600070205080204" pitchFamily="50" charset="-128"/>
            </a:rPr>
            <a:t>億円）が含まれることや、国民健康保険会計・介護保険会計への繰出金等の増加等により類似団体の中で最も高い比率となっている。</a:t>
          </a:r>
        </a:p>
        <a:p>
          <a:r>
            <a:rPr kumimoji="1" lang="ja-JP" altLang="en-US" sz="1100">
              <a:latin typeface="ＭＳ Ｐゴシック" panose="020B0600070205080204" pitchFamily="50" charset="-128"/>
              <a:ea typeface="ＭＳ Ｐゴシック" panose="020B0600070205080204" pitchFamily="50" charset="-128"/>
            </a:rPr>
            <a:t>　 今後も除排雪経費の増等により、この傾向は続くことが見込まれるため、引き続き事業の見直し等により、経費の縮減に努めていく。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12700</xdr:rowOff>
    </xdr:from>
    <xdr:to>
      <xdr:col>82</xdr:col>
      <xdr:colOff>107950</xdr:colOff>
      <xdr:row>61</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471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389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165100</xdr:rowOff>
    </xdr:from>
    <xdr:to>
      <xdr:col>78</xdr:col>
      <xdr:colOff>69850</xdr:colOff>
      <xdr:row>61</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5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12700</xdr:rowOff>
    </xdr:from>
    <xdr:to>
      <xdr:col>69</xdr:col>
      <xdr:colOff>92075</xdr:colOff>
      <xdr:row>61</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7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133350</xdr:rowOff>
    </xdr:from>
    <xdr:to>
      <xdr:col>82</xdr:col>
      <xdr:colOff>158750</xdr:colOff>
      <xdr:row>61</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41927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57150</xdr:rowOff>
    </xdr:from>
    <xdr:to>
      <xdr:col>78</xdr:col>
      <xdr:colOff>120650</xdr:colOff>
      <xdr:row>61</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昨年度と比較して、補助費等の経常経費に充当された一般財源等は３億円の増となったが、普通交付税の増等によって経常経費充当一般財源等の総額が</a:t>
          </a:r>
          <a:r>
            <a:rPr kumimoji="1" lang="en-US" altLang="ja-JP" sz="1100">
              <a:latin typeface="ＭＳ Ｐゴシック" panose="020B0600070205080204" pitchFamily="50" charset="-128"/>
              <a:ea typeface="ＭＳ Ｐゴシック" panose="020B0600070205080204" pitchFamily="50" charset="-128"/>
            </a:rPr>
            <a:t>510</a:t>
          </a:r>
          <a:r>
            <a:rPr kumimoji="1" lang="ja-JP" altLang="en-US" sz="1100">
              <a:latin typeface="ＭＳ Ｐゴシック" panose="020B0600070205080204" pitchFamily="50" charset="-128"/>
              <a:ea typeface="ＭＳ Ｐゴシック" panose="020B0600070205080204" pitchFamily="50" charset="-128"/>
            </a:rPr>
            <a:t>億円増となったことから、補助費等の経常収支比率は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％減となった。</a:t>
          </a:r>
        </a:p>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番目に低くなっており、更なる事業の見直し等により、今後も経費の縮減に努めていく。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81280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592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733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161290</xdr:rowOff>
    </xdr:from>
    <xdr:to>
      <xdr:col>69</xdr:col>
      <xdr:colOff>92075</xdr:colOff>
      <xdr:row>40</xdr:row>
      <xdr:rowOff>35560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847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81297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110490</xdr:rowOff>
    </xdr:from>
    <xdr:to>
      <xdr:col>69</xdr:col>
      <xdr:colOff>142875</xdr:colOff>
      <xdr:row>40</xdr:row>
      <xdr:rowOff>40640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25417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156210</xdr:rowOff>
    </xdr:from>
    <xdr:to>
      <xdr:col>65</xdr:col>
      <xdr:colOff>53975</xdr:colOff>
      <xdr:row>40</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公債費は、類似団体平均の</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％を上回る</a:t>
          </a:r>
          <a:r>
            <a:rPr kumimoji="1" lang="en-US" altLang="ja-JP" sz="1100">
              <a:latin typeface="ＭＳ Ｐゴシック" panose="020B0600070205080204" pitchFamily="50" charset="-128"/>
              <a:ea typeface="ＭＳ Ｐゴシック" panose="020B0600070205080204" pitchFamily="50" charset="-128"/>
            </a:rPr>
            <a:t>17.9</a:t>
          </a:r>
          <a:r>
            <a:rPr kumimoji="1" lang="ja-JP" altLang="en-US" sz="1100">
              <a:latin typeface="ＭＳ Ｐゴシック" panose="020B0600070205080204" pitchFamily="50" charset="-128"/>
              <a:ea typeface="ＭＳ Ｐゴシック" panose="020B0600070205080204" pitchFamily="50" charset="-128"/>
            </a:rPr>
            <a:t>％と類似団体中</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位となっている。令和２年度と比較して経常経費充当一般財源等が</a:t>
          </a:r>
          <a:r>
            <a:rPr kumimoji="1" lang="en-US" altLang="ja-JP" sz="1100">
              <a:latin typeface="ＭＳ Ｐゴシック" panose="020B0600070205080204" pitchFamily="50" charset="-128"/>
              <a:ea typeface="ＭＳ Ｐゴシック" panose="020B0600070205080204" pitchFamily="50" charset="-128"/>
            </a:rPr>
            <a:t>174</a:t>
          </a:r>
          <a:r>
            <a:rPr kumimoji="1" lang="ja-JP" altLang="en-US" sz="1100">
              <a:latin typeface="ＭＳ Ｐゴシック" panose="020B0600070205080204" pitchFamily="50" charset="-128"/>
              <a:ea typeface="ＭＳ Ｐゴシック" panose="020B0600070205080204" pitchFamily="50" charset="-128"/>
            </a:rPr>
            <a:t>億円の増となったが、これは国から交付された臨時財政対策債償還基金費を満期一括準備金として減債基金に積立てたためである。</a:t>
          </a:r>
        </a:p>
        <a:p>
          <a:r>
            <a:rPr kumimoji="1" lang="ja-JP" altLang="en-US" sz="1100">
              <a:latin typeface="ＭＳ Ｐゴシック" panose="020B0600070205080204" pitchFamily="50" charset="-128"/>
              <a:ea typeface="ＭＳ Ｐゴシック" panose="020B0600070205080204" pitchFamily="50" charset="-128"/>
            </a:rPr>
            <a:t>　今後、老朽化する公共施設等の更新や、都市基盤の再整備などを進めるに当たって公債費の増加が想定されるため、引き続き、将来を見据えた真に必要な分野への投資を行う一方、世代間の負担の平準化を考慮し、将来世代に過度の負担を残さ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77</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9476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146050</xdr:rowOff>
    </xdr:from>
    <xdr:to>
      <xdr:col>19</xdr:col>
      <xdr:colOff>187325</xdr:colOff>
      <xdr:row>75</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833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107950</xdr:rowOff>
    </xdr:from>
    <xdr:to>
      <xdr:col>15</xdr:col>
      <xdr:colOff>98425</xdr:colOff>
      <xdr:row>74</xdr:row>
      <xdr:rowOff>146050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31750</xdr:rowOff>
    </xdr:from>
    <xdr:to>
      <xdr:col>11</xdr:col>
      <xdr:colOff>9525</xdr:colOff>
      <xdr:row>74</xdr:row>
      <xdr:rowOff>107950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719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152400</xdr:rowOff>
    </xdr:from>
    <xdr:to>
      <xdr:col>6</xdr:col>
      <xdr:colOff>171450</xdr:colOff>
      <xdr:row>74</xdr:row>
      <xdr:rowOff>82550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92727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補助費等や物件費が改善傾向にある中、それ以上に、類似団体ではほとんど行われていない除雪費の増による維持補修費の増等により、公債費を除く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経常経費に充当された一般財源等</a:t>
          </a:r>
          <a:r>
            <a:rPr kumimoji="1" lang="ja-JP" altLang="en-US" sz="1100">
              <a:latin typeface="ＭＳ ゴシック" panose="020B0609070205080204" pitchFamily="49" charset="-128"/>
              <a:ea typeface="ＭＳ ゴシック" panose="020B0609070205080204" pitchFamily="49" charset="-128"/>
            </a:rPr>
            <a:t>は前年度から</a:t>
          </a:r>
          <a:r>
            <a:rPr kumimoji="1" lang="en-US" altLang="ja-JP" sz="1100">
              <a:latin typeface="ＭＳ ゴシック" panose="020B0609070205080204" pitchFamily="49" charset="-128"/>
              <a:ea typeface="ＭＳ ゴシック" panose="020B0609070205080204" pitchFamily="49" charset="-128"/>
            </a:rPr>
            <a:t>79</a:t>
          </a:r>
          <a:r>
            <a:rPr kumimoji="1" lang="ja-JP" altLang="en-US" sz="1100">
              <a:latin typeface="ＭＳ ゴシック" panose="020B0609070205080204" pitchFamily="49" charset="-128"/>
              <a:ea typeface="ＭＳ ゴシック" panose="020B0609070205080204" pitchFamily="49" charset="-128"/>
            </a:rPr>
            <a:t>億円の増となっている。</a:t>
          </a:r>
        </a:p>
        <a:p>
          <a:r>
            <a:rPr kumimoji="1" lang="ja-JP" altLang="en-US" sz="1100">
              <a:latin typeface="ＭＳ ゴシック" panose="020B0609070205080204" pitchFamily="49" charset="-128"/>
              <a:ea typeface="ＭＳ ゴシック" panose="020B0609070205080204" pitchFamily="49" charset="-128"/>
            </a:rPr>
            <a:t>　一方、普通交付税の増等により、経常経費一般財源等の総額が令和２年度から</a:t>
          </a:r>
          <a:r>
            <a:rPr kumimoji="1" lang="en-US" altLang="ja-JP" sz="1100">
              <a:latin typeface="ＭＳ ゴシック" panose="020B0609070205080204" pitchFamily="49" charset="-128"/>
              <a:ea typeface="ＭＳ ゴシック" panose="020B0609070205080204" pitchFamily="49" charset="-128"/>
            </a:rPr>
            <a:t>510</a:t>
          </a:r>
          <a:r>
            <a:rPr kumimoji="1" lang="ja-JP" altLang="en-US" sz="1100">
              <a:latin typeface="ＭＳ ゴシック" panose="020B0609070205080204" pitchFamily="49" charset="-128"/>
              <a:ea typeface="ＭＳ ゴシック" panose="020B0609070205080204" pitchFamily="49" charset="-128"/>
            </a:rPr>
            <a:t>億円増となったため、公債費以外の経常収支比率は</a:t>
          </a:r>
          <a:r>
            <a:rPr kumimoji="1" lang="en-US" altLang="ja-JP" sz="1100">
              <a:latin typeface="ＭＳ ゴシック" panose="020B0609070205080204" pitchFamily="49" charset="-128"/>
              <a:ea typeface="ＭＳ ゴシック" panose="020B0609070205080204" pitchFamily="49" charset="-128"/>
            </a:rPr>
            <a:t>75.1</a:t>
          </a:r>
          <a:r>
            <a:rPr kumimoji="1" lang="ja-JP" altLang="en-US" sz="1100">
              <a:latin typeface="ＭＳ ゴシック" panose="020B0609070205080204" pitchFamily="49" charset="-128"/>
              <a:ea typeface="ＭＳ ゴシック" panose="020B0609070205080204" pitchFamily="49" charset="-128"/>
            </a:rPr>
            <a:t>％と</a:t>
          </a:r>
          <a:r>
            <a:rPr kumimoji="1" lang="en-US" altLang="ja-JP" sz="1100">
              <a:latin typeface="ＭＳ ゴシック" panose="020B0609070205080204" pitchFamily="49" charset="-128"/>
              <a:ea typeface="ＭＳ ゴシック" panose="020B0609070205080204" pitchFamily="49" charset="-128"/>
            </a:rPr>
            <a:t>5.7</a:t>
          </a:r>
          <a:r>
            <a:rPr kumimoji="1" lang="ja-JP" altLang="en-US" sz="1100">
              <a:latin typeface="ＭＳ ゴシック" panose="020B0609070205080204" pitchFamily="49" charset="-128"/>
              <a:ea typeface="ＭＳ ゴシック" panose="020B0609070205080204" pitchFamily="49" charset="-128"/>
            </a:rPr>
            <a:t>％改善し、類似団体順位も９位となった。今後も引き続き事業の見直し等により、経費の縮減に努めていく。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82550</xdr:rowOff>
    </xdr:from>
    <xdr:to>
      <xdr:col>82</xdr:col>
      <xdr:colOff>107950</xdr:colOff>
      <xdr:row>81</xdr:row>
      <xdr:rowOff>120650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8420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139700</xdr:rowOff>
    </xdr:from>
    <xdr:to>
      <xdr:col>78</xdr:col>
      <xdr:colOff>69850</xdr:colOff>
      <xdr:row>81</xdr:row>
      <xdr:rowOff>120650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85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139700</xdr:rowOff>
    </xdr:from>
    <xdr:to>
      <xdr:col>73</xdr:col>
      <xdr:colOff>180975</xdr:colOff>
      <xdr:row>81</xdr:row>
      <xdr:rowOff>31750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85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99077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0</xdr:rowOff>
    </xdr:from>
    <xdr:to>
      <xdr:col>69</xdr:col>
      <xdr:colOff>92075</xdr:colOff>
      <xdr:row>81</xdr:row>
      <xdr:rowOff>31750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716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3827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69850</xdr:rowOff>
    </xdr:from>
    <xdr:to>
      <xdr:col>78</xdr:col>
      <xdr:colOff>120650</xdr:colOff>
      <xdr:row>82</xdr:row>
      <xdr:rowOff>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156227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404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88900</xdr:rowOff>
    </xdr:from>
    <xdr:to>
      <xdr:col>74</xdr:col>
      <xdr:colOff>31750</xdr:colOff>
      <xdr:row>81</xdr:row>
      <xdr:rowOff>19050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8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3827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152400</xdr:rowOff>
    </xdr:from>
    <xdr:to>
      <xdr:col>69</xdr:col>
      <xdr:colOff>142875</xdr:colOff>
      <xdr:row>81</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120650</xdr:rowOff>
    </xdr:from>
    <xdr:to>
      <xdr:col>65</xdr:col>
      <xdr:colOff>53975</xdr:colOff>
      <xdr:row>80</xdr:row>
      <xdr:rowOff>50800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35577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22001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8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10490</xdr:rowOff>
    </xdr:from>
    <xdr:to>
      <xdr:col>29</xdr:col>
      <xdr:colOff>127000</xdr:colOff>
      <xdr:row>20</xdr:row>
      <xdr:rowOff>11824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487115"/>
          <a:ext cx="647700" cy="1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10490</xdr:rowOff>
    </xdr:from>
    <xdr:to>
      <xdr:col>26</xdr:col>
      <xdr:colOff>50800</xdr:colOff>
      <xdr:row>20</xdr:row>
      <xdr:rowOff>12090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87115"/>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156909</xdr:rowOff>
    </xdr:from>
    <xdr:to>
      <xdr:col>22</xdr:col>
      <xdr:colOff>114300</xdr:colOff>
      <xdr:row>20</xdr:row>
      <xdr:rowOff>12090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62084"/>
          <a:ext cx="698500" cy="26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156909</xdr:rowOff>
    </xdr:from>
    <xdr:to>
      <xdr:col>18</xdr:col>
      <xdr:colOff>177800</xdr:colOff>
      <xdr:row>20</xdr:row>
      <xdr:rowOff>2756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62084"/>
          <a:ext cx="698500" cy="17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132474</xdr:rowOff>
    </xdr:from>
    <xdr:to>
      <xdr:col>29</xdr:col>
      <xdr:colOff>177800</xdr:colOff>
      <xdr:row>20</xdr:row>
      <xdr:rowOff>62624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41051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131140</xdr:rowOff>
    </xdr:from>
    <xdr:to>
      <xdr:col>26</xdr:col>
      <xdr:colOff>101600</xdr:colOff>
      <xdr:row>20</xdr:row>
      <xdr:rowOff>61290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3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46067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2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132740</xdr:rowOff>
    </xdr:from>
    <xdr:to>
      <xdr:col>22</xdr:col>
      <xdr:colOff>165100</xdr:colOff>
      <xdr:row>20</xdr:row>
      <xdr:rowOff>62890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37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47667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106109</xdr:rowOff>
    </xdr:from>
    <xdr:to>
      <xdr:col>19</xdr:col>
      <xdr:colOff>38100</xdr:colOff>
      <xdr:row>20</xdr:row>
      <xdr:rowOff>36259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1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21036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9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123406</xdr:rowOff>
    </xdr:from>
    <xdr:to>
      <xdr:col>15</xdr:col>
      <xdr:colOff>101600</xdr:colOff>
      <xdr:row>20</xdr:row>
      <xdr:rowOff>53556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38333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6573</xdr:rowOff>
    </xdr:from>
    <xdr:to>
      <xdr:col>29</xdr:col>
      <xdr:colOff>127000</xdr:colOff>
      <xdr:row>37</xdr:row>
      <xdr:rowOff>32862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131273"/>
          <a:ext cx="6477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6573</xdr:rowOff>
    </xdr:from>
    <xdr:to>
      <xdr:col>26</xdr:col>
      <xdr:colOff>50800</xdr:colOff>
      <xdr:row>37</xdr:row>
      <xdr:rowOff>101443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31273"/>
          <a:ext cx="698500" cy="94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101443</xdr:rowOff>
    </xdr:from>
    <xdr:to>
      <xdr:col>22</xdr:col>
      <xdr:colOff>114300</xdr:colOff>
      <xdr:row>37</xdr:row>
      <xdr:rowOff>102037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26143"/>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102037</xdr:rowOff>
    </xdr:from>
    <xdr:to>
      <xdr:col>18</xdr:col>
      <xdr:colOff>177800</xdr:colOff>
      <xdr:row>37</xdr:row>
      <xdr:rowOff>166365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26737"/>
          <a:ext cx="698500" cy="6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153512</xdr:rowOff>
    </xdr:from>
    <xdr:to>
      <xdr:col>29</xdr:col>
      <xdr:colOff>177800</xdr:colOff>
      <xdr:row>37</xdr:row>
      <xdr:rowOff>83662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0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125589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127223</xdr:rowOff>
    </xdr:from>
    <xdr:to>
      <xdr:col>26</xdr:col>
      <xdr:colOff>101600</xdr:colOff>
      <xdr:row>37</xdr:row>
      <xdr:rowOff>57373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42150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6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50643</xdr:rowOff>
    </xdr:from>
    <xdr:to>
      <xdr:col>22</xdr:col>
      <xdr:colOff>165100</xdr:colOff>
      <xdr:row>37</xdr:row>
      <xdr:rowOff>152243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137020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51237</xdr:rowOff>
    </xdr:from>
    <xdr:to>
      <xdr:col>19</xdr:col>
      <xdr:colOff>38100</xdr:colOff>
      <xdr:row>37</xdr:row>
      <xdr:rowOff>152837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75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137614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6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115565</xdr:rowOff>
    </xdr:from>
    <xdr:to>
      <xdr:col>15</xdr:col>
      <xdr:colOff>101600</xdr:colOff>
      <xdr:row>37</xdr:row>
      <xdr:rowOff>217165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4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201942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26886</xdr:rowOff>
    </xdr:from>
    <xdr:to>
      <xdr:col>24</xdr:col>
      <xdr:colOff>63500</xdr:colOff>
      <xdr:row>38</xdr:row>
      <xdr:rowOff>56756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41986"/>
          <a:ext cx="8382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26886</xdr:rowOff>
    </xdr:from>
    <xdr:to>
      <xdr:col>19</xdr:col>
      <xdr:colOff>177800</xdr:colOff>
      <xdr:row>38</xdr:row>
      <xdr:rowOff>83541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1986"/>
          <a:ext cx="889000" cy="5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78663</xdr:rowOff>
    </xdr:from>
    <xdr:to>
      <xdr:col>15</xdr:col>
      <xdr:colOff>50800</xdr:colOff>
      <xdr:row>38</xdr:row>
      <xdr:rowOff>83541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93763"/>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68415</xdr:rowOff>
    </xdr:from>
    <xdr:to>
      <xdr:col>10</xdr:col>
      <xdr:colOff>114300</xdr:colOff>
      <xdr:row>38</xdr:row>
      <xdr:rowOff>78663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3515"/>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5956</xdr:rowOff>
    </xdr:from>
    <xdr:to>
      <xdr:col>24</xdr:col>
      <xdr:colOff>114300</xdr:colOff>
      <xdr:row>38</xdr:row>
      <xdr:rowOff>107556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92333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147536</xdr:rowOff>
    </xdr:from>
    <xdr:to>
      <xdr:col>20</xdr:col>
      <xdr:colOff>38100</xdr:colOff>
      <xdr:row>38</xdr:row>
      <xdr:rowOff>77686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68813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32741</xdr:rowOff>
    </xdr:from>
    <xdr:to>
      <xdr:col>15</xdr:col>
      <xdr:colOff>101600</xdr:colOff>
      <xdr:row>38</xdr:row>
      <xdr:rowOff>134341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125468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27863</xdr:rowOff>
    </xdr:from>
    <xdr:to>
      <xdr:col>10</xdr:col>
      <xdr:colOff>165100</xdr:colOff>
      <xdr:row>38</xdr:row>
      <xdr:rowOff>129463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120590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17615</xdr:rowOff>
    </xdr:from>
    <xdr:to>
      <xdr:col>6</xdr:col>
      <xdr:colOff>38100</xdr:colOff>
      <xdr:row>38</xdr:row>
      <xdr:rowOff>119215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110342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161940</xdr:rowOff>
    </xdr:from>
    <xdr:to>
      <xdr:col>24</xdr:col>
      <xdr:colOff>63500</xdr:colOff>
      <xdr:row>56</xdr:row>
      <xdr:rowOff>166119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77340"/>
          <a:ext cx="838200" cy="68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21770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0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166119</xdr:rowOff>
    </xdr:from>
    <xdr:to>
      <xdr:col>19</xdr:col>
      <xdr:colOff>177800</xdr:colOff>
      <xdr:row>58</xdr:row>
      <xdr:rowOff>28568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67319"/>
          <a:ext cx="889000" cy="20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28568</xdr:rowOff>
    </xdr:from>
    <xdr:to>
      <xdr:col>15</xdr:col>
      <xdr:colOff>50800</xdr:colOff>
      <xdr:row>58</xdr:row>
      <xdr:rowOff>79317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2668"/>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33030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79317</xdr:rowOff>
    </xdr:from>
    <xdr:to>
      <xdr:col>10</xdr:col>
      <xdr:colOff>114300</xdr:colOff>
      <xdr:row>58</xdr:row>
      <xdr:rowOff>146166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23417"/>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104745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111140</xdr:rowOff>
    </xdr:from>
    <xdr:to>
      <xdr:col>24</xdr:col>
      <xdr:colOff>114300</xdr:colOff>
      <xdr:row>53</xdr:row>
      <xdr:rowOff>41290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134017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7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115319</xdr:rowOff>
    </xdr:from>
    <xdr:to>
      <xdr:col>20</xdr:col>
      <xdr:colOff>38100</xdr:colOff>
      <xdr:row>57</xdr:row>
      <xdr:rowOff>45469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36596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149218</xdr:rowOff>
    </xdr:from>
    <xdr:to>
      <xdr:col>15</xdr:col>
      <xdr:colOff>101600</xdr:colOff>
      <xdr:row>58</xdr:row>
      <xdr:rowOff>79368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70495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28517</xdr:rowOff>
    </xdr:from>
    <xdr:to>
      <xdr:col>10</xdr:col>
      <xdr:colOff>165100</xdr:colOff>
      <xdr:row>58</xdr:row>
      <xdr:rowOff>130117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121244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95366</xdr:rowOff>
    </xdr:from>
    <xdr:to>
      <xdr:col>6</xdr:col>
      <xdr:colOff>38100</xdr:colOff>
      <xdr:row>59</xdr:row>
      <xdr:rowOff>25516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16643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131166</xdr:rowOff>
    </xdr:from>
    <xdr:to>
      <xdr:col>24</xdr:col>
      <xdr:colOff>63500</xdr:colOff>
      <xdr:row>72</xdr:row>
      <xdr:rowOff>48641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132666"/>
          <a:ext cx="838200" cy="26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87368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46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48641</xdr:rowOff>
    </xdr:from>
    <xdr:to>
      <xdr:col>19</xdr:col>
      <xdr:colOff>177800</xdr:colOff>
      <xdr:row>72</xdr:row>
      <xdr:rowOff>123393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393041"/>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37304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17399</xdr:rowOff>
    </xdr:from>
    <xdr:to>
      <xdr:col>15</xdr:col>
      <xdr:colOff>50800</xdr:colOff>
      <xdr:row>72</xdr:row>
      <xdr:rowOff>123393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361799"/>
          <a:ext cx="889000" cy="1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15113</xdr:rowOff>
    </xdr:from>
    <xdr:to>
      <xdr:col>10</xdr:col>
      <xdr:colOff>114300</xdr:colOff>
      <xdr:row>72</xdr:row>
      <xdr:rowOff>17399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3595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60926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89197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80366</xdr:rowOff>
    </xdr:from>
    <xdr:to>
      <xdr:col>24</xdr:col>
      <xdr:colOff>114300</xdr:colOff>
      <xdr:row>71</xdr:row>
      <xdr:rowOff>10516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0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33393</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0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169291</xdr:rowOff>
    </xdr:from>
    <xdr:to>
      <xdr:col>20</xdr:col>
      <xdr:colOff>38100</xdr:colOff>
      <xdr:row>72</xdr:row>
      <xdr:rowOff>99441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3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115968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1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72593</xdr:rowOff>
    </xdr:from>
    <xdr:to>
      <xdr:col>15</xdr:col>
      <xdr:colOff>101600</xdr:colOff>
      <xdr:row>73</xdr:row>
      <xdr:rowOff>2743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19270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1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138049</xdr:rowOff>
    </xdr:from>
    <xdr:to>
      <xdr:col>10</xdr:col>
      <xdr:colOff>165100</xdr:colOff>
      <xdr:row>72</xdr:row>
      <xdr:rowOff>68199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84726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0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135763</xdr:rowOff>
    </xdr:from>
    <xdr:to>
      <xdr:col>6</xdr:col>
      <xdr:colOff>38100</xdr:colOff>
      <xdr:row>72</xdr:row>
      <xdr:rowOff>65913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3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82440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08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64529</xdr:rowOff>
    </xdr:from>
    <xdr:to>
      <xdr:col>24</xdr:col>
      <xdr:colOff>63500</xdr:colOff>
      <xdr:row>95</xdr:row>
      <xdr:rowOff>142735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09379"/>
          <a:ext cx="838200" cy="42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0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142735</xdr:rowOff>
    </xdr:from>
    <xdr:to>
      <xdr:col>19</xdr:col>
      <xdr:colOff>177800</xdr:colOff>
      <xdr:row>96</xdr:row>
      <xdr:rowOff>13996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30485"/>
          <a:ext cx="8890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13996</xdr:rowOff>
    </xdr:from>
    <xdr:to>
      <xdr:col>15</xdr:col>
      <xdr:colOff>50800</xdr:colOff>
      <xdr:row>96</xdr:row>
      <xdr:rowOff>111747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73196"/>
          <a:ext cx="889000" cy="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20083</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8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111747</xdr:rowOff>
    </xdr:from>
    <xdr:to>
      <xdr:col>10</xdr:col>
      <xdr:colOff>114300</xdr:colOff>
      <xdr:row>97</xdr:row>
      <xdr:rowOff>18923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70947"/>
          <a:ext cx="889000" cy="7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13729</xdr:rowOff>
    </xdr:from>
    <xdr:to>
      <xdr:col>24</xdr:col>
      <xdr:colOff>114300</xdr:colOff>
      <xdr:row>93</xdr:row>
      <xdr:rowOff>115329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5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36606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91935</xdr:rowOff>
    </xdr:from>
    <xdr:to>
      <xdr:col>20</xdr:col>
      <xdr:colOff>38100</xdr:colOff>
      <xdr:row>96</xdr:row>
      <xdr:rowOff>22085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38612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5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134646</xdr:rowOff>
    </xdr:from>
    <xdr:to>
      <xdr:col>15</xdr:col>
      <xdr:colOff>101600</xdr:colOff>
      <xdr:row>96</xdr:row>
      <xdr:rowOff>64796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81323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9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60947</xdr:rowOff>
    </xdr:from>
    <xdr:to>
      <xdr:col>10</xdr:col>
      <xdr:colOff>165100</xdr:colOff>
      <xdr:row>96</xdr:row>
      <xdr:rowOff>162547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7624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2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86250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7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151511</xdr:rowOff>
    </xdr:from>
    <xdr:to>
      <xdr:col>55</xdr:col>
      <xdr:colOff>0</xdr:colOff>
      <xdr:row>35</xdr:row>
      <xdr:rowOff>167983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95011"/>
          <a:ext cx="838200" cy="87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113580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57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151511</xdr:rowOff>
    </xdr:from>
    <xdr:to>
      <xdr:col>50</xdr:col>
      <xdr:colOff>114300</xdr:colOff>
      <xdr:row>39</xdr:row>
      <xdr:rowOff>26568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95011"/>
          <a:ext cx="889000" cy="14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26480</xdr:rowOff>
    </xdr:from>
    <xdr:to>
      <xdr:col>45</xdr:col>
      <xdr:colOff>177800</xdr:colOff>
      <xdr:row>39</xdr:row>
      <xdr:rowOff>26568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713030"/>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19203</xdr:rowOff>
    </xdr:from>
    <xdr:to>
      <xdr:col>41</xdr:col>
      <xdr:colOff>50800</xdr:colOff>
      <xdr:row>39</xdr:row>
      <xdr:rowOff>26480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70575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117183</xdr:rowOff>
    </xdr:from>
    <xdr:to>
      <xdr:col>55</xdr:col>
      <xdr:colOff>50800</xdr:colOff>
      <xdr:row>36</xdr:row>
      <xdr:rowOff>47333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1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70210</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100711</xdr:rowOff>
    </xdr:from>
    <xdr:to>
      <xdr:col>50</xdr:col>
      <xdr:colOff>165100</xdr:colOff>
      <xdr:row>31</xdr:row>
      <xdr:rowOff>30861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47388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1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147218</xdr:rowOff>
    </xdr:from>
    <xdr:to>
      <xdr:col>46</xdr:col>
      <xdr:colOff>38100</xdr:colOff>
      <xdr:row>39</xdr:row>
      <xdr:rowOff>77368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6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68495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147130</xdr:rowOff>
    </xdr:from>
    <xdr:to>
      <xdr:col>41</xdr:col>
      <xdr:colOff>101600</xdr:colOff>
      <xdr:row>39</xdr:row>
      <xdr:rowOff>77280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68407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139853</xdr:rowOff>
    </xdr:from>
    <xdr:to>
      <xdr:col>36</xdr:col>
      <xdr:colOff>165100</xdr:colOff>
      <xdr:row>39</xdr:row>
      <xdr:rowOff>70003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61130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84927</xdr:rowOff>
    </xdr:from>
    <xdr:to>
      <xdr:col>55</xdr:col>
      <xdr:colOff>0</xdr:colOff>
      <xdr:row>54</xdr:row>
      <xdr:rowOff>117708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43227"/>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117708</xdr:rowOff>
    </xdr:from>
    <xdr:to>
      <xdr:col>50</xdr:col>
      <xdr:colOff>114300</xdr:colOff>
      <xdr:row>55</xdr:row>
      <xdr:rowOff>14862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376008"/>
          <a:ext cx="889000" cy="6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26635</xdr:rowOff>
    </xdr:from>
    <xdr:to>
      <xdr:col>45</xdr:col>
      <xdr:colOff>177800</xdr:colOff>
      <xdr:row>55</xdr:row>
      <xdr:rowOff>14862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284935"/>
          <a:ext cx="889000" cy="15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9444</xdr:rowOff>
    </xdr:from>
    <xdr:to>
      <xdr:col>41</xdr:col>
      <xdr:colOff>50800</xdr:colOff>
      <xdr:row>54</xdr:row>
      <xdr:rowOff>26635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267744"/>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68584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115402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34127</xdr:rowOff>
    </xdr:from>
    <xdr:to>
      <xdr:col>55</xdr:col>
      <xdr:colOff>50800</xdr:colOff>
      <xdr:row>54</xdr:row>
      <xdr:rowOff>135727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12554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66908</xdr:rowOff>
    </xdr:from>
    <xdr:to>
      <xdr:col>50</xdr:col>
      <xdr:colOff>165100</xdr:colOff>
      <xdr:row>54</xdr:row>
      <xdr:rowOff>168508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3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159635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1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135512</xdr:rowOff>
    </xdr:from>
    <xdr:to>
      <xdr:col>46</xdr:col>
      <xdr:colOff>38100</xdr:colOff>
      <xdr:row>55</xdr:row>
      <xdr:rowOff>65662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9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56789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147285</xdr:rowOff>
    </xdr:from>
    <xdr:to>
      <xdr:col>41</xdr:col>
      <xdr:colOff>101600</xdr:colOff>
      <xdr:row>54</xdr:row>
      <xdr:rowOff>77435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2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0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130094</xdr:rowOff>
    </xdr:from>
    <xdr:to>
      <xdr:col>36</xdr:col>
      <xdr:colOff>165100</xdr:colOff>
      <xdr:row>54</xdr:row>
      <xdr:rowOff>60244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1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76771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12736</xdr:rowOff>
    </xdr:from>
    <xdr:to>
      <xdr:col>55</xdr:col>
      <xdr:colOff>0</xdr:colOff>
      <xdr:row>76</xdr:row>
      <xdr:rowOff>137734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042936"/>
          <a:ext cx="838200" cy="1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12736</xdr:rowOff>
    </xdr:from>
    <xdr:to>
      <xdr:col>50</xdr:col>
      <xdr:colOff>114300</xdr:colOff>
      <xdr:row>76</xdr:row>
      <xdr:rowOff>24851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042936"/>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166446</xdr:rowOff>
    </xdr:from>
    <xdr:to>
      <xdr:col>45</xdr:col>
      <xdr:colOff>177800</xdr:colOff>
      <xdr:row>76</xdr:row>
      <xdr:rowOff>24851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025196"/>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574</xdr:rowOff>
    </xdr:from>
    <xdr:to>
      <xdr:col>41</xdr:col>
      <xdr:colOff>50800</xdr:colOff>
      <xdr:row>75</xdr:row>
      <xdr:rowOff>166446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687874"/>
          <a:ext cx="8890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86934</xdr:rowOff>
    </xdr:from>
    <xdr:to>
      <xdr:col>55</xdr:col>
      <xdr:colOff>50800</xdr:colOff>
      <xdr:row>77</xdr:row>
      <xdr:rowOff>17084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65361</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9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133386</xdr:rowOff>
    </xdr:from>
    <xdr:to>
      <xdr:col>50</xdr:col>
      <xdr:colOff>165100</xdr:colOff>
      <xdr:row>76</xdr:row>
      <xdr:rowOff>63536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9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54663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8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145501</xdr:rowOff>
    </xdr:from>
    <xdr:to>
      <xdr:col>46</xdr:col>
      <xdr:colOff>38100</xdr:colOff>
      <xdr:row>76</xdr:row>
      <xdr:rowOff>75651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0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66778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9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115646</xdr:rowOff>
    </xdr:from>
    <xdr:to>
      <xdr:col>41</xdr:col>
      <xdr:colOff>101600</xdr:colOff>
      <xdr:row>76</xdr:row>
      <xdr:rowOff>45796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36923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121224</xdr:rowOff>
    </xdr:from>
    <xdr:to>
      <xdr:col>36</xdr:col>
      <xdr:colOff>165100</xdr:colOff>
      <xdr:row>74</xdr:row>
      <xdr:rowOff>51374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6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67901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41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70960</xdr:rowOff>
    </xdr:from>
    <xdr:to>
      <xdr:col>55</xdr:col>
      <xdr:colOff>0</xdr:colOff>
      <xdr:row>94</xdr:row>
      <xdr:rowOff>140523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187260"/>
          <a:ext cx="838200" cy="6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15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134305</xdr:rowOff>
    </xdr:from>
    <xdr:to>
      <xdr:col>50</xdr:col>
      <xdr:colOff>114300</xdr:colOff>
      <xdr:row>94</xdr:row>
      <xdr:rowOff>140523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25060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11593</xdr:rowOff>
    </xdr:from>
    <xdr:to>
      <xdr:col>45</xdr:col>
      <xdr:colOff>177800</xdr:colOff>
      <xdr:row>94</xdr:row>
      <xdr:rowOff>134305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127893"/>
          <a:ext cx="8890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50685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11593</xdr:rowOff>
    </xdr:from>
    <xdr:to>
      <xdr:col>41</xdr:col>
      <xdr:colOff>50800</xdr:colOff>
      <xdr:row>94</xdr:row>
      <xdr:rowOff>165737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127893"/>
          <a:ext cx="889000" cy="1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119173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159407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4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20160</xdr:rowOff>
    </xdr:from>
    <xdr:to>
      <xdr:col>55</xdr:col>
      <xdr:colOff>50800</xdr:colOff>
      <xdr:row>94</xdr:row>
      <xdr:rowOff>121760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43037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9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89723</xdr:rowOff>
    </xdr:from>
    <xdr:to>
      <xdr:col>50</xdr:col>
      <xdr:colOff>165100</xdr:colOff>
      <xdr:row>95</xdr:row>
      <xdr:rowOff>19873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11000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83505</xdr:rowOff>
    </xdr:from>
    <xdr:to>
      <xdr:col>46</xdr:col>
      <xdr:colOff>38100</xdr:colOff>
      <xdr:row>95</xdr:row>
      <xdr:rowOff>13655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30182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97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132243</xdr:rowOff>
    </xdr:from>
    <xdr:to>
      <xdr:col>41</xdr:col>
      <xdr:colOff>101600</xdr:colOff>
      <xdr:row>94</xdr:row>
      <xdr:rowOff>62393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78920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114937</xdr:rowOff>
    </xdr:from>
    <xdr:to>
      <xdr:col>36</xdr:col>
      <xdr:colOff>165100</xdr:colOff>
      <xdr:row>95</xdr:row>
      <xdr:rowOff>45087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2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61614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0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3683</xdr:rowOff>
    </xdr:from>
    <xdr:to>
      <xdr:col>85</xdr:col>
      <xdr:colOff>127000</xdr:colOff>
      <xdr:row>37</xdr:row>
      <xdr:rowOff>29744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175883"/>
          <a:ext cx="8382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62433</xdr:rowOff>
    </xdr:from>
    <xdr:to>
      <xdr:col>81</xdr:col>
      <xdr:colOff>50800</xdr:colOff>
      <xdr:row>36</xdr:row>
      <xdr:rowOff>3683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5891733"/>
          <a:ext cx="889000" cy="2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62433</xdr:rowOff>
    </xdr:from>
    <xdr:to>
      <xdr:col>76</xdr:col>
      <xdr:colOff>114300</xdr:colOff>
      <xdr:row>37</xdr:row>
      <xdr:rowOff>149758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5891733"/>
          <a:ext cx="889000" cy="60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149758</xdr:rowOff>
    </xdr:from>
    <xdr:to>
      <xdr:col>71</xdr:col>
      <xdr:colOff>177800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493408"/>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150394</xdr:rowOff>
    </xdr:from>
    <xdr:to>
      <xdr:col>85</xdr:col>
      <xdr:colOff>177800</xdr:colOff>
      <xdr:row>37</xdr:row>
      <xdr:rowOff>80544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3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1821</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124333</xdr:rowOff>
    </xdr:from>
    <xdr:to>
      <xdr:col>81</xdr:col>
      <xdr:colOff>101600</xdr:colOff>
      <xdr:row>36</xdr:row>
      <xdr:rowOff>54483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12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71010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59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11633</xdr:rowOff>
    </xdr:from>
    <xdr:to>
      <xdr:col>76</xdr:col>
      <xdr:colOff>165100</xdr:colOff>
      <xdr:row>34</xdr:row>
      <xdr:rowOff>113233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129760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56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98958</xdr:rowOff>
    </xdr:from>
    <xdr:to>
      <xdr:col>72</xdr:col>
      <xdr:colOff>38100</xdr:colOff>
      <xdr:row>38</xdr:row>
      <xdr:rowOff>29108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20235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13360</xdr:rowOff>
    </xdr:from>
    <xdr:to>
      <xdr:col>85</xdr:col>
      <xdr:colOff>127000</xdr:colOff>
      <xdr:row>78</xdr:row>
      <xdr:rowOff>5359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043560"/>
          <a:ext cx="838200" cy="3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707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5359</xdr:rowOff>
    </xdr:from>
    <xdr:to>
      <xdr:col>81</xdr:col>
      <xdr:colOff>50800</xdr:colOff>
      <xdr:row>78</xdr:row>
      <xdr:rowOff>70129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78459"/>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70129</xdr:rowOff>
    </xdr:from>
    <xdr:to>
      <xdr:col>76</xdr:col>
      <xdr:colOff>114300</xdr:colOff>
      <xdr:row>78</xdr:row>
      <xdr:rowOff>98361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3229"/>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98361</xdr:rowOff>
    </xdr:from>
    <xdr:to>
      <xdr:col>71</xdr:col>
      <xdr:colOff>177800</xdr:colOff>
      <xdr:row>78</xdr:row>
      <xdr:rowOff>147473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71461"/>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134010</xdr:rowOff>
    </xdr:from>
    <xdr:to>
      <xdr:col>85</xdr:col>
      <xdr:colOff>177800</xdr:colOff>
      <xdr:row>76</xdr:row>
      <xdr:rowOff>64160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9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112437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126009</xdr:rowOff>
    </xdr:from>
    <xdr:to>
      <xdr:col>81</xdr:col>
      <xdr:colOff>101600</xdr:colOff>
      <xdr:row>78</xdr:row>
      <xdr:rowOff>56159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47286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19329</xdr:rowOff>
    </xdr:from>
    <xdr:to>
      <xdr:col>76</xdr:col>
      <xdr:colOff>165100</xdr:colOff>
      <xdr:row>78</xdr:row>
      <xdr:rowOff>120929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112056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47561</xdr:rowOff>
    </xdr:from>
    <xdr:to>
      <xdr:col>72</xdr:col>
      <xdr:colOff>38100</xdr:colOff>
      <xdr:row>78</xdr:row>
      <xdr:rowOff>149161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140288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1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96673</xdr:rowOff>
    </xdr:from>
    <xdr:to>
      <xdr:col>67</xdr:col>
      <xdr:colOff>101600</xdr:colOff>
      <xdr:row>79</xdr:row>
      <xdr:rowOff>26823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17950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6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84928</xdr:rowOff>
    </xdr:from>
    <xdr:to>
      <xdr:col>85</xdr:col>
      <xdr:colOff>127000</xdr:colOff>
      <xdr:row>98</xdr:row>
      <xdr:rowOff>74823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544128"/>
          <a:ext cx="838200" cy="33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42683</xdr:rowOff>
    </xdr:from>
    <xdr:to>
      <xdr:col>81</xdr:col>
      <xdr:colOff>50800</xdr:colOff>
      <xdr:row>98</xdr:row>
      <xdr:rowOff>74823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44783"/>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42683</xdr:rowOff>
    </xdr:from>
    <xdr:to>
      <xdr:col>76</xdr:col>
      <xdr:colOff>114300</xdr:colOff>
      <xdr:row>98</xdr:row>
      <xdr:rowOff>83967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4783"/>
          <a:ext cx="8890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56445</xdr:rowOff>
    </xdr:from>
    <xdr:to>
      <xdr:col>71</xdr:col>
      <xdr:colOff>177800</xdr:colOff>
      <xdr:row>98</xdr:row>
      <xdr:rowOff>83967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58545"/>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34128</xdr:rowOff>
    </xdr:from>
    <xdr:to>
      <xdr:col>85</xdr:col>
      <xdr:colOff>177800</xdr:colOff>
      <xdr:row>96</xdr:row>
      <xdr:rowOff>135728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12555</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7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24023</xdr:rowOff>
    </xdr:from>
    <xdr:to>
      <xdr:col>81</xdr:col>
      <xdr:colOff>101600</xdr:colOff>
      <xdr:row>98</xdr:row>
      <xdr:rowOff>125623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116750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163333</xdr:rowOff>
    </xdr:from>
    <xdr:to>
      <xdr:col>76</xdr:col>
      <xdr:colOff>165100</xdr:colOff>
      <xdr:row>98</xdr:row>
      <xdr:rowOff>93483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84610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88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33167</xdr:rowOff>
    </xdr:from>
    <xdr:to>
      <xdr:col>72</xdr:col>
      <xdr:colOff>38100</xdr:colOff>
      <xdr:row>98</xdr:row>
      <xdr:rowOff>134767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125894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5645</xdr:rowOff>
    </xdr:from>
    <xdr:to>
      <xdr:col>67</xdr:col>
      <xdr:colOff>101600</xdr:colOff>
      <xdr:row>98</xdr:row>
      <xdr:rowOff>107245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98372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93218</xdr:rowOff>
    </xdr:from>
    <xdr:to>
      <xdr:col>116</xdr:col>
      <xdr:colOff>63500</xdr:colOff>
      <xdr:row>36</xdr:row>
      <xdr:rowOff>125222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26541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16637</xdr:rowOff>
    </xdr:from>
    <xdr:to>
      <xdr:col>111</xdr:col>
      <xdr:colOff>177800</xdr:colOff>
      <xdr:row>36</xdr:row>
      <xdr:rowOff>93218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188837"/>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16637</xdr:rowOff>
    </xdr:from>
    <xdr:to>
      <xdr:col>107</xdr:col>
      <xdr:colOff>50800</xdr:colOff>
      <xdr:row>36</xdr:row>
      <xdr:rowOff>159512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188837"/>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159512</xdr:rowOff>
    </xdr:from>
    <xdr:to>
      <xdr:col>102</xdr:col>
      <xdr:colOff>114300</xdr:colOff>
      <xdr:row>36</xdr:row>
      <xdr:rowOff>167894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633171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74422</xdr:rowOff>
    </xdr:from>
    <xdr:to>
      <xdr:col>116</xdr:col>
      <xdr:colOff>114300</xdr:colOff>
      <xdr:row>37</xdr:row>
      <xdr:rowOff>4572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52849</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42418</xdr:rowOff>
    </xdr:from>
    <xdr:to>
      <xdr:col>112</xdr:col>
      <xdr:colOff>38100</xdr:colOff>
      <xdr:row>36</xdr:row>
      <xdr:rowOff>144018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135145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137287</xdr:rowOff>
    </xdr:from>
    <xdr:to>
      <xdr:col>107</xdr:col>
      <xdr:colOff>101600</xdr:colOff>
      <xdr:row>36</xdr:row>
      <xdr:rowOff>67437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58564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3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108712</xdr:rowOff>
    </xdr:from>
    <xdr:to>
      <xdr:col>102</xdr:col>
      <xdr:colOff>165100</xdr:colOff>
      <xdr:row>37</xdr:row>
      <xdr:rowOff>38862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29989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117094</xdr:rowOff>
    </xdr:from>
    <xdr:to>
      <xdr:col>98</xdr:col>
      <xdr:colOff>38100</xdr:colOff>
      <xdr:row>37</xdr:row>
      <xdr:rowOff>47244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38371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60019</xdr:rowOff>
    </xdr:from>
    <xdr:to>
      <xdr:col>116</xdr:col>
      <xdr:colOff>63500</xdr:colOff>
      <xdr:row>56</xdr:row>
      <xdr:rowOff>60558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661219"/>
          <a:ext cx="8382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51142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52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60558</xdr:rowOff>
    </xdr:from>
    <xdr:to>
      <xdr:col>111</xdr:col>
      <xdr:colOff>177800</xdr:colOff>
      <xdr:row>57</xdr:row>
      <xdr:rowOff>26488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661758"/>
          <a:ext cx="889000" cy="13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168624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56111" y="97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13677</xdr:rowOff>
    </xdr:from>
    <xdr:to>
      <xdr:col>107</xdr:col>
      <xdr:colOff>50800</xdr:colOff>
      <xdr:row>57</xdr:row>
      <xdr:rowOff>26488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9786327"/>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167232</xdr:rowOff>
    </xdr:from>
    <xdr:to>
      <xdr:col>102</xdr:col>
      <xdr:colOff>114300</xdr:colOff>
      <xdr:row>57</xdr:row>
      <xdr:rowOff>13677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768432"/>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9219</xdr:rowOff>
    </xdr:from>
    <xdr:to>
      <xdr:col>116</xdr:col>
      <xdr:colOff>114300</xdr:colOff>
      <xdr:row>56</xdr:row>
      <xdr:rowOff>110819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61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32096</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9758</xdr:rowOff>
    </xdr:from>
    <xdr:to>
      <xdr:col>112</xdr:col>
      <xdr:colOff>38100</xdr:colOff>
      <xdr:row>56</xdr:row>
      <xdr:rowOff>111358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6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127885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3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147138</xdr:rowOff>
    </xdr:from>
    <xdr:to>
      <xdr:col>107</xdr:col>
      <xdr:colOff>101600</xdr:colOff>
      <xdr:row>57</xdr:row>
      <xdr:rowOff>77288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74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93815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134327</xdr:rowOff>
    </xdr:from>
    <xdr:to>
      <xdr:col>102</xdr:col>
      <xdr:colOff>165100</xdr:colOff>
      <xdr:row>57</xdr:row>
      <xdr:rowOff>64477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73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81004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5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116432</xdr:rowOff>
    </xdr:from>
    <xdr:to>
      <xdr:col>98</xdr:col>
      <xdr:colOff>38100</xdr:colOff>
      <xdr:row>57</xdr:row>
      <xdr:rowOff>46582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1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63109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4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53518</xdr:rowOff>
    </xdr:from>
    <xdr:to>
      <xdr:col>116</xdr:col>
      <xdr:colOff>63500</xdr:colOff>
      <xdr:row>75</xdr:row>
      <xdr:rowOff>56337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912268"/>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65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53518</xdr:rowOff>
    </xdr:from>
    <xdr:to>
      <xdr:col>111</xdr:col>
      <xdr:colOff>177800</xdr:colOff>
      <xdr:row>75</xdr:row>
      <xdr:rowOff>83121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12268"/>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83121</xdr:rowOff>
    </xdr:from>
    <xdr:to>
      <xdr:col>107</xdr:col>
      <xdr:colOff>50800</xdr:colOff>
      <xdr:row>75</xdr:row>
      <xdr:rowOff>161646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2941871"/>
          <a:ext cx="889000" cy="7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142519</xdr:rowOff>
    </xdr:from>
    <xdr:to>
      <xdr:col>102</xdr:col>
      <xdr:colOff>114300</xdr:colOff>
      <xdr:row>75</xdr:row>
      <xdr:rowOff>161646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001269"/>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5537</xdr:rowOff>
    </xdr:from>
    <xdr:to>
      <xdr:col>116</xdr:col>
      <xdr:colOff>114300</xdr:colOff>
      <xdr:row>75</xdr:row>
      <xdr:rowOff>107137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28414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2718</xdr:rowOff>
    </xdr:from>
    <xdr:to>
      <xdr:col>112</xdr:col>
      <xdr:colOff>38100</xdr:colOff>
      <xdr:row>75</xdr:row>
      <xdr:rowOff>104318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120845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3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32321</xdr:rowOff>
    </xdr:from>
    <xdr:to>
      <xdr:col>107</xdr:col>
      <xdr:colOff>101600</xdr:colOff>
      <xdr:row>75</xdr:row>
      <xdr:rowOff>133921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150448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6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110846</xdr:rowOff>
    </xdr:from>
    <xdr:to>
      <xdr:col>102</xdr:col>
      <xdr:colOff>165100</xdr:colOff>
      <xdr:row>76</xdr:row>
      <xdr:rowOff>40996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32123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91719</xdr:rowOff>
    </xdr:from>
    <xdr:to>
      <xdr:col>98</xdr:col>
      <xdr:colOff>38100</xdr:colOff>
      <xdr:row>76</xdr:row>
      <xdr:rowOff>21868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504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38396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653,481</a:t>
          </a:r>
          <a:r>
            <a:rPr kumimoji="1" lang="ja-JP" altLang="en-US" sz="1100">
              <a:latin typeface="ＭＳ Ｐゴシック" panose="020B0600070205080204" pitchFamily="50" charset="-128"/>
              <a:ea typeface="ＭＳ Ｐゴシック" panose="020B0600070205080204" pitchFamily="50" charset="-128"/>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latin typeface="ＭＳ Ｐゴシック" panose="020B0600070205080204" pitchFamily="50" charset="-128"/>
              <a:ea typeface="ＭＳ Ｐゴシック" panose="020B0600070205080204" pitchFamily="50" charset="-128"/>
            </a:rPr>
            <a:t>となっている。主な構成項目のうち、人件費は住民一人当たり</a:t>
          </a:r>
          <a:r>
            <a:rPr kumimoji="1" lang="en-US" altLang="ja-JP" sz="1100">
              <a:latin typeface="ＭＳ Ｐゴシック" panose="020B0600070205080204" pitchFamily="50" charset="-128"/>
              <a:ea typeface="ＭＳ Ｐゴシック" panose="020B0600070205080204" pitchFamily="50" charset="-128"/>
            </a:rPr>
            <a:t>84,177</a:t>
          </a:r>
          <a:r>
            <a:rPr kumimoji="1" lang="ja-JP" altLang="en-US" sz="1100">
              <a:latin typeface="ＭＳ Ｐゴシック" panose="020B0600070205080204" pitchFamily="50" charset="-128"/>
              <a:ea typeface="ＭＳ Ｐゴシック" panose="020B0600070205080204" pitchFamily="50" charset="-128"/>
            </a:rPr>
            <a:t>円となっており、類似団体の中で最も低く推移している。引き続き、限られた人材の効率的・効果的な職員配置に努めていく。</a:t>
          </a:r>
        </a:p>
        <a:p>
          <a:r>
            <a:rPr kumimoji="1" lang="ja-JP" altLang="en-US" sz="1100">
              <a:latin typeface="ＭＳ Ｐゴシック" panose="020B0600070205080204" pitchFamily="50" charset="-128"/>
              <a:ea typeface="ＭＳ Ｐゴシック" panose="020B0600070205080204" pitchFamily="50" charset="-128"/>
            </a:rPr>
            <a:t>　一方、物件費は住民一人当たり</a:t>
          </a:r>
          <a:r>
            <a:rPr kumimoji="1" lang="en-US" altLang="ja-JP" sz="1100">
              <a:latin typeface="ＭＳ Ｐゴシック" panose="020B0600070205080204" pitchFamily="50" charset="-128"/>
              <a:ea typeface="ＭＳ Ｐゴシック" panose="020B0600070205080204" pitchFamily="50" charset="-128"/>
            </a:rPr>
            <a:t>74,819</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21,128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39.4</a:t>
          </a:r>
          <a:r>
            <a:rPr kumimoji="1" lang="ja-JP" altLang="en-US" sz="1100">
              <a:latin typeface="ＭＳ Ｐゴシック" panose="020B0600070205080204" pitchFamily="50" charset="-128"/>
              <a:ea typeface="ＭＳ Ｐゴシック" panose="020B0600070205080204" pitchFamily="50" charset="-128"/>
            </a:rPr>
            <a:t>％）となっており、主に新型コロナウイルス感染症経費の増（ワクチン・陽性者対応等）によるものである。また、補助費等は住民一人当たり</a:t>
          </a:r>
          <a:r>
            <a:rPr kumimoji="1" lang="en-US" altLang="ja-JP" sz="1100">
              <a:latin typeface="ＭＳ Ｐゴシック" panose="020B0600070205080204" pitchFamily="50" charset="-128"/>
              <a:ea typeface="ＭＳ Ｐゴシック" panose="020B0600070205080204" pitchFamily="50" charset="-128"/>
            </a:rPr>
            <a:t>74,273</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68,797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48.1</a:t>
          </a:r>
          <a:r>
            <a:rPr kumimoji="1" lang="ja-JP" altLang="en-US" sz="1100">
              <a:latin typeface="ＭＳ Ｐゴシック" panose="020B0600070205080204" pitchFamily="50" charset="-128"/>
              <a:ea typeface="ＭＳ Ｐゴシック" panose="020B0600070205080204" pitchFamily="50" charset="-128"/>
            </a:rPr>
            <a:t>％）と大きく減となっているが、特別定額給付金事業が終了したことにより前年度から改善したものの、飲食店感染防止対策協力支援などの影響で、類似団体平均と比較すると最も高い水準となっている。</a:t>
          </a:r>
        </a:p>
        <a:p>
          <a:r>
            <a:rPr kumimoji="1" lang="ja-JP" altLang="en-US" sz="1100">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100">
              <a:latin typeface="ＭＳ Ｐゴシック" panose="020B0600070205080204" pitchFamily="50" charset="-128"/>
              <a:ea typeface="ＭＳ Ｐゴシック" panose="020B0600070205080204" pitchFamily="50" charset="-128"/>
            </a:rPr>
            <a:t>19,112</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3,417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21.8</a:t>
          </a:r>
          <a:r>
            <a:rPr kumimoji="1" lang="ja-JP" altLang="en-US" sz="1100">
              <a:latin typeface="ＭＳ Ｐゴシック" panose="020B0600070205080204" pitchFamily="50" charset="-128"/>
              <a:ea typeface="ＭＳ Ｐゴシック" panose="020B0600070205080204" pitchFamily="50" charset="-128"/>
            </a:rPr>
            <a:t>％）と類似団体平均の</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倍だが、他類似団体ではほとんど行われてない除雪費が含まれていることが要因であり、直近５年の除雪費の決算額は平成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年度から順に</a:t>
          </a:r>
          <a:r>
            <a:rPr kumimoji="1" lang="en-US" altLang="ja-JP" sz="1100">
              <a:latin typeface="ＭＳ Ｐゴシック" panose="020B0600070205080204" pitchFamily="50" charset="-128"/>
              <a:ea typeface="ＭＳ Ｐゴシック" panose="020B0600070205080204" pitchFamily="50" charset="-128"/>
            </a:rPr>
            <a:t>208</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214</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192</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209</a:t>
          </a:r>
          <a:r>
            <a:rPr kumimoji="1" lang="ja-JP" altLang="en-US" sz="1100">
              <a:latin typeface="ＭＳ Ｐゴシック" panose="020B0600070205080204" pitchFamily="50" charset="-128"/>
              <a:ea typeface="ＭＳ Ｐゴシック" panose="020B0600070205080204" pitchFamily="50" charset="-128"/>
            </a:rPr>
            <a:t>億円、</a:t>
          </a:r>
          <a:r>
            <a:rPr kumimoji="1" lang="en-US" altLang="ja-JP" sz="1100">
              <a:latin typeface="ＭＳ Ｐゴシック" panose="020B0600070205080204" pitchFamily="50" charset="-128"/>
              <a:ea typeface="ＭＳ Ｐゴシック" panose="020B0600070205080204" pitchFamily="50" charset="-128"/>
            </a:rPr>
            <a:t>316</a:t>
          </a:r>
          <a:r>
            <a:rPr kumimoji="1" lang="ja-JP" altLang="en-US" sz="1100">
              <a:latin typeface="ＭＳ Ｐゴシック" panose="020B0600070205080204" pitchFamily="50" charset="-128"/>
              <a:ea typeface="ＭＳ Ｐゴシック" panose="020B0600070205080204" pitchFamily="50" charset="-128"/>
            </a:rPr>
            <a:t>億円となっている。</a:t>
          </a:r>
        </a:p>
        <a:p>
          <a:r>
            <a:rPr kumimoji="1" lang="ja-JP" altLang="en-US" sz="1100">
              <a:latin typeface="ＭＳ Ｐゴシック" panose="020B0600070205080204" pitchFamily="50" charset="-128"/>
              <a:ea typeface="ＭＳ Ｐゴシック" panose="020B0600070205080204" pitchFamily="50" charset="-128"/>
            </a:rPr>
            <a:t>　さらに、扶助費についても住民一人当たり</a:t>
          </a:r>
          <a:r>
            <a:rPr kumimoji="1" lang="en-US" altLang="ja-JP" sz="1100">
              <a:latin typeface="ＭＳ Ｐゴシック" panose="020B0600070205080204" pitchFamily="50" charset="-128"/>
              <a:ea typeface="ＭＳ Ｐゴシック" panose="020B0600070205080204" pitchFamily="50" charset="-128"/>
            </a:rPr>
            <a:t>199,419</a:t>
          </a:r>
          <a:r>
            <a:rPr kumimoji="1" lang="ja-JP" altLang="en-US" sz="1100">
              <a:latin typeface="ＭＳ Ｐゴシック" panose="020B0600070205080204" pitchFamily="50" charset="-128"/>
              <a:ea typeface="ＭＳ Ｐゴシック" panose="020B0600070205080204" pitchFamily="50" charset="-128"/>
            </a:rPr>
            <a:t>円（前年比＋</a:t>
          </a:r>
          <a:r>
            <a:rPr kumimoji="1" lang="en-US" altLang="ja-JP" sz="1100">
              <a:latin typeface="ＭＳ Ｐゴシック" panose="020B0600070205080204" pitchFamily="50" charset="-128"/>
              <a:ea typeface="ＭＳ Ｐゴシック" panose="020B0600070205080204" pitchFamily="50" charset="-128"/>
            </a:rPr>
            <a:t>33,158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19.9</a:t>
          </a:r>
          <a:r>
            <a:rPr kumimoji="1" lang="ja-JP" altLang="en-US" sz="1100">
              <a:latin typeface="ＭＳ Ｐゴシック" panose="020B0600070205080204" pitchFamily="50" charset="-128"/>
              <a:ea typeface="ＭＳ Ｐゴシック" panose="020B0600070205080204" pitchFamily="50" charset="-128"/>
            </a:rPr>
            <a:t>％）で類似団体中２位と負担が大きくなっている。住民税非課税世帯や子育て世帯への臨時特別給付金の増が大きな割合を占めているが、近年の厳しい社会情勢や高齢化、障がい者施策の充実等による社会福祉費や児童福祉費の増加傾向に変化が見られず、高い水準で推移していることも要因である。今後も、少子高齢化等により財政需要はさらに拡大することが想定されるが、将来世代に過度の負担を残さない持続可能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北海道札幌市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1,960,668
1,947,319
1,121.26
1,295,698,111
1,281,258,738
9,961,668
556,234,732
1,100,637,848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79284</xdr:rowOff>
    </xdr:from>
    <xdr:to>
      <xdr:col>24</xdr:col>
      <xdr:colOff>63500</xdr:colOff>
      <xdr:row>38</xdr:row>
      <xdr:rowOff>103777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943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46463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7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33565</xdr:rowOff>
    </xdr:from>
    <xdr:to>
      <xdr:col>19</xdr:col>
      <xdr:colOff>177800</xdr:colOff>
      <xdr:row>38</xdr:row>
      <xdr:rowOff>79284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5486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33565</xdr:rowOff>
    </xdr:from>
    <xdr:to>
      <xdr:col>15</xdr:col>
      <xdr:colOff>50800</xdr:colOff>
      <xdr:row>38</xdr:row>
      <xdr:rowOff>53159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486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109055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170724</xdr:rowOff>
    </xdr:from>
    <xdr:to>
      <xdr:col>10</xdr:col>
      <xdr:colOff>114300</xdr:colOff>
      <xdr:row>38</xdr:row>
      <xdr:rowOff>53159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143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87828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74766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0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52977</xdr:rowOff>
    </xdr:from>
    <xdr:to>
      <xdr:col>24</xdr:col>
      <xdr:colOff>114300</xdr:colOff>
      <xdr:row>38</xdr:row>
      <xdr:rowOff>154577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5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31404</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4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28484</xdr:rowOff>
    </xdr:from>
    <xdr:to>
      <xdr:col>20</xdr:col>
      <xdr:colOff>38100</xdr:colOff>
      <xdr:row>38</xdr:row>
      <xdr:rowOff>130084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4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38</xdr:row>
      <xdr:rowOff>121211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8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154214</xdr:rowOff>
    </xdr:from>
    <xdr:to>
      <xdr:col>15</xdr:col>
      <xdr:colOff>101600</xdr:colOff>
      <xdr:row>38</xdr:row>
      <xdr:rowOff>84364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75492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590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2359</xdr:rowOff>
    </xdr:from>
    <xdr:to>
      <xdr:col>10</xdr:col>
      <xdr:colOff>165100</xdr:colOff>
      <xdr:row>38</xdr:row>
      <xdr:rowOff>103959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95086</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610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119924</xdr:rowOff>
    </xdr:from>
    <xdr:to>
      <xdr:col>6</xdr:col>
      <xdr:colOff>38100</xdr:colOff>
      <xdr:row>38</xdr:row>
      <xdr:rowOff>50074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41201</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55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51816</xdr:rowOff>
    </xdr:from>
    <xdr:to>
      <xdr:col>24</xdr:col>
      <xdr:colOff>63500</xdr:colOff>
      <xdr:row>59</xdr:row>
      <xdr:rowOff>23266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967216"/>
          <a:ext cx="838200" cy="11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51816</xdr:rowOff>
    </xdr:from>
    <xdr:to>
      <xdr:col>19</xdr:col>
      <xdr:colOff>177800</xdr:colOff>
      <xdr:row>59</xdr:row>
      <xdr:rowOff>113703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967216"/>
          <a:ext cx="889000" cy="126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113703</xdr:rowOff>
    </xdr:from>
    <xdr:to>
      <xdr:col>15</xdr:col>
      <xdr:colOff>50800</xdr:colOff>
      <xdr:row>59</xdr:row>
      <xdr:rowOff>128460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29253"/>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128460</xdr:rowOff>
    </xdr:from>
    <xdr:to>
      <xdr:col>10</xdr:col>
      <xdr:colOff>114300</xdr:colOff>
      <xdr:row>59</xdr:row>
      <xdr:rowOff>136830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24401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143916</xdr:rowOff>
    </xdr:from>
    <xdr:to>
      <xdr:col>24</xdr:col>
      <xdr:colOff>114300</xdr:colOff>
      <xdr:row>59</xdr:row>
      <xdr:rowOff>74066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58843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1016</xdr:rowOff>
    </xdr:from>
    <xdr:to>
      <xdr:col>20</xdr:col>
      <xdr:colOff>38100</xdr:colOff>
      <xdr:row>52</xdr:row>
      <xdr:rowOff>102616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91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93743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00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62903</xdr:rowOff>
    </xdr:from>
    <xdr:to>
      <xdr:col>15</xdr:col>
      <xdr:colOff>101600</xdr:colOff>
      <xdr:row>59</xdr:row>
      <xdr:rowOff>164503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155630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77660</xdr:rowOff>
    </xdr:from>
    <xdr:to>
      <xdr:col>10</xdr:col>
      <xdr:colOff>165100</xdr:colOff>
      <xdr:row>60</xdr:row>
      <xdr:rowOff>7810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170387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86030</xdr:rowOff>
    </xdr:from>
    <xdr:to>
      <xdr:col>6</xdr:col>
      <xdr:colOff>38100</xdr:colOff>
      <xdr:row>60</xdr:row>
      <xdr:rowOff>16180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2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7307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135280</xdr:rowOff>
    </xdr:from>
    <xdr:to>
      <xdr:col>24</xdr:col>
      <xdr:colOff>63500</xdr:colOff>
      <xdr:row>75</xdr:row>
      <xdr:rowOff>88874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651130"/>
          <a:ext cx="838200" cy="2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30427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89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88874</xdr:rowOff>
    </xdr:from>
    <xdr:to>
      <xdr:col>19</xdr:col>
      <xdr:colOff>177800</xdr:colOff>
      <xdr:row>75</xdr:row>
      <xdr:rowOff>153673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947624"/>
          <a:ext cx="889000" cy="6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25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153673</xdr:rowOff>
    </xdr:from>
    <xdr:to>
      <xdr:col>15</xdr:col>
      <xdr:colOff>50800</xdr:colOff>
      <xdr:row>76</xdr:row>
      <xdr:rowOff>60671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012423"/>
          <a:ext cx="8890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117057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3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60671</xdr:rowOff>
    </xdr:from>
    <xdr:to>
      <xdr:col>10</xdr:col>
      <xdr:colOff>114300</xdr:colOff>
      <xdr:row>76</xdr:row>
      <xdr:rowOff>108077</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090871"/>
          <a:ext cx="889000" cy="4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37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3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84480</xdr:rowOff>
    </xdr:from>
    <xdr:to>
      <xdr:col>24</xdr:col>
      <xdr:colOff>114300</xdr:colOff>
      <xdr:row>74</xdr:row>
      <xdr:rowOff>14630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6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107357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45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38074</xdr:rowOff>
    </xdr:from>
    <xdr:to>
      <xdr:col>20</xdr:col>
      <xdr:colOff>38100</xdr:colOff>
      <xdr:row>75</xdr:row>
      <xdr:rowOff>139674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8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156201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67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102873</xdr:rowOff>
    </xdr:from>
    <xdr:to>
      <xdr:col>15</xdr:col>
      <xdr:colOff>101600</xdr:colOff>
      <xdr:row>76</xdr:row>
      <xdr:rowOff>33023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96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49550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73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9871</xdr:rowOff>
    </xdr:from>
    <xdr:to>
      <xdr:col>10</xdr:col>
      <xdr:colOff>165100</xdr:colOff>
      <xdr:row>76</xdr:row>
      <xdr:rowOff>111471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0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127998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81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57277</xdr:rowOff>
    </xdr:from>
    <xdr:to>
      <xdr:col>6</xdr:col>
      <xdr:colOff>38100</xdr:colOff>
      <xdr:row>76</xdr:row>
      <xdr:rowOff>158877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3954</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8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9170</xdr:rowOff>
    </xdr:from>
    <xdr:to>
      <xdr:col>24</xdr:col>
      <xdr:colOff>63500</xdr:colOff>
      <xdr:row>97</xdr:row>
      <xdr:rowOff>29538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125470"/>
          <a:ext cx="838200" cy="5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157509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10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29538</xdr:rowOff>
    </xdr:from>
    <xdr:to>
      <xdr:col>19</xdr:col>
      <xdr:colOff>177800</xdr:colOff>
      <xdr:row>97</xdr:row>
      <xdr:rowOff>154742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60188"/>
          <a:ext cx="889000" cy="1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154742</xdr:rowOff>
    </xdr:from>
    <xdr:to>
      <xdr:col>15</xdr:col>
      <xdr:colOff>50800</xdr:colOff>
      <xdr:row>97</xdr:row>
      <xdr:rowOff>164846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78539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164846</xdr:rowOff>
    </xdr:from>
    <xdr:to>
      <xdr:col>10</xdr:col>
      <xdr:colOff>114300</xdr:colOff>
      <xdr:row>98</xdr:row>
      <xdr:rowOff>46134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95496"/>
          <a:ext cx="889000" cy="5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129820</xdr:rowOff>
    </xdr:from>
    <xdr:to>
      <xdr:col>24</xdr:col>
      <xdr:colOff>114300</xdr:colOff>
      <xdr:row>94</xdr:row>
      <xdr:rowOff>59970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7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152697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150188</xdr:rowOff>
    </xdr:from>
    <xdr:to>
      <xdr:col>20</xdr:col>
      <xdr:colOff>38100</xdr:colOff>
      <xdr:row>97</xdr:row>
      <xdr:rowOff>80338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60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71465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70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103942</xdr:rowOff>
    </xdr:from>
    <xdr:to>
      <xdr:col>15</xdr:col>
      <xdr:colOff>101600</xdr:colOff>
      <xdr:row>98</xdr:row>
      <xdr:rowOff>34092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2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114046</xdr:rowOff>
    </xdr:from>
    <xdr:to>
      <xdr:col>10</xdr:col>
      <xdr:colOff>165100</xdr:colOff>
      <xdr:row>98</xdr:row>
      <xdr:rowOff>44196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35323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3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166784</xdr:rowOff>
    </xdr:from>
    <xdr:to>
      <xdr:col>6</xdr:col>
      <xdr:colOff>38100</xdr:colOff>
      <xdr:row>98</xdr:row>
      <xdr:rowOff>96934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88061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9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95504</xdr:rowOff>
    </xdr:from>
    <xdr:to>
      <xdr:col>55</xdr:col>
      <xdr:colOff>0</xdr:colOff>
      <xdr:row>36</xdr:row>
      <xdr:rowOff>164846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67704"/>
          <a:ext cx="8382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95504</xdr:rowOff>
    </xdr:from>
    <xdr:to>
      <xdr:col>50</xdr:col>
      <xdr:colOff>114300</xdr:colOff>
      <xdr:row>37</xdr:row>
      <xdr:rowOff>159512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267704"/>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150368</xdr:rowOff>
    </xdr:from>
    <xdr:to>
      <xdr:col>45</xdr:col>
      <xdr:colOff>177800</xdr:colOff>
      <xdr:row>37</xdr:row>
      <xdr:rowOff>159512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940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150368</xdr:rowOff>
    </xdr:from>
    <xdr:to>
      <xdr:col>41</xdr:col>
      <xdr:colOff>50800</xdr:colOff>
      <xdr:row>38</xdr:row>
      <xdr:rowOff>1778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49401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9669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150639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114046</xdr:rowOff>
    </xdr:from>
    <xdr:to>
      <xdr:col>55</xdr:col>
      <xdr:colOff>50800</xdr:colOff>
      <xdr:row>37</xdr:row>
      <xdr:rowOff>44196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136923</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37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44704</xdr:rowOff>
    </xdr:from>
    <xdr:to>
      <xdr:col>50</xdr:col>
      <xdr:colOff>165100</xdr:colOff>
      <xdr:row>36</xdr:row>
      <xdr:rowOff>146304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162831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92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108712</xdr:rowOff>
    </xdr:from>
    <xdr:to>
      <xdr:col>46</xdr:col>
      <xdr:colOff>38100</xdr:colOff>
      <xdr:row>38</xdr:row>
      <xdr:rowOff>38862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29989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545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99568</xdr:rowOff>
    </xdr:from>
    <xdr:to>
      <xdr:col>41</xdr:col>
      <xdr:colOff>101600</xdr:colOff>
      <xdr:row>38</xdr:row>
      <xdr:rowOff>29718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122428</xdr:rowOff>
    </xdr:from>
    <xdr:to>
      <xdr:col>36</xdr:col>
      <xdr:colOff>165100</xdr:colOff>
      <xdr:row>38</xdr:row>
      <xdr:rowOff>52578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43705</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58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166878</xdr:rowOff>
    </xdr:from>
    <xdr:to>
      <xdr:col>55</xdr:col>
      <xdr:colOff>0</xdr:colOff>
      <xdr:row>58</xdr:row>
      <xdr:rowOff>170942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110978"/>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168275</xdr:rowOff>
    </xdr:from>
    <xdr:to>
      <xdr:col>50</xdr:col>
      <xdr:colOff>114300</xdr:colOff>
      <xdr:row>58</xdr:row>
      <xdr:rowOff>170942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1237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168275</xdr:rowOff>
    </xdr:from>
    <xdr:to>
      <xdr:col>45</xdr:col>
      <xdr:colOff>177800</xdr:colOff>
      <xdr:row>58</xdr:row>
      <xdr:rowOff>168275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2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160528</xdr:rowOff>
    </xdr:from>
    <xdr:to>
      <xdr:col>41</xdr:col>
      <xdr:colOff>50800</xdr:colOff>
      <xdr:row>58</xdr:row>
      <xdr:rowOff>168275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04628"/>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116078</xdr:rowOff>
    </xdr:from>
    <xdr:to>
      <xdr:col>55</xdr:col>
      <xdr:colOff>50800</xdr:colOff>
      <xdr:row>59</xdr:row>
      <xdr:rowOff>46228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31005</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5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120142</xdr:rowOff>
    </xdr:from>
    <xdr:to>
      <xdr:col>50</xdr:col>
      <xdr:colOff>165100</xdr:colOff>
      <xdr:row>59</xdr:row>
      <xdr:rowOff>50292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41419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5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117475</xdr:rowOff>
    </xdr:from>
    <xdr:to>
      <xdr:col>46</xdr:col>
      <xdr:colOff>38100</xdr:colOff>
      <xdr:row>59</xdr:row>
      <xdr:rowOff>47625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38752</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117475</xdr:rowOff>
    </xdr:from>
    <xdr:to>
      <xdr:col>41</xdr:col>
      <xdr:colOff>101600</xdr:colOff>
      <xdr:row>59</xdr:row>
      <xdr:rowOff>47625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38752</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109728</xdr:rowOff>
    </xdr:from>
    <xdr:to>
      <xdr:col>36</xdr:col>
      <xdr:colOff>165100</xdr:colOff>
      <xdr:row>59</xdr:row>
      <xdr:rowOff>39878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31005</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46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48900</xdr:rowOff>
    </xdr:from>
    <xdr:to>
      <xdr:col>55</xdr:col>
      <xdr:colOff>0</xdr:colOff>
      <xdr:row>76</xdr:row>
      <xdr:rowOff>121290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90765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104573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134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121290</xdr:rowOff>
    </xdr:from>
    <xdr:to>
      <xdr:col>50</xdr:col>
      <xdr:colOff>114300</xdr:colOff>
      <xdr:row>77</xdr:row>
      <xdr:rowOff>135364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151490"/>
          <a:ext cx="889000" cy="18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67617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2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127882</xdr:rowOff>
    </xdr:from>
    <xdr:to>
      <xdr:col>45</xdr:col>
      <xdr:colOff>177800</xdr:colOff>
      <xdr:row>77</xdr:row>
      <xdr:rowOff>135364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329532"/>
          <a:ext cx="889000" cy="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45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116680</xdr:rowOff>
    </xdr:from>
    <xdr:to>
      <xdr:col>41</xdr:col>
      <xdr:colOff>50800</xdr:colOff>
      <xdr:row>77</xdr:row>
      <xdr:rowOff>127882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31833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84639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4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169550</xdr:rowOff>
    </xdr:from>
    <xdr:to>
      <xdr:col>55</xdr:col>
      <xdr:colOff>50800</xdr:colOff>
      <xdr:row>75</xdr:row>
      <xdr:rowOff>99700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8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20977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70490</xdr:rowOff>
    </xdr:from>
    <xdr:to>
      <xdr:col>50</xdr:col>
      <xdr:colOff>165100</xdr:colOff>
      <xdr:row>77</xdr:row>
      <xdr:rowOff>640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1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17167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8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84564</xdr:rowOff>
    </xdr:from>
    <xdr:to>
      <xdr:col>46</xdr:col>
      <xdr:colOff>38100</xdr:colOff>
      <xdr:row>78</xdr:row>
      <xdr:rowOff>14714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28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0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77082</xdr:rowOff>
    </xdr:from>
    <xdr:to>
      <xdr:col>41</xdr:col>
      <xdr:colOff>101600</xdr:colOff>
      <xdr:row>78</xdr:row>
      <xdr:rowOff>7232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2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23759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0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65880</xdr:rowOff>
    </xdr:from>
    <xdr:to>
      <xdr:col>36</xdr:col>
      <xdr:colOff>165100</xdr:colOff>
      <xdr:row>77</xdr:row>
      <xdr:rowOff>167480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2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12557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0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45002</xdr:rowOff>
    </xdr:from>
    <xdr:to>
      <xdr:col>55</xdr:col>
      <xdr:colOff>0</xdr:colOff>
      <xdr:row>94</xdr:row>
      <xdr:rowOff>35134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989852"/>
          <a:ext cx="8382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35134</xdr:rowOff>
    </xdr:from>
    <xdr:to>
      <xdr:col>50</xdr:col>
      <xdr:colOff>114300</xdr:colOff>
      <xdr:row>94</xdr:row>
      <xdr:rowOff>88551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51434"/>
          <a:ext cx="889000" cy="5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14084</xdr:rowOff>
    </xdr:from>
    <xdr:to>
      <xdr:col>45</xdr:col>
      <xdr:colOff>177800</xdr:colOff>
      <xdr:row>94</xdr:row>
      <xdr:rowOff>88551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1303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14084</xdr:rowOff>
    </xdr:from>
    <xdr:to>
      <xdr:col>41</xdr:col>
      <xdr:colOff>50800</xdr:colOff>
      <xdr:row>94</xdr:row>
      <xdr:rowOff>24448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130384"/>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165652</xdr:rowOff>
    </xdr:from>
    <xdr:to>
      <xdr:col>55</xdr:col>
      <xdr:colOff>50800</xdr:colOff>
      <xdr:row>93</xdr:row>
      <xdr:rowOff>95802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9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17079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7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155784</xdr:rowOff>
    </xdr:from>
    <xdr:to>
      <xdr:col>50</xdr:col>
      <xdr:colOff>165100</xdr:colOff>
      <xdr:row>94</xdr:row>
      <xdr:rowOff>85934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1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102461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8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37751</xdr:rowOff>
    </xdr:from>
    <xdr:to>
      <xdr:col>46</xdr:col>
      <xdr:colOff>38100</xdr:colOff>
      <xdr:row>94</xdr:row>
      <xdr:rowOff>139351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1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155878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9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134734</xdr:rowOff>
    </xdr:from>
    <xdr:to>
      <xdr:col>41</xdr:col>
      <xdr:colOff>101600</xdr:colOff>
      <xdr:row>94</xdr:row>
      <xdr:rowOff>64884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0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81411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8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145098</xdr:rowOff>
    </xdr:from>
    <xdr:to>
      <xdr:col>36</xdr:col>
      <xdr:colOff>165100</xdr:colOff>
      <xdr:row>94</xdr:row>
      <xdr:rowOff>75248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0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91775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86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91694</xdr:rowOff>
    </xdr:from>
    <xdr:to>
      <xdr:col>85</xdr:col>
      <xdr:colOff>127000</xdr:colOff>
      <xdr:row>38</xdr:row>
      <xdr:rowOff>127127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606794"/>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74549</xdr:rowOff>
    </xdr:from>
    <xdr:to>
      <xdr:col>81</xdr:col>
      <xdr:colOff>50800</xdr:colOff>
      <xdr:row>38</xdr:row>
      <xdr:rowOff>91694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8964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147864</xdr:rowOff>
    </xdr:from>
    <xdr:to>
      <xdr:col>76</xdr:col>
      <xdr:colOff>114300</xdr:colOff>
      <xdr:row>38</xdr:row>
      <xdr:rowOff>74549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491514"/>
          <a:ext cx="889000" cy="9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147864</xdr:rowOff>
    </xdr:from>
    <xdr:to>
      <xdr:col>71</xdr:col>
      <xdr:colOff>177800</xdr:colOff>
      <xdr:row>38</xdr:row>
      <xdr:rowOff>47280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9151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76327</xdr:rowOff>
    </xdr:from>
    <xdr:to>
      <xdr:col>85</xdr:col>
      <xdr:colOff>177800</xdr:colOff>
      <xdr:row>39</xdr:row>
      <xdr:rowOff>6477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162704</xdr:rowOff>
    </xdr:from>
    <xdr:ext cx="469744"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40894</xdr:rowOff>
    </xdr:from>
    <xdr:to>
      <xdr:col>81</xdr:col>
      <xdr:colOff>101600</xdr:colOff>
      <xdr:row>38</xdr:row>
      <xdr:rowOff>142494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133621</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46428" y="664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23749</xdr:rowOff>
    </xdr:from>
    <xdr:to>
      <xdr:col>76</xdr:col>
      <xdr:colOff>165100</xdr:colOff>
      <xdr:row>38</xdr:row>
      <xdr:rowOff>125349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116476</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57428" y="663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97064</xdr:rowOff>
    </xdr:from>
    <xdr:to>
      <xdr:col>72</xdr:col>
      <xdr:colOff>38100</xdr:colOff>
      <xdr:row>38</xdr:row>
      <xdr:rowOff>27214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18342</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167930</xdr:rowOff>
    </xdr:from>
    <xdr:to>
      <xdr:col>67</xdr:col>
      <xdr:colOff>101600</xdr:colOff>
      <xdr:row>38</xdr:row>
      <xdr:rowOff>98080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89207</xdr:rowOff>
    </xdr:from>
    <xdr:ext cx="469744"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79428" y="66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152692</xdr:rowOff>
    </xdr:from>
    <xdr:to>
      <xdr:col>85</xdr:col>
      <xdr:colOff>127000</xdr:colOff>
      <xdr:row>58</xdr:row>
      <xdr:rowOff>24829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753892"/>
          <a:ext cx="838200" cy="2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132808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9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152692</xdr:rowOff>
    </xdr:from>
    <xdr:to>
      <xdr:col>81</xdr:col>
      <xdr:colOff>50800</xdr:colOff>
      <xdr:row>57</xdr:row>
      <xdr:rowOff>121221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753892"/>
          <a:ext cx="8890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148962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28867</xdr:rowOff>
    </xdr:from>
    <xdr:to>
      <xdr:col>76</xdr:col>
      <xdr:colOff>114300</xdr:colOff>
      <xdr:row>57</xdr:row>
      <xdr:rowOff>121221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80151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20566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62395</xdr:rowOff>
    </xdr:from>
    <xdr:to>
      <xdr:col>71</xdr:col>
      <xdr:colOff>177800</xdr:colOff>
      <xdr:row>57</xdr:row>
      <xdr:rowOff>28867</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663595"/>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131284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121302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145479</xdr:rowOff>
    </xdr:from>
    <xdr:to>
      <xdr:col>85</xdr:col>
      <xdr:colOff>177800</xdr:colOff>
      <xdr:row>58</xdr:row>
      <xdr:rowOff>75629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123906</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8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101892</xdr:rowOff>
    </xdr:from>
    <xdr:to>
      <xdr:col>81</xdr:col>
      <xdr:colOff>101600</xdr:colOff>
      <xdr:row>57</xdr:row>
      <xdr:rowOff>32042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7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23169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70421</xdr:rowOff>
    </xdr:from>
    <xdr:to>
      <xdr:col>76</xdr:col>
      <xdr:colOff>165100</xdr:colOff>
      <xdr:row>58</xdr:row>
      <xdr:rowOff>571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163148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149517</xdr:rowOff>
    </xdr:from>
    <xdr:to>
      <xdr:col>72</xdr:col>
      <xdr:colOff>38100</xdr:colOff>
      <xdr:row>57</xdr:row>
      <xdr:rowOff>79667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70794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84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11595</xdr:rowOff>
    </xdr:from>
    <xdr:to>
      <xdr:col>67</xdr:col>
      <xdr:colOff>101600</xdr:colOff>
      <xdr:row>56</xdr:row>
      <xdr:rowOff>113195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6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104322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7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3683</xdr:rowOff>
    </xdr:from>
    <xdr:to>
      <xdr:col>85</xdr:col>
      <xdr:colOff>127000</xdr:colOff>
      <xdr:row>77</xdr:row>
      <xdr:rowOff>29744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033883"/>
          <a:ext cx="8382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62433</xdr:rowOff>
    </xdr:from>
    <xdr:to>
      <xdr:col>81</xdr:col>
      <xdr:colOff>50800</xdr:colOff>
      <xdr:row>76</xdr:row>
      <xdr:rowOff>3683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2749733"/>
          <a:ext cx="889000" cy="2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62433</xdr:rowOff>
    </xdr:from>
    <xdr:to>
      <xdr:col>76</xdr:col>
      <xdr:colOff>114300</xdr:colOff>
      <xdr:row>77</xdr:row>
      <xdr:rowOff>149758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749733"/>
          <a:ext cx="889000" cy="60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149758</xdr:rowOff>
    </xdr:from>
    <xdr:to>
      <xdr:col>71</xdr:col>
      <xdr:colOff>177800</xdr:colOff>
      <xdr:row>78</xdr:row>
      <xdr:rowOff>139700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351408"/>
          <a:ext cx="889000" cy="1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150394</xdr:rowOff>
    </xdr:from>
    <xdr:to>
      <xdr:col>85</xdr:col>
      <xdr:colOff>177800</xdr:colOff>
      <xdr:row>77</xdr:row>
      <xdr:rowOff>80544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1821</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0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124333</xdr:rowOff>
    </xdr:from>
    <xdr:to>
      <xdr:col>81</xdr:col>
      <xdr:colOff>101600</xdr:colOff>
      <xdr:row>76</xdr:row>
      <xdr:rowOff>54483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71010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75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11633</xdr:rowOff>
    </xdr:from>
    <xdr:to>
      <xdr:col>76</xdr:col>
      <xdr:colOff>165100</xdr:colOff>
      <xdr:row>74</xdr:row>
      <xdr:rowOff>113233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69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129760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47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98958</xdr:rowOff>
    </xdr:from>
    <xdr:to>
      <xdr:col>72</xdr:col>
      <xdr:colOff>38100</xdr:colOff>
      <xdr:row>78</xdr:row>
      <xdr:rowOff>29108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20235</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393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1512</xdr:rowOff>
    </xdr:from>
    <xdr:to>
      <xdr:col>85</xdr:col>
      <xdr:colOff>127000</xdr:colOff>
      <xdr:row>97</xdr:row>
      <xdr:rowOff>167742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460712"/>
          <a:ext cx="838200" cy="3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27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167742</xdr:rowOff>
    </xdr:from>
    <xdr:to>
      <xdr:col>81</xdr:col>
      <xdr:colOff>50800</xdr:colOff>
      <xdr:row>98</xdr:row>
      <xdr:rowOff>61252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798392"/>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61252</xdr:rowOff>
    </xdr:from>
    <xdr:to>
      <xdr:col>76</xdr:col>
      <xdr:colOff>114300</xdr:colOff>
      <xdr:row>98</xdr:row>
      <xdr:rowOff>87694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863352"/>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87694</xdr:rowOff>
    </xdr:from>
    <xdr:to>
      <xdr:col>71</xdr:col>
      <xdr:colOff>177800</xdr:colOff>
      <xdr:row>98</xdr:row>
      <xdr:rowOff>135737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889794"/>
          <a:ext cx="889000" cy="4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122162</xdr:rowOff>
    </xdr:from>
    <xdr:to>
      <xdr:col>85</xdr:col>
      <xdr:colOff>177800</xdr:colOff>
      <xdr:row>96</xdr:row>
      <xdr:rowOff>52312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100589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116942</xdr:rowOff>
    </xdr:from>
    <xdr:to>
      <xdr:col>81</xdr:col>
      <xdr:colOff>101600</xdr:colOff>
      <xdr:row>98</xdr:row>
      <xdr:rowOff>47092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7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10452</xdr:rowOff>
    </xdr:from>
    <xdr:to>
      <xdr:col>76</xdr:col>
      <xdr:colOff>165100</xdr:colOff>
      <xdr:row>98</xdr:row>
      <xdr:rowOff>112052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8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103179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0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36894</xdr:rowOff>
    </xdr:from>
    <xdr:to>
      <xdr:col>72</xdr:col>
      <xdr:colOff>38100</xdr:colOff>
      <xdr:row>98</xdr:row>
      <xdr:rowOff>138494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83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129621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9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84937</xdr:rowOff>
    </xdr:from>
    <xdr:to>
      <xdr:col>67</xdr:col>
      <xdr:colOff>101600</xdr:colOff>
      <xdr:row>99</xdr:row>
      <xdr:rowOff>15087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25781</xdr:rowOff>
    </xdr:from>
    <xdr:to>
      <xdr:col>116</xdr:col>
      <xdr:colOff>63500</xdr:colOff>
      <xdr:row>37</xdr:row>
      <xdr:rowOff>44831</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36943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75311</xdr:rowOff>
    </xdr:from>
    <xdr:to>
      <xdr:col>111</xdr:col>
      <xdr:colOff>177800</xdr:colOff>
      <xdr:row>37</xdr:row>
      <xdr:rowOff>25781</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247511"/>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75311</xdr:rowOff>
    </xdr:from>
    <xdr:to>
      <xdr:col>107</xdr:col>
      <xdr:colOff>50800</xdr:colOff>
      <xdr:row>37</xdr:row>
      <xdr:rowOff>5588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9545300" y="6247511"/>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18051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156083</xdr:rowOff>
    </xdr:from>
    <xdr:to>
      <xdr:col>102</xdr:col>
      <xdr:colOff>114300</xdr:colOff>
      <xdr:row>37</xdr:row>
      <xdr:rowOff>5588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32828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165481</xdr:rowOff>
    </xdr:from>
    <xdr:to>
      <xdr:col>116</xdr:col>
      <xdr:colOff>114300</xdr:colOff>
      <xdr:row>37</xdr:row>
      <xdr:rowOff>95631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143908</xdr:rowOff>
    </xdr:from>
    <xdr:ext cx="469744"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31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146431</xdr:rowOff>
    </xdr:from>
    <xdr:to>
      <xdr:col>112</xdr:col>
      <xdr:colOff>38100</xdr:colOff>
      <xdr:row>37</xdr:row>
      <xdr:rowOff>76581</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67708</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088428"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24511</xdr:rowOff>
    </xdr:from>
    <xdr:to>
      <xdr:col>107</xdr:col>
      <xdr:colOff>101600</xdr:colOff>
      <xdr:row>36</xdr:row>
      <xdr:rowOff>126111</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1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142638</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199428" y="597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126238</xdr:rowOff>
    </xdr:from>
    <xdr:to>
      <xdr:col>102</xdr:col>
      <xdr:colOff>165100</xdr:colOff>
      <xdr:row>37</xdr:row>
      <xdr:rowOff>56388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2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47515</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10428"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105283</xdr:rowOff>
    </xdr:from>
    <xdr:to>
      <xdr:col>98</xdr:col>
      <xdr:colOff>38100</xdr:colOff>
      <xdr:row>37</xdr:row>
      <xdr:rowOff>35433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26560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63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令和２年度と比較すると、総務費は住民一人当たり</a:t>
          </a:r>
          <a:r>
            <a:rPr kumimoji="1" lang="en-US" altLang="ja-JP" sz="1100">
              <a:latin typeface="ＭＳ ゴシック" panose="020B0609070205080204" pitchFamily="49" charset="-128"/>
              <a:ea typeface="ＭＳ ゴシック" panose="020B0609070205080204" pitchFamily="49" charset="-128"/>
            </a:rPr>
            <a:t>31,668</a:t>
          </a:r>
          <a:r>
            <a:rPr kumimoji="1" lang="ja-JP" altLang="en-US" sz="1100">
              <a:latin typeface="ＭＳ ゴシック" panose="020B0609070205080204" pitchFamily="49" charset="-128"/>
              <a:ea typeface="ＭＳ ゴシック" panose="020B0609070205080204" pitchFamily="49" charset="-128"/>
            </a:rPr>
            <a:t>円（前年比▲</a:t>
          </a:r>
          <a:r>
            <a:rPr kumimoji="1" lang="en-US" altLang="ja-JP" sz="1100">
              <a:latin typeface="ＭＳ ゴシック" panose="020B0609070205080204" pitchFamily="49" charset="-128"/>
              <a:ea typeface="ＭＳ ゴシック" panose="020B0609070205080204" pitchFamily="49" charset="-128"/>
            </a:rPr>
            <a:t>92,252</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74.4</a:t>
          </a:r>
          <a:r>
            <a:rPr kumimoji="1" lang="ja-JP" altLang="en-US" sz="1100">
              <a:latin typeface="ＭＳ ゴシック" panose="020B0609070205080204" pitchFamily="49" charset="-128"/>
              <a:ea typeface="ＭＳ ゴシック" panose="020B0609070205080204" pitchFamily="49" charset="-128"/>
            </a:rPr>
            <a:t>％）となっているが、これは主に特別定額給付金事業の終了に伴う減であり、類似団体中一人当たりコストは低い傾向にある。</a:t>
          </a:r>
        </a:p>
        <a:p>
          <a:r>
            <a:rPr kumimoji="1" lang="ja-JP" altLang="en-US" sz="1100">
              <a:latin typeface="ＭＳ ゴシック" panose="020B0609070205080204" pitchFamily="49" charset="-128"/>
              <a:ea typeface="ＭＳ ゴシック" panose="020B0609070205080204" pitchFamily="49" charset="-128"/>
            </a:rPr>
            <a:t>　衛生費は住民一人当たり</a:t>
          </a:r>
          <a:r>
            <a:rPr kumimoji="1" lang="en-US" altLang="ja-JP" sz="1100">
              <a:latin typeface="ＭＳ ゴシック" panose="020B0609070205080204" pitchFamily="49" charset="-128"/>
              <a:ea typeface="ＭＳ ゴシック" panose="020B0609070205080204" pitchFamily="49" charset="-128"/>
            </a:rPr>
            <a:t>55,710</a:t>
          </a:r>
          <a:r>
            <a:rPr kumimoji="1" lang="ja-JP" altLang="en-US" sz="1100">
              <a:latin typeface="ＭＳ ゴシック" panose="020B0609070205080204" pitchFamily="49" charset="-128"/>
              <a:ea typeface="ＭＳ ゴシック" panose="020B0609070205080204" pitchFamily="49" charset="-128"/>
            </a:rPr>
            <a:t>円（前年比＋</a:t>
          </a:r>
          <a:r>
            <a:rPr kumimoji="1" lang="en-US" altLang="ja-JP" sz="1100">
              <a:latin typeface="ＭＳ ゴシック" panose="020B0609070205080204" pitchFamily="49" charset="-128"/>
              <a:ea typeface="ＭＳ ゴシック" panose="020B0609070205080204" pitchFamily="49" charset="-128"/>
            </a:rPr>
            <a:t>23,391</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72.4</a:t>
          </a:r>
          <a:r>
            <a:rPr kumimoji="1" lang="ja-JP" altLang="en-US" sz="1100">
              <a:latin typeface="ＭＳ ゴシック" panose="020B0609070205080204" pitchFamily="49" charset="-128"/>
              <a:ea typeface="ＭＳ ゴシック" panose="020B0609070205080204" pitchFamily="49" charset="-128"/>
            </a:rPr>
            <a:t>％）となっており、主に新型コロナウイルス感染症対策の実施やワクチン接種による増であり、類似団体中６位と比較的高水準の状況である。</a:t>
          </a:r>
        </a:p>
        <a:p>
          <a:r>
            <a:rPr kumimoji="1" lang="ja-JP" altLang="en-US" sz="1100">
              <a:latin typeface="ＭＳ ゴシック" panose="020B0609070205080204" pitchFamily="49" charset="-128"/>
              <a:ea typeface="ＭＳ ゴシック" panose="020B0609070205080204" pitchFamily="49" charset="-128"/>
            </a:rPr>
            <a:t>　商工費は住民一人当たり</a:t>
          </a:r>
          <a:r>
            <a:rPr kumimoji="1" lang="en-US" altLang="ja-JP" sz="1100">
              <a:latin typeface="ＭＳ ゴシック" panose="020B0609070205080204" pitchFamily="49" charset="-128"/>
              <a:ea typeface="ＭＳ ゴシック" panose="020B0609070205080204" pitchFamily="49" charset="-128"/>
            </a:rPr>
            <a:t>89,416</a:t>
          </a:r>
          <a:r>
            <a:rPr kumimoji="1" lang="ja-JP" altLang="en-US" sz="1100">
              <a:latin typeface="ＭＳ ゴシック" panose="020B0609070205080204" pitchFamily="49" charset="-128"/>
              <a:ea typeface="ＭＳ ゴシック" panose="020B0609070205080204" pitchFamily="49" charset="-128"/>
            </a:rPr>
            <a:t>円（前年比</a:t>
          </a:r>
          <a:r>
            <a:rPr kumimoji="1" lang="en-US" altLang="ja-JP" sz="1100">
              <a:latin typeface="ＭＳ ゴシック" panose="020B0609070205080204" pitchFamily="49" charset="-128"/>
              <a:ea typeface="ＭＳ ゴシック" panose="020B0609070205080204" pitchFamily="49" charset="-128"/>
            </a:rPr>
            <a:t>32,000</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55.7</a:t>
          </a:r>
          <a:r>
            <a:rPr kumimoji="1" lang="ja-JP" altLang="en-US" sz="1100">
              <a:latin typeface="ＭＳ ゴシック" panose="020B0609070205080204" pitchFamily="49" charset="-128"/>
              <a:ea typeface="ＭＳ ゴシック" panose="020B0609070205080204" pitchFamily="49" charset="-128"/>
            </a:rPr>
            <a:t>％）となっており、類似団体平均と比較すると大きく伸びているが、主に飲食店等感染防止対策協力支援の増によるものである。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同じく、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54,627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％）と、類似団体平均と比較し大きく伸びているが、国から交付された臨時財政対策債償還基金費を満期一括準備金として減債基金に積立てたためである。</a:t>
          </a:r>
          <a:endParaRPr kumimoji="1" lang="ja-JP" altLang="en-US"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また、民生費は住民一人当たり</a:t>
          </a:r>
          <a:r>
            <a:rPr kumimoji="1" lang="en-US" altLang="ja-JP" sz="1100">
              <a:latin typeface="ＭＳ ゴシック" panose="020B0609070205080204" pitchFamily="49" charset="-128"/>
              <a:ea typeface="ＭＳ ゴシック" panose="020B0609070205080204" pitchFamily="49" charset="-128"/>
            </a:rPr>
            <a:t>258,464</a:t>
          </a:r>
          <a:r>
            <a:rPr kumimoji="1" lang="ja-JP" altLang="en-US" sz="1100">
              <a:latin typeface="ＭＳ ゴシック" panose="020B0609070205080204" pitchFamily="49" charset="-128"/>
              <a:ea typeface="ＭＳ ゴシック" panose="020B0609070205080204" pitchFamily="49" charset="-128"/>
            </a:rPr>
            <a:t>円（前年比＋</a:t>
          </a:r>
          <a:r>
            <a:rPr kumimoji="1" lang="en-US" altLang="ja-JP" sz="1100">
              <a:latin typeface="ＭＳ ゴシック" panose="020B0609070205080204" pitchFamily="49" charset="-128"/>
              <a:ea typeface="ＭＳ ゴシック" panose="020B0609070205080204" pitchFamily="49" charset="-128"/>
            </a:rPr>
            <a:t>31,128</a:t>
          </a:r>
          <a:r>
            <a:rPr kumimoji="1" lang="ja-JP" altLang="en-US" sz="1100">
              <a:latin typeface="ＭＳ ゴシック" panose="020B0609070205080204" pitchFamily="49" charset="-128"/>
              <a:ea typeface="ＭＳ ゴシック" panose="020B0609070205080204" pitchFamily="49" charset="-128"/>
            </a:rPr>
            <a:t>円、＋</a:t>
          </a:r>
          <a:r>
            <a:rPr kumimoji="1" lang="en-US" altLang="ja-JP" sz="1100">
              <a:latin typeface="ＭＳ ゴシック" panose="020B0609070205080204" pitchFamily="49" charset="-128"/>
              <a:ea typeface="ＭＳ ゴシック" panose="020B0609070205080204" pitchFamily="49" charset="-128"/>
            </a:rPr>
            <a:t>13.7</a:t>
          </a:r>
          <a:r>
            <a:rPr kumimoji="1" lang="ja-JP" altLang="en-US" sz="1100">
              <a:latin typeface="ＭＳ ゴシック" panose="020B0609070205080204" pitchFamily="49" charset="-128"/>
              <a:ea typeface="ＭＳ ゴシック" panose="020B0609070205080204" pitchFamily="49" charset="-128"/>
            </a:rPr>
            <a:t>％）となっており、住民税非課税世帯や子育て世帯への臨時特別給付金の増が大きな割合を占めているが、訓練等給付費や障害児通所給付費等の社会福祉費の増の影響もあり、臨時特別給付金の影響を除いた令和２年度との比較でも</a:t>
          </a:r>
          <a:r>
            <a:rPr kumimoji="1" lang="en-US" altLang="ja-JP" sz="1100">
              <a:latin typeface="ＭＳ ゴシック" panose="020B0609070205080204" pitchFamily="49" charset="-128"/>
              <a:ea typeface="ＭＳ ゴシック" panose="020B0609070205080204" pitchFamily="49" charset="-128"/>
            </a:rPr>
            <a:t>71</a:t>
          </a:r>
          <a:r>
            <a:rPr kumimoji="1" lang="ja-JP" altLang="en-US" sz="1100">
              <a:latin typeface="ＭＳ ゴシック" panose="020B0609070205080204" pitchFamily="49" charset="-128"/>
              <a:ea typeface="ＭＳ ゴシック" panose="020B0609070205080204" pitchFamily="49" charset="-128"/>
            </a:rPr>
            <a:t>億円増加しており、民生費全体、ひいては一人当</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たりコストを押し上げる要因となっている。今後も少子高齢化等により財政需要はさらに拡大することが想定されるなか、将来世代に過度の負担を残さない持続可能な財政運営に努めていく。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標準財政規模は普通交付税の増等により、前年比</a:t>
          </a:r>
          <a:r>
            <a:rPr kumimoji="1" lang="en-US" altLang="ja-JP" sz="1100">
              <a:solidFill>
                <a:sysClr val="windowText" lastClr="000000"/>
              </a:solidFill>
              <a:latin typeface="ＭＳ ゴシック" pitchFamily="49" charset="-128"/>
              <a:ea typeface="ＭＳ ゴシック" pitchFamily="49" charset="-128"/>
            </a:rPr>
            <a:t>299</a:t>
          </a:r>
          <a:r>
            <a:rPr kumimoji="1" lang="ja-JP" altLang="en-US" sz="1100">
              <a:solidFill>
                <a:sysClr val="windowText" lastClr="000000"/>
              </a:solidFill>
              <a:latin typeface="ＭＳ ゴシック" pitchFamily="49" charset="-128"/>
              <a:ea typeface="ＭＳ ゴシック" pitchFamily="49" charset="-128"/>
            </a:rPr>
            <a:t>億円の増となった。財政調整基金残高は、令和３年度で</a:t>
          </a:r>
          <a:r>
            <a:rPr kumimoji="1" lang="en-US" altLang="ja-JP" sz="1100">
              <a:solidFill>
                <a:sysClr val="windowText" lastClr="000000"/>
              </a:solidFill>
              <a:latin typeface="ＭＳ ゴシック" pitchFamily="49" charset="-128"/>
              <a:ea typeface="ＭＳ ゴシック" pitchFamily="49" charset="-128"/>
            </a:rPr>
            <a:t>57</a:t>
          </a:r>
          <a:r>
            <a:rPr kumimoji="1" lang="ja-JP" altLang="en-US" sz="1100">
              <a:solidFill>
                <a:sysClr val="windowText" lastClr="000000"/>
              </a:solidFill>
              <a:latin typeface="ＭＳ ゴシック" pitchFamily="49" charset="-128"/>
              <a:ea typeface="ＭＳ ゴシック" pitchFamily="49" charset="-128"/>
            </a:rPr>
            <a:t>億円の取り崩しを行ったが、剰余金の積み立てなどで近年と同水準で推移している。</a:t>
          </a:r>
        </a:p>
        <a:p>
          <a:r>
            <a:rPr kumimoji="1" lang="ja-JP" altLang="en-US" sz="1100">
              <a:solidFill>
                <a:sysClr val="windowText" lastClr="000000"/>
              </a:solidFill>
              <a:latin typeface="ＭＳ ゴシック" pitchFamily="49" charset="-128"/>
              <a:ea typeface="ＭＳ ゴシック" pitchFamily="49" charset="-128"/>
            </a:rPr>
            <a:t>　実質単年度収支額は、財政調整基金の取り崩しなどの影響で、前年度</a:t>
          </a:r>
          <a:r>
            <a:rPr kumimoji="1" lang="en-US" altLang="ja-JP" sz="1100">
              <a:solidFill>
                <a:sysClr val="windowText" lastClr="000000"/>
              </a:solidFill>
              <a:latin typeface="ＭＳ ゴシック" pitchFamily="49" charset="-128"/>
              <a:ea typeface="ＭＳ ゴシック" pitchFamily="49" charset="-128"/>
            </a:rPr>
            <a:t>47</a:t>
          </a:r>
          <a:r>
            <a:rPr kumimoji="1" lang="ja-JP" altLang="en-US" sz="1100">
              <a:solidFill>
                <a:sysClr val="windowText" lastClr="000000"/>
              </a:solidFill>
              <a:latin typeface="ＭＳ ゴシック" pitchFamily="49" charset="-128"/>
              <a:ea typeface="ＭＳ ゴシック" pitchFamily="49" charset="-128"/>
            </a:rPr>
            <a:t>億円に対し▲</a:t>
          </a:r>
          <a:r>
            <a:rPr kumimoji="1" lang="en-US" altLang="ja-JP" sz="1100">
              <a:solidFill>
                <a:sysClr val="windowText" lastClr="000000"/>
              </a:solidFill>
              <a:latin typeface="ＭＳ ゴシック" pitchFamily="49" charset="-128"/>
              <a:ea typeface="ＭＳ ゴシック" pitchFamily="49" charset="-128"/>
            </a:rPr>
            <a:t>80</a:t>
          </a:r>
          <a:r>
            <a:rPr kumimoji="1" lang="ja-JP" altLang="en-US" sz="1100">
              <a:solidFill>
                <a:sysClr val="windowText" lastClr="000000"/>
              </a:solidFill>
              <a:latin typeface="ＭＳ ゴシック" pitchFamily="49" charset="-128"/>
              <a:ea typeface="ＭＳ ゴシック" pitchFamily="49" charset="-128"/>
            </a:rPr>
            <a:t>億円となった結果、実質単年度収支は前年度から</a:t>
          </a:r>
          <a:r>
            <a:rPr kumimoji="1" lang="en-US" altLang="ja-JP" sz="1100">
              <a:solidFill>
                <a:sysClr val="windowText" lastClr="000000"/>
              </a:solidFill>
              <a:latin typeface="ＭＳ ゴシック" pitchFamily="49" charset="-128"/>
              <a:ea typeface="ＭＳ ゴシック" pitchFamily="49" charset="-128"/>
            </a:rPr>
            <a:t>2.32</a:t>
          </a:r>
          <a:r>
            <a:rPr kumimoji="1" lang="ja-JP" altLang="en-US" sz="1100">
              <a:solidFill>
                <a:sysClr val="windowText" lastClr="000000"/>
              </a:solidFill>
              <a:latin typeface="ＭＳ ゴシック" pitchFamily="49" charset="-128"/>
              <a:ea typeface="ＭＳ ゴシック" pitchFamily="49" charset="-128"/>
            </a:rPr>
            <a:t>ポイント悪化し、▲</a:t>
          </a:r>
          <a:r>
            <a:rPr kumimoji="1" lang="en-US" altLang="ja-JP" sz="1100">
              <a:solidFill>
                <a:sysClr val="windowText" lastClr="000000"/>
              </a:solidFill>
              <a:latin typeface="ＭＳ ゴシック" pitchFamily="49" charset="-128"/>
              <a:ea typeface="ＭＳ ゴシック" pitchFamily="49" charset="-128"/>
            </a:rPr>
            <a:t>1.43</a:t>
          </a:r>
          <a:r>
            <a:rPr kumimoji="1" lang="ja-JP" altLang="en-US" sz="1100">
              <a:solidFill>
                <a:sysClr val="windowText" lastClr="000000"/>
              </a:solidFill>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一般会計は、除雪費が増加したこと等により、昨年度に比べ黒字幅が減少している。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病院事業会計は、歳入において感染症病床確保促進事業等の補助金等が増加したこと等により黒字幅が拡大している。</a:t>
          </a:r>
        </a:p>
        <a:p>
          <a:r>
            <a:rPr kumimoji="1" lang="ja-JP" altLang="en-US" sz="1100">
              <a:latin typeface="ＭＳ ゴシック" pitchFamily="49" charset="-128"/>
              <a:ea typeface="ＭＳ ゴシック" pitchFamily="49" charset="-128"/>
            </a:rPr>
            <a:t>　介護保険会計は、歳出において保険給付費等が増加したこと等により黒字幅が減少している。</a:t>
          </a:r>
        </a:p>
        <a:p>
          <a:r>
            <a:rPr kumimoji="1" lang="ja-JP" altLang="en-US" sz="1100">
              <a:latin typeface="ＭＳ ゴシック" pitchFamily="49" charset="-128"/>
              <a:ea typeface="ＭＳ ゴシック" pitchFamily="49" charset="-128"/>
            </a:rPr>
            <a:t>　国民健康保険会計は、歳出において保険給付費等が増加したこと等により、黒字幅が減少している。</a:t>
          </a:r>
        </a:p>
        <a:p>
          <a:r>
            <a:rPr kumimoji="1" lang="ja-JP" altLang="en-US" sz="1100">
              <a:latin typeface="ＭＳ ゴシック" pitchFamily="49" charset="-128"/>
              <a:ea typeface="ＭＳ ゴシック" pitchFamily="49" charset="-128"/>
            </a:rPr>
            <a:t>　今後も健全な財政運営に努めていく。</a:t>
          </a: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1295698111</v>
      </c>
      <c r="BO4" s="452"/>
      <c r="BP4" s="452"/>
      <c r="BQ4" s="452"/>
      <c r="BR4" s="452"/>
      <c r="BS4" s="452"/>
      <c r="BT4" s="452"/>
      <c r="BU4" s="453"/>
      <c r="BV4" s="451">
        <v>1288833506</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1.8</v>
      </c>
      <c r="CU4" s="592"/>
      <c r="CV4" s="592"/>
      <c r="CW4" s="592"/>
      <c r="CX4" s="592"/>
      <c r="CY4" s="592"/>
      <c r="CZ4" s="592"/>
      <c r="DA4" s="593"/>
      <c r="DB4" s="591">
        <v>2.2999999999999998</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1281258738</v>
      </c>
      <c r="BO5" s="423"/>
      <c r="BP5" s="423"/>
      <c r="BQ5" s="423"/>
      <c r="BR5" s="423"/>
      <c r="BS5" s="423"/>
      <c r="BT5" s="423"/>
      <c r="BU5" s="424"/>
      <c r="BV5" s="422">
        <v>1272707248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93</v>
      </c>
      <c r="CU5" s="420"/>
      <c r="CV5" s="420"/>
      <c r="CW5" s="420"/>
      <c r="CX5" s="420"/>
      <c r="CY5" s="420"/>
      <c r="CZ5" s="420"/>
      <c r="DA5" s="421"/>
      <c r="DB5" s="419">
        <v>97.1</v>
      </c>
      <c r="DC5" s="420"/>
      <c r="DD5" s="420"/>
      <c r="DE5" s="420"/>
      <c r="DF5" s="420"/>
      <c r="DG5" s="420"/>
      <c r="DH5" s="420"/>
      <c r="DI5" s="421"/>
    </row>
    <row r="6" spans="1:119" ht="18.75" customHeight="1" x14ac:dyDescent="0.2">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14439373</v>
      </c>
      <c r="BO6" s="423"/>
      <c r="BP6" s="423"/>
      <c r="BQ6" s="423"/>
      <c r="BR6" s="423"/>
      <c r="BS6" s="423"/>
      <c r="BT6" s="423"/>
      <c r="BU6" s="424"/>
      <c r="BV6" s="422">
        <v>16126258</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104.5</v>
      </c>
      <c r="CU6" s="566"/>
      <c r="CV6" s="566"/>
      <c r="CW6" s="566"/>
      <c r="CX6" s="566"/>
      <c r="CY6" s="566"/>
      <c r="CZ6" s="566"/>
      <c r="DA6" s="567"/>
      <c r="DB6" s="565">
        <v>106.4</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4477705</v>
      </c>
      <c r="BO7" s="423"/>
      <c r="BP7" s="423"/>
      <c r="BQ7" s="423"/>
      <c r="BR7" s="423"/>
      <c r="BS7" s="423"/>
      <c r="BT7" s="423"/>
      <c r="BU7" s="424"/>
      <c r="BV7" s="422">
        <v>3897032</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556234732</v>
      </c>
      <c r="CU7" s="423"/>
      <c r="CV7" s="423"/>
      <c r="CW7" s="423"/>
      <c r="CX7" s="423"/>
      <c r="CY7" s="423"/>
      <c r="CZ7" s="423"/>
      <c r="DA7" s="424"/>
      <c r="DB7" s="422">
        <v>526342157</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110</v>
      </c>
      <c r="AV8" s="481"/>
      <c r="AW8" s="481"/>
      <c r="AX8" s="481"/>
      <c r="AY8" s="436" t="s">
        <v>111</v>
      </c>
      <c r="AZ8" s="437"/>
      <c r="BA8" s="437"/>
      <c r="BB8" s="437"/>
      <c r="BC8" s="437"/>
      <c r="BD8" s="437"/>
      <c r="BE8" s="437"/>
      <c r="BF8" s="437"/>
      <c r="BG8" s="437"/>
      <c r="BH8" s="437"/>
      <c r="BI8" s="437"/>
      <c r="BJ8" s="437"/>
      <c r="BK8" s="437"/>
      <c r="BL8" s="437"/>
      <c r="BM8" s="438"/>
      <c r="BN8" s="422">
        <v>9961668</v>
      </c>
      <c r="BO8" s="423"/>
      <c r="BP8" s="423"/>
      <c r="BQ8" s="423"/>
      <c r="BR8" s="423"/>
      <c r="BS8" s="423"/>
      <c r="BT8" s="423"/>
      <c r="BU8" s="424"/>
      <c r="BV8" s="422">
        <v>12229226</v>
      </c>
      <c r="BW8" s="423"/>
      <c r="BX8" s="423"/>
      <c r="BY8" s="423"/>
      <c r="BZ8" s="423"/>
      <c r="CA8" s="423"/>
      <c r="CB8" s="423"/>
      <c r="CC8" s="424"/>
      <c r="CD8" s="462" t="s">
        <v>112</v>
      </c>
      <c r="CE8" s="382"/>
      <c r="CF8" s="382"/>
      <c r="CG8" s="382"/>
      <c r="CH8" s="382"/>
      <c r="CI8" s="382"/>
      <c r="CJ8" s="382"/>
      <c r="CK8" s="382"/>
      <c r="CL8" s="382"/>
      <c r="CM8" s="382"/>
      <c r="CN8" s="382"/>
      <c r="CO8" s="382"/>
      <c r="CP8" s="382"/>
      <c r="CQ8" s="382"/>
      <c r="CR8" s="382"/>
      <c r="CS8" s="463"/>
      <c r="CT8" s="525">
        <v>0.72</v>
      </c>
      <c r="CU8" s="526"/>
      <c r="CV8" s="526"/>
      <c r="CW8" s="526"/>
      <c r="CX8" s="526"/>
      <c r="CY8" s="526"/>
      <c r="CZ8" s="526"/>
      <c r="DA8" s="527"/>
      <c r="DB8" s="525">
        <v>0.74</v>
      </c>
      <c r="DC8" s="526"/>
      <c r="DD8" s="526"/>
      <c r="DE8" s="526"/>
      <c r="DF8" s="526"/>
      <c r="DG8" s="526"/>
      <c r="DH8" s="526"/>
      <c r="DI8" s="527"/>
    </row>
    <row r="9" spans="1:119" ht="18.75" customHeight="1" thickBot="1" x14ac:dyDescent="0.25">
      <c r="A9" s="178"/>
      <c r="B9" s="554" t="s">
        <v>113</v>
      </c>
      <c r="C9" s="555"/>
      <c r="D9" s="555"/>
      <c r="E9" s="555"/>
      <c r="F9" s="555"/>
      <c r="G9" s="555"/>
      <c r="H9" s="555"/>
      <c r="I9" s="555"/>
      <c r="J9" s="555"/>
      <c r="K9" s="473"/>
      <c r="L9" s="556" t="s">
        <v>114</v>
      </c>
      <c r="M9" s="557"/>
      <c r="N9" s="557"/>
      <c r="O9" s="557"/>
      <c r="P9" s="557"/>
      <c r="Q9" s="558"/>
      <c r="R9" s="559">
        <v>1973395</v>
      </c>
      <c r="S9" s="560"/>
      <c r="T9" s="560"/>
      <c r="U9" s="560"/>
      <c r="V9" s="561"/>
      <c r="W9" s="491" t="s">
        <v>115</v>
      </c>
      <c r="X9" s="492"/>
      <c r="Y9" s="492"/>
      <c r="Z9" s="492"/>
      <c r="AA9" s="492"/>
      <c r="AB9" s="492"/>
      <c r="AC9" s="492"/>
      <c r="AD9" s="492"/>
      <c r="AE9" s="492"/>
      <c r="AF9" s="492"/>
      <c r="AG9" s="492"/>
      <c r="AH9" s="492"/>
      <c r="AI9" s="492"/>
      <c r="AJ9" s="492"/>
      <c r="AK9" s="492"/>
      <c r="AL9" s="562"/>
      <c r="AM9" s="479" t="s">
        <v>116</v>
      </c>
      <c r="AN9" s="379"/>
      <c r="AO9" s="379"/>
      <c r="AP9" s="379"/>
      <c r="AQ9" s="379"/>
      <c r="AR9" s="379"/>
      <c r="AS9" s="379"/>
      <c r="AT9" s="380"/>
      <c r="AU9" s="480" t="s">
        <v>94</v>
      </c>
      <c r="AV9" s="481"/>
      <c r="AW9" s="481"/>
      <c r="AX9" s="481"/>
      <c r="AY9" s="436" t="s">
        <v>117</v>
      </c>
      <c r="AZ9" s="437"/>
      <c r="BA9" s="437"/>
      <c r="BB9" s="437"/>
      <c r="BC9" s="437"/>
      <c r="BD9" s="437"/>
      <c r="BE9" s="437"/>
      <c r="BF9" s="437"/>
      <c r="BG9" s="437"/>
      <c r="BH9" s="437"/>
      <c r="BI9" s="437"/>
      <c r="BJ9" s="437"/>
      <c r="BK9" s="437"/>
      <c r="BL9" s="437"/>
      <c r="BM9" s="438"/>
      <c r="BN9" s="422">
        <v>-2267558</v>
      </c>
      <c r="BO9" s="423"/>
      <c r="BP9" s="423"/>
      <c r="BQ9" s="423"/>
      <c r="BR9" s="423"/>
      <c r="BS9" s="423"/>
      <c r="BT9" s="423"/>
      <c r="BU9" s="424"/>
      <c r="BV9" s="422">
        <v>4695776</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15.9</v>
      </c>
      <c r="CU9" s="420"/>
      <c r="CV9" s="420"/>
      <c r="CW9" s="420"/>
      <c r="CX9" s="420"/>
      <c r="CY9" s="420"/>
      <c r="CZ9" s="420"/>
      <c r="DA9" s="421"/>
      <c r="DB9" s="419">
        <v>14.5</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119</v>
      </c>
      <c r="M10" s="379"/>
      <c r="N10" s="379"/>
      <c r="O10" s="379"/>
      <c r="P10" s="379"/>
      <c r="Q10" s="380"/>
      <c r="R10" s="375">
        <v>1952356</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94</v>
      </c>
      <c r="AV10" s="481"/>
      <c r="AW10" s="481"/>
      <c r="AX10" s="481"/>
      <c r="AY10" s="436" t="s">
        <v>121</v>
      </c>
      <c r="AZ10" s="437"/>
      <c r="BA10" s="437"/>
      <c r="BB10" s="437"/>
      <c r="BC10" s="437"/>
      <c r="BD10" s="437"/>
      <c r="BE10" s="437"/>
      <c r="BF10" s="437"/>
      <c r="BG10" s="437"/>
      <c r="BH10" s="437"/>
      <c r="BI10" s="437"/>
      <c r="BJ10" s="437"/>
      <c r="BK10" s="437"/>
      <c r="BL10" s="437"/>
      <c r="BM10" s="438"/>
      <c r="BN10" s="422">
        <v>645</v>
      </c>
      <c r="BO10" s="423"/>
      <c r="BP10" s="423"/>
      <c r="BQ10" s="423"/>
      <c r="BR10" s="423"/>
      <c r="BS10" s="423"/>
      <c r="BT10" s="423"/>
      <c r="BU10" s="424"/>
      <c r="BV10" s="422">
        <v>889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94</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1960668</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94</v>
      </c>
      <c r="AV12" s="481"/>
      <c r="AW12" s="481"/>
      <c r="AX12" s="481"/>
      <c r="AY12" s="436" t="s">
        <v>134</v>
      </c>
      <c r="AZ12" s="437"/>
      <c r="BA12" s="437"/>
      <c r="BB12" s="437"/>
      <c r="BC12" s="437"/>
      <c r="BD12" s="437"/>
      <c r="BE12" s="437"/>
      <c r="BF12" s="437"/>
      <c r="BG12" s="437"/>
      <c r="BH12" s="437"/>
      <c r="BI12" s="437"/>
      <c r="BJ12" s="437"/>
      <c r="BK12" s="437"/>
      <c r="BL12" s="437"/>
      <c r="BM12" s="438"/>
      <c r="BN12" s="422">
        <v>5700000</v>
      </c>
      <c r="BO12" s="423"/>
      <c r="BP12" s="423"/>
      <c r="BQ12" s="423"/>
      <c r="BR12" s="423"/>
      <c r="BS12" s="423"/>
      <c r="BT12" s="423"/>
      <c r="BU12" s="424"/>
      <c r="BV12" s="422">
        <v>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137</v>
      </c>
      <c r="N13" s="507"/>
      <c r="O13" s="507"/>
      <c r="P13" s="507"/>
      <c r="Q13" s="508"/>
      <c r="R13" s="509">
        <v>1947319</v>
      </c>
      <c r="S13" s="510"/>
      <c r="T13" s="510"/>
      <c r="U13" s="510"/>
      <c r="V13" s="511"/>
      <c r="W13" s="512" t="s">
        <v>138</v>
      </c>
      <c r="X13" s="408"/>
      <c r="Y13" s="408"/>
      <c r="Z13" s="408"/>
      <c r="AA13" s="408"/>
      <c r="AB13" s="409"/>
      <c r="AC13" s="375">
        <v>3983</v>
      </c>
      <c r="AD13" s="376"/>
      <c r="AE13" s="376"/>
      <c r="AF13" s="376"/>
      <c r="AG13" s="377"/>
      <c r="AH13" s="375">
        <v>3790</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-7966913</v>
      </c>
      <c r="BO13" s="423"/>
      <c r="BP13" s="423"/>
      <c r="BQ13" s="423"/>
      <c r="BR13" s="423"/>
      <c r="BS13" s="423"/>
      <c r="BT13" s="423"/>
      <c r="BU13" s="424"/>
      <c r="BV13" s="422">
        <v>4696665</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2.7</v>
      </c>
      <c r="CU13" s="420"/>
      <c r="CV13" s="420"/>
      <c r="CW13" s="420"/>
      <c r="CX13" s="420"/>
      <c r="CY13" s="420"/>
      <c r="CZ13" s="420"/>
      <c r="DA13" s="421"/>
      <c r="DB13" s="419">
        <v>2.6</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143</v>
      </c>
      <c r="M14" s="549"/>
      <c r="N14" s="549"/>
      <c r="O14" s="549"/>
      <c r="P14" s="549"/>
      <c r="Q14" s="550"/>
      <c r="R14" s="509">
        <v>1961575</v>
      </c>
      <c r="S14" s="510"/>
      <c r="T14" s="510"/>
      <c r="U14" s="510"/>
      <c r="V14" s="511"/>
      <c r="W14" s="513"/>
      <c r="X14" s="411"/>
      <c r="Y14" s="411"/>
      <c r="Z14" s="411"/>
      <c r="AA14" s="411"/>
      <c r="AB14" s="412"/>
      <c r="AC14" s="502">
        <v>0.5</v>
      </c>
      <c r="AD14" s="503"/>
      <c r="AE14" s="503"/>
      <c r="AF14" s="503"/>
      <c r="AG14" s="504"/>
      <c r="AH14" s="502">
        <v>0.5</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29.3</v>
      </c>
      <c r="CU14" s="520"/>
      <c r="CV14" s="520"/>
      <c r="CW14" s="520"/>
      <c r="CX14" s="520"/>
      <c r="CY14" s="520"/>
      <c r="CZ14" s="520"/>
      <c r="DA14" s="521"/>
      <c r="DB14" s="519">
        <v>43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145</v>
      </c>
      <c r="N15" s="507"/>
      <c r="O15" s="507"/>
      <c r="P15" s="507"/>
      <c r="Q15" s="508"/>
      <c r="R15" s="509">
        <v>1947599</v>
      </c>
      <c r="S15" s="510"/>
      <c r="T15" s="510"/>
      <c r="U15" s="510"/>
      <c r="V15" s="511"/>
      <c r="W15" s="512" t="s">
        <v>146</v>
      </c>
      <c r="X15" s="408"/>
      <c r="Y15" s="408"/>
      <c r="Z15" s="408"/>
      <c r="AA15" s="408"/>
      <c r="AB15" s="409"/>
      <c r="AC15" s="375">
        <v>115924</v>
      </c>
      <c r="AD15" s="376"/>
      <c r="AE15" s="376"/>
      <c r="AF15" s="376"/>
      <c r="AG15" s="377"/>
      <c r="AH15" s="375">
        <v>118503</v>
      </c>
      <c r="AI15" s="376"/>
      <c r="AJ15" s="376"/>
      <c r="AK15" s="376"/>
      <c r="AL15" s="435"/>
      <c r="AM15" s="479"/>
      <c r="AN15" s="379"/>
      <c r="AO15" s="379"/>
      <c r="AP15" s="379"/>
      <c r="AQ15" s="379"/>
      <c r="AR15" s="379"/>
      <c r="AS15" s="379"/>
      <c r="AT15" s="380"/>
      <c r="AU15" s="480"/>
      <c r="AV15" s="481"/>
      <c r="AW15" s="481"/>
      <c r="AX15" s="481"/>
      <c r="AY15" s="448" t="s">
        <v>147</v>
      </c>
      <c r="AZ15" s="449"/>
      <c r="BA15" s="449"/>
      <c r="BB15" s="449"/>
      <c r="BC15" s="449"/>
      <c r="BD15" s="449"/>
      <c r="BE15" s="449"/>
      <c r="BF15" s="449"/>
      <c r="BG15" s="449"/>
      <c r="BH15" s="449"/>
      <c r="BI15" s="449"/>
      <c r="BJ15" s="449"/>
      <c r="BK15" s="449"/>
      <c r="BL15" s="449"/>
      <c r="BM15" s="450"/>
      <c r="BN15" s="451">
        <v>293985964</v>
      </c>
      <c r="BO15" s="452"/>
      <c r="BP15" s="452"/>
      <c r="BQ15" s="452"/>
      <c r="BR15" s="452"/>
      <c r="BS15" s="452"/>
      <c r="BT15" s="452"/>
      <c r="BU15" s="453"/>
      <c r="BV15" s="451">
        <v>302827250</v>
      </c>
      <c r="BW15" s="452"/>
      <c r="BX15" s="452"/>
      <c r="BY15" s="452"/>
      <c r="BZ15" s="452"/>
      <c r="CA15" s="452"/>
      <c r="CB15" s="452"/>
      <c r="CC15" s="453"/>
      <c r="CD15" s="522" t="s">
        <v>148</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149</v>
      </c>
      <c r="M16" s="497"/>
      <c r="N16" s="497"/>
      <c r="O16" s="497"/>
      <c r="P16" s="497"/>
      <c r="Q16" s="498"/>
      <c r="R16" s="499" t="s">
        <v>150</v>
      </c>
      <c r="S16" s="500"/>
      <c r="T16" s="500"/>
      <c r="U16" s="500"/>
      <c r="V16" s="501"/>
      <c r="W16" s="513"/>
      <c r="X16" s="411"/>
      <c r="Y16" s="411"/>
      <c r="Z16" s="411"/>
      <c r="AA16" s="411"/>
      <c r="AB16" s="412"/>
      <c r="AC16" s="502">
        <v>14.2</v>
      </c>
      <c r="AD16" s="503"/>
      <c r="AE16" s="503"/>
      <c r="AF16" s="503"/>
      <c r="AG16" s="504"/>
      <c r="AH16" s="502">
        <v>15.4</v>
      </c>
      <c r="AI16" s="503"/>
      <c r="AJ16" s="503"/>
      <c r="AK16" s="503"/>
      <c r="AL16" s="505"/>
      <c r="AM16" s="479"/>
      <c r="AN16" s="379"/>
      <c r="AO16" s="379"/>
      <c r="AP16" s="379"/>
      <c r="AQ16" s="379"/>
      <c r="AR16" s="379"/>
      <c r="AS16" s="379"/>
      <c r="AT16" s="380"/>
      <c r="AU16" s="480"/>
      <c r="AV16" s="481"/>
      <c r="AW16" s="481"/>
      <c r="AX16" s="481"/>
      <c r="AY16" s="436" t="s">
        <v>151</v>
      </c>
      <c r="AZ16" s="437"/>
      <c r="BA16" s="437"/>
      <c r="BB16" s="437"/>
      <c r="BC16" s="437"/>
      <c r="BD16" s="437"/>
      <c r="BE16" s="437"/>
      <c r="BF16" s="437"/>
      <c r="BG16" s="437"/>
      <c r="BH16" s="437"/>
      <c r="BI16" s="437"/>
      <c r="BJ16" s="437"/>
      <c r="BK16" s="437"/>
      <c r="BL16" s="437"/>
      <c r="BM16" s="438"/>
      <c r="BN16" s="422">
        <v>420205828</v>
      </c>
      <c r="BO16" s="423"/>
      <c r="BP16" s="423"/>
      <c r="BQ16" s="423"/>
      <c r="BR16" s="423"/>
      <c r="BS16" s="423"/>
      <c r="BT16" s="423"/>
      <c r="BU16" s="424"/>
      <c r="BV16" s="422">
        <v>406619985</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152</v>
      </c>
      <c r="N17" s="516"/>
      <c r="O17" s="516"/>
      <c r="P17" s="516"/>
      <c r="Q17" s="517"/>
      <c r="R17" s="499" t="s">
        <v>150</v>
      </c>
      <c r="S17" s="500"/>
      <c r="T17" s="500"/>
      <c r="U17" s="500"/>
      <c r="V17" s="501"/>
      <c r="W17" s="512" t="s">
        <v>153</v>
      </c>
      <c r="X17" s="408"/>
      <c r="Y17" s="408"/>
      <c r="Z17" s="408"/>
      <c r="AA17" s="408"/>
      <c r="AB17" s="409"/>
      <c r="AC17" s="375">
        <v>697967</v>
      </c>
      <c r="AD17" s="376"/>
      <c r="AE17" s="376"/>
      <c r="AF17" s="376"/>
      <c r="AG17" s="377"/>
      <c r="AH17" s="375">
        <v>645868</v>
      </c>
      <c r="AI17" s="376"/>
      <c r="AJ17" s="376"/>
      <c r="AK17" s="376"/>
      <c r="AL17" s="435"/>
      <c r="AM17" s="479"/>
      <c r="AN17" s="379"/>
      <c r="AO17" s="379"/>
      <c r="AP17" s="379"/>
      <c r="AQ17" s="379"/>
      <c r="AR17" s="379"/>
      <c r="AS17" s="379"/>
      <c r="AT17" s="380"/>
      <c r="AU17" s="480"/>
      <c r="AV17" s="481"/>
      <c r="AW17" s="481"/>
      <c r="AX17" s="481"/>
      <c r="AY17" s="436" t="s">
        <v>154</v>
      </c>
      <c r="AZ17" s="437"/>
      <c r="BA17" s="437"/>
      <c r="BB17" s="437"/>
      <c r="BC17" s="437"/>
      <c r="BD17" s="437"/>
      <c r="BE17" s="437"/>
      <c r="BF17" s="437"/>
      <c r="BG17" s="437"/>
      <c r="BH17" s="437"/>
      <c r="BI17" s="437"/>
      <c r="BJ17" s="437"/>
      <c r="BK17" s="437"/>
      <c r="BL17" s="437"/>
      <c r="BM17" s="438"/>
      <c r="BN17" s="422">
        <v>365755970</v>
      </c>
      <c r="BO17" s="423"/>
      <c r="BP17" s="423"/>
      <c r="BQ17" s="423"/>
      <c r="BR17" s="423"/>
      <c r="BS17" s="423"/>
      <c r="BT17" s="423"/>
      <c r="BU17" s="424"/>
      <c r="BV17" s="422">
        <v>377243094</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155</v>
      </c>
      <c r="C18" s="473"/>
      <c r="D18" s="473"/>
      <c r="E18" s="474"/>
      <c r="F18" s="474"/>
      <c r="G18" s="474"/>
      <c r="H18" s="474"/>
      <c r="I18" s="474"/>
      <c r="J18" s="474"/>
      <c r="K18" s="474"/>
      <c r="L18" s="475">
        <v>1121.26</v>
      </c>
      <c r="M18" s="475"/>
      <c r="N18" s="475"/>
      <c r="O18" s="475"/>
      <c r="P18" s="475"/>
      <c r="Q18" s="475"/>
      <c r="R18" s="476"/>
      <c r="S18" s="476"/>
      <c r="T18" s="476"/>
      <c r="U18" s="476"/>
      <c r="V18" s="477"/>
      <c r="W18" s="493"/>
      <c r="X18" s="494"/>
      <c r="Y18" s="494"/>
      <c r="Z18" s="494"/>
      <c r="AA18" s="494"/>
      <c r="AB18" s="518"/>
      <c r="AC18" s="392">
        <v>85.3</v>
      </c>
      <c r="AD18" s="393"/>
      <c r="AE18" s="393"/>
      <c r="AF18" s="393"/>
      <c r="AG18" s="478"/>
      <c r="AH18" s="392">
        <v>84.1</v>
      </c>
      <c r="AI18" s="393"/>
      <c r="AJ18" s="393"/>
      <c r="AK18" s="393"/>
      <c r="AL18" s="394"/>
      <c r="AM18" s="479"/>
      <c r="AN18" s="379"/>
      <c r="AO18" s="379"/>
      <c r="AP18" s="379"/>
      <c r="AQ18" s="379"/>
      <c r="AR18" s="379"/>
      <c r="AS18" s="379"/>
      <c r="AT18" s="380"/>
      <c r="AU18" s="480"/>
      <c r="AV18" s="481"/>
      <c r="AW18" s="481"/>
      <c r="AX18" s="481"/>
      <c r="AY18" s="436" t="s">
        <v>156</v>
      </c>
      <c r="AZ18" s="437"/>
      <c r="BA18" s="437"/>
      <c r="BB18" s="437"/>
      <c r="BC18" s="437"/>
      <c r="BD18" s="437"/>
      <c r="BE18" s="437"/>
      <c r="BF18" s="437"/>
      <c r="BG18" s="437"/>
      <c r="BH18" s="437"/>
      <c r="BI18" s="437"/>
      <c r="BJ18" s="437"/>
      <c r="BK18" s="437"/>
      <c r="BL18" s="437"/>
      <c r="BM18" s="438"/>
      <c r="BN18" s="422">
        <v>536166519</v>
      </c>
      <c r="BO18" s="423"/>
      <c r="BP18" s="423"/>
      <c r="BQ18" s="423"/>
      <c r="BR18" s="423"/>
      <c r="BS18" s="423"/>
      <c r="BT18" s="423"/>
      <c r="BU18" s="424"/>
      <c r="BV18" s="422">
        <v>510830972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157</v>
      </c>
      <c r="C19" s="473"/>
      <c r="D19" s="473"/>
      <c r="E19" s="474"/>
      <c r="F19" s="474"/>
      <c r="G19" s="474"/>
      <c r="H19" s="474"/>
      <c r="I19" s="474"/>
      <c r="J19" s="474"/>
      <c r="K19" s="474"/>
      <c r="L19" s="482">
        <v>1760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158</v>
      </c>
      <c r="AZ19" s="437"/>
      <c r="BA19" s="437"/>
      <c r="BB19" s="437"/>
      <c r="BC19" s="437"/>
      <c r="BD19" s="437"/>
      <c r="BE19" s="437"/>
      <c r="BF19" s="437"/>
      <c r="BG19" s="437"/>
      <c r="BH19" s="437"/>
      <c r="BI19" s="437"/>
      <c r="BJ19" s="437"/>
      <c r="BK19" s="437"/>
      <c r="BL19" s="437"/>
      <c r="BM19" s="438"/>
      <c r="BN19" s="422">
        <v>649045662</v>
      </c>
      <c r="BO19" s="423"/>
      <c r="BP19" s="423"/>
      <c r="BQ19" s="423"/>
      <c r="BR19" s="423"/>
      <c r="BS19" s="423"/>
      <c r="BT19" s="423"/>
      <c r="BU19" s="424"/>
      <c r="BV19" s="422">
        <v>591898276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159</v>
      </c>
      <c r="C20" s="473"/>
      <c r="D20" s="473"/>
      <c r="E20" s="474"/>
      <c r="F20" s="474"/>
      <c r="G20" s="474"/>
      <c r="H20" s="474"/>
      <c r="I20" s="474"/>
      <c r="J20" s="474"/>
      <c r="K20" s="474"/>
      <c r="L20" s="482">
        <v>969161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160</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161</v>
      </c>
      <c r="C22" s="399"/>
      <c r="D22" s="400"/>
      <c r="E22" s="407" t="s">
        <v>1</v>
      </c>
      <c r="F22" s="408"/>
      <c r="G22" s="408"/>
      <c r="H22" s="408"/>
      <c r="I22" s="408"/>
      <c r="J22" s="408"/>
      <c r="K22" s="409"/>
      <c r="L22" s="407" t="s">
        <v>162</v>
      </c>
      <c r="M22" s="408"/>
      <c r="N22" s="408"/>
      <c r="O22" s="408"/>
      <c r="P22" s="409"/>
      <c r="Q22" s="413" t="s">
        <v>163</v>
      </c>
      <c r="R22" s="414"/>
      <c r="S22" s="414"/>
      <c r="T22" s="414"/>
      <c r="U22" s="414"/>
      <c r="V22" s="415"/>
      <c r="W22" s="464" t="s">
        <v>164</v>
      </c>
      <c r="X22" s="399"/>
      <c r="Y22" s="400"/>
      <c r="Z22" s="407" t="s">
        <v>1</v>
      </c>
      <c r="AA22" s="408"/>
      <c r="AB22" s="408"/>
      <c r="AC22" s="408"/>
      <c r="AD22" s="408"/>
      <c r="AE22" s="408"/>
      <c r="AF22" s="408"/>
      <c r="AG22" s="409"/>
      <c r="AH22" s="425" t="s">
        <v>165</v>
      </c>
      <c r="AI22" s="408"/>
      <c r="AJ22" s="408"/>
      <c r="AK22" s="408"/>
      <c r="AL22" s="409"/>
      <c r="AM22" s="425" t="s">
        <v>166</v>
      </c>
      <c r="AN22" s="426"/>
      <c r="AO22" s="426"/>
      <c r="AP22" s="426"/>
      <c r="AQ22" s="426"/>
      <c r="AR22" s="427"/>
      <c r="AS22" s="413" t="s">
        <v>163</v>
      </c>
      <c r="AT22" s="414"/>
      <c r="AU22" s="414"/>
      <c r="AV22" s="414"/>
      <c r="AW22" s="414"/>
      <c r="AX22" s="431"/>
      <c r="AY22" s="448" t="s">
        <v>167</v>
      </c>
      <c r="AZ22" s="449"/>
      <c r="BA22" s="449"/>
      <c r="BB22" s="449"/>
      <c r="BC22" s="449"/>
      <c r="BD22" s="449"/>
      <c r="BE22" s="449"/>
      <c r="BF22" s="449"/>
      <c r="BG22" s="449"/>
      <c r="BH22" s="449"/>
      <c r="BI22" s="449"/>
      <c r="BJ22" s="449"/>
      <c r="BK22" s="449"/>
      <c r="BL22" s="449"/>
      <c r="BM22" s="450"/>
      <c r="BN22" s="451">
        <v>1100637848</v>
      </c>
      <c r="BO22" s="452"/>
      <c r="BP22" s="452"/>
      <c r="BQ22" s="452"/>
      <c r="BR22" s="452"/>
      <c r="BS22" s="452"/>
      <c r="BT22" s="452"/>
      <c r="BU22" s="453"/>
      <c r="BV22" s="451">
        <v>1098668483</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168</v>
      </c>
      <c r="AZ23" s="437"/>
      <c r="BA23" s="437"/>
      <c r="BB23" s="437"/>
      <c r="BC23" s="437"/>
      <c r="BD23" s="437"/>
      <c r="BE23" s="437"/>
      <c r="BF23" s="437"/>
      <c r="BG23" s="437"/>
      <c r="BH23" s="437"/>
      <c r="BI23" s="437"/>
      <c r="BJ23" s="437"/>
      <c r="BK23" s="437"/>
      <c r="BL23" s="437"/>
      <c r="BM23" s="438"/>
      <c r="BN23" s="422">
        <v>19210826</v>
      </c>
      <c r="BO23" s="423"/>
      <c r="BP23" s="423"/>
      <c r="BQ23" s="423"/>
      <c r="BR23" s="423"/>
      <c r="BS23" s="423"/>
      <c r="BT23" s="423"/>
      <c r="BU23" s="424"/>
      <c r="BV23" s="422">
        <v>22747766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169</v>
      </c>
      <c r="F24" s="379"/>
      <c r="G24" s="379"/>
      <c r="H24" s="379"/>
      <c r="I24" s="379"/>
      <c r="J24" s="379"/>
      <c r="K24" s="380"/>
      <c r="L24" s="375">
        <v>1</v>
      </c>
      <c r="M24" s="376"/>
      <c r="N24" s="376"/>
      <c r="O24" s="376"/>
      <c r="P24" s="377"/>
      <c r="Q24" s="375">
        <v>12800</v>
      </c>
      <c r="R24" s="376"/>
      <c r="S24" s="376"/>
      <c r="T24" s="376"/>
      <c r="U24" s="376"/>
      <c r="V24" s="377"/>
      <c r="W24" s="465"/>
      <c r="X24" s="402"/>
      <c r="Y24" s="403"/>
      <c r="Z24" s="378" t="s">
        <v>170</v>
      </c>
      <c r="AA24" s="379"/>
      <c r="AB24" s="379"/>
      <c r="AC24" s="379"/>
      <c r="AD24" s="379"/>
      <c r="AE24" s="379"/>
      <c r="AF24" s="379"/>
      <c r="AG24" s="380"/>
      <c r="AH24" s="375">
        <v>10634</v>
      </c>
      <c r="AI24" s="376"/>
      <c r="AJ24" s="376"/>
      <c r="AK24" s="376"/>
      <c r="AL24" s="377"/>
      <c r="AM24" s="375">
        <v>31646784</v>
      </c>
      <c r="AN24" s="376"/>
      <c r="AO24" s="376"/>
      <c r="AP24" s="376"/>
      <c r="AQ24" s="376"/>
      <c r="AR24" s="377"/>
      <c r="AS24" s="375">
        <v>2976</v>
      </c>
      <c r="AT24" s="376"/>
      <c r="AU24" s="376"/>
      <c r="AV24" s="376"/>
      <c r="AW24" s="376"/>
      <c r="AX24" s="435"/>
      <c r="AY24" s="395" t="s">
        <v>171</v>
      </c>
      <c r="AZ24" s="396"/>
      <c r="BA24" s="396"/>
      <c r="BB24" s="396"/>
      <c r="BC24" s="396"/>
      <c r="BD24" s="396"/>
      <c r="BE24" s="396"/>
      <c r="BF24" s="396"/>
      <c r="BG24" s="396"/>
      <c r="BH24" s="396"/>
      <c r="BI24" s="396"/>
      <c r="BJ24" s="396"/>
      <c r="BK24" s="396"/>
      <c r="BL24" s="396"/>
      <c r="BM24" s="397"/>
      <c r="BN24" s="422">
        <v>551816885</v>
      </c>
      <c r="BO24" s="423"/>
      <c r="BP24" s="423"/>
      <c r="BQ24" s="423"/>
      <c r="BR24" s="423"/>
      <c r="BS24" s="423"/>
      <c r="BT24" s="423"/>
      <c r="BU24" s="424"/>
      <c r="BV24" s="422">
        <v>559706808</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172</v>
      </c>
      <c r="F25" s="379"/>
      <c r="G25" s="379"/>
      <c r="H25" s="379"/>
      <c r="I25" s="379"/>
      <c r="J25" s="379"/>
      <c r="K25" s="380"/>
      <c r="L25" s="375">
        <v>3</v>
      </c>
      <c r="M25" s="376"/>
      <c r="N25" s="376"/>
      <c r="O25" s="376"/>
      <c r="P25" s="377"/>
      <c r="Q25" s="375">
        <v>10300</v>
      </c>
      <c r="R25" s="376"/>
      <c r="S25" s="376"/>
      <c r="T25" s="376"/>
      <c r="U25" s="376"/>
      <c r="V25" s="377"/>
      <c r="W25" s="465"/>
      <c r="X25" s="402"/>
      <c r="Y25" s="403"/>
      <c r="Z25" s="378" t="s">
        <v>173</v>
      </c>
      <c r="AA25" s="379"/>
      <c r="AB25" s="379"/>
      <c r="AC25" s="379"/>
      <c r="AD25" s="379"/>
      <c r="AE25" s="379"/>
      <c r="AF25" s="379"/>
      <c r="AG25" s="380"/>
      <c r="AH25" s="375">
        <v>1834</v>
      </c>
      <c r="AI25" s="376"/>
      <c r="AJ25" s="376"/>
      <c r="AK25" s="376"/>
      <c r="AL25" s="377"/>
      <c r="AM25" s="375">
        <v>5325936</v>
      </c>
      <c r="AN25" s="376"/>
      <c r="AO25" s="376"/>
      <c r="AP25" s="376"/>
      <c r="AQ25" s="376"/>
      <c r="AR25" s="377"/>
      <c r="AS25" s="375">
        <v>2904</v>
      </c>
      <c r="AT25" s="376"/>
      <c r="AU25" s="376"/>
      <c r="AV25" s="376"/>
      <c r="AW25" s="376"/>
      <c r="AX25" s="435"/>
      <c r="AY25" s="448" t="s">
        <v>174</v>
      </c>
      <c r="AZ25" s="449"/>
      <c r="BA25" s="449"/>
      <c r="BB25" s="449"/>
      <c r="BC25" s="449"/>
      <c r="BD25" s="449"/>
      <c r="BE25" s="449"/>
      <c r="BF25" s="449"/>
      <c r="BG25" s="449"/>
      <c r="BH25" s="449"/>
      <c r="BI25" s="449"/>
      <c r="BJ25" s="449"/>
      <c r="BK25" s="449"/>
      <c r="BL25" s="449"/>
      <c r="BM25" s="450"/>
      <c r="BN25" s="451">
        <v>195977257</v>
      </c>
      <c r="BO25" s="452"/>
      <c r="BP25" s="452"/>
      <c r="BQ25" s="452"/>
      <c r="BR25" s="452"/>
      <c r="BS25" s="452"/>
      <c r="BT25" s="452"/>
      <c r="BU25" s="453"/>
      <c r="BV25" s="451">
        <v>223733488</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175</v>
      </c>
      <c r="F26" s="379"/>
      <c r="G26" s="379"/>
      <c r="H26" s="379"/>
      <c r="I26" s="379"/>
      <c r="J26" s="379"/>
      <c r="K26" s="380"/>
      <c r="L26" s="375">
        <v>1</v>
      </c>
      <c r="M26" s="376"/>
      <c r="N26" s="376"/>
      <c r="O26" s="376"/>
      <c r="P26" s="377"/>
      <c r="Q26" s="375">
        <v>8300</v>
      </c>
      <c r="R26" s="376"/>
      <c r="S26" s="376"/>
      <c r="T26" s="376"/>
      <c r="U26" s="376"/>
      <c r="V26" s="377"/>
      <c r="W26" s="465"/>
      <c r="X26" s="402"/>
      <c r="Y26" s="403"/>
      <c r="Z26" s="378" t="s">
        <v>176</v>
      </c>
      <c r="AA26" s="433"/>
      <c r="AB26" s="433"/>
      <c r="AC26" s="433"/>
      <c r="AD26" s="433"/>
      <c r="AE26" s="433"/>
      <c r="AF26" s="433"/>
      <c r="AG26" s="434"/>
      <c r="AH26" s="375">
        <v>1077</v>
      </c>
      <c r="AI26" s="376"/>
      <c r="AJ26" s="376"/>
      <c r="AK26" s="376"/>
      <c r="AL26" s="377"/>
      <c r="AM26" s="375">
        <v>3252540</v>
      </c>
      <c r="AN26" s="376"/>
      <c r="AO26" s="376"/>
      <c r="AP26" s="376"/>
      <c r="AQ26" s="376"/>
      <c r="AR26" s="377"/>
      <c r="AS26" s="375">
        <v>3020</v>
      </c>
      <c r="AT26" s="376"/>
      <c r="AU26" s="376"/>
      <c r="AV26" s="376"/>
      <c r="AW26" s="376"/>
      <c r="AX26" s="435"/>
      <c r="AY26" s="462" t="s">
        <v>177</v>
      </c>
      <c r="AZ26" s="382"/>
      <c r="BA26" s="382"/>
      <c r="BB26" s="382"/>
      <c r="BC26" s="382"/>
      <c r="BD26" s="382"/>
      <c r="BE26" s="382"/>
      <c r="BF26" s="382"/>
      <c r="BG26" s="382"/>
      <c r="BH26" s="382"/>
      <c r="BI26" s="382"/>
      <c r="BJ26" s="382"/>
      <c r="BK26" s="382"/>
      <c r="BL26" s="382"/>
      <c r="BM26" s="463"/>
      <c r="BN26" s="422">
        <v>4818568</v>
      </c>
      <c r="BO26" s="423"/>
      <c r="BP26" s="423"/>
      <c r="BQ26" s="423"/>
      <c r="BR26" s="423"/>
      <c r="BS26" s="423"/>
      <c r="BT26" s="423"/>
      <c r="BU26" s="424"/>
      <c r="BV26" s="422">
        <v>4436979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178</v>
      </c>
      <c r="F27" s="379"/>
      <c r="G27" s="379"/>
      <c r="H27" s="379"/>
      <c r="I27" s="379"/>
      <c r="J27" s="379"/>
      <c r="K27" s="380"/>
      <c r="L27" s="375">
        <v>1</v>
      </c>
      <c r="M27" s="376"/>
      <c r="N27" s="376"/>
      <c r="O27" s="376"/>
      <c r="P27" s="377"/>
      <c r="Q27" s="375">
        <v>10400</v>
      </c>
      <c r="R27" s="376"/>
      <c r="S27" s="376"/>
      <c r="T27" s="376"/>
      <c r="U27" s="376"/>
      <c r="V27" s="377"/>
      <c r="W27" s="465"/>
      <c r="X27" s="402"/>
      <c r="Y27" s="403"/>
      <c r="Z27" s="378" t="s">
        <v>179</v>
      </c>
      <c r="AA27" s="379"/>
      <c r="AB27" s="379"/>
      <c r="AC27" s="379"/>
      <c r="AD27" s="379"/>
      <c r="AE27" s="379"/>
      <c r="AF27" s="379"/>
      <c r="AG27" s="380"/>
      <c r="AH27" s="375">
        <v>8763</v>
      </c>
      <c r="AI27" s="376"/>
      <c r="AJ27" s="376"/>
      <c r="AK27" s="376"/>
      <c r="AL27" s="377"/>
      <c r="AM27" s="375">
        <v>30731268</v>
      </c>
      <c r="AN27" s="376"/>
      <c r="AO27" s="376"/>
      <c r="AP27" s="376"/>
      <c r="AQ27" s="376"/>
      <c r="AR27" s="377"/>
      <c r="AS27" s="375">
        <v>3507</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v>66751332</v>
      </c>
      <c r="BO27" s="457"/>
      <c r="BP27" s="457"/>
      <c r="BQ27" s="457"/>
      <c r="BR27" s="457"/>
      <c r="BS27" s="457"/>
      <c r="BT27" s="457"/>
      <c r="BU27" s="458"/>
      <c r="BV27" s="456">
        <v>66449130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181</v>
      </c>
      <c r="F28" s="379"/>
      <c r="G28" s="379"/>
      <c r="H28" s="379"/>
      <c r="I28" s="379"/>
      <c r="J28" s="379"/>
      <c r="K28" s="380"/>
      <c r="L28" s="375">
        <v>1</v>
      </c>
      <c r="M28" s="376"/>
      <c r="N28" s="376"/>
      <c r="O28" s="376"/>
      <c r="P28" s="377"/>
      <c r="Q28" s="375">
        <v>9500</v>
      </c>
      <c r="R28" s="376"/>
      <c r="S28" s="376"/>
      <c r="T28" s="376"/>
      <c r="U28" s="376"/>
      <c r="V28" s="377"/>
      <c r="W28" s="465"/>
      <c r="X28" s="402"/>
      <c r="Y28" s="403"/>
      <c r="Z28" s="378" t="s">
        <v>182</v>
      </c>
      <c r="AA28" s="379"/>
      <c r="AB28" s="379"/>
      <c r="AC28" s="379"/>
      <c r="AD28" s="379"/>
      <c r="AE28" s="379"/>
      <c r="AF28" s="379"/>
      <c r="AG28" s="380"/>
      <c r="AH28" s="375" t="s">
        <v>183</v>
      </c>
      <c r="AI28" s="376"/>
      <c r="AJ28" s="376"/>
      <c r="AK28" s="376"/>
      <c r="AL28" s="377"/>
      <c r="AM28" s="375" t="s">
        <v>136</v>
      </c>
      <c r="AN28" s="376"/>
      <c r="AO28" s="376"/>
      <c r="AP28" s="376"/>
      <c r="AQ28" s="376"/>
      <c r="AR28" s="377"/>
      <c r="AS28" s="375" t="s">
        <v>136</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26192042</v>
      </c>
      <c r="BO28" s="452"/>
      <c r="BP28" s="452"/>
      <c r="BQ28" s="452"/>
      <c r="BR28" s="452"/>
      <c r="BS28" s="452"/>
      <c r="BT28" s="452"/>
      <c r="BU28" s="453"/>
      <c r="BV28" s="451">
        <v>25891397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185</v>
      </c>
      <c r="F29" s="379"/>
      <c r="G29" s="379"/>
      <c r="H29" s="379"/>
      <c r="I29" s="379"/>
      <c r="J29" s="379"/>
      <c r="K29" s="380"/>
      <c r="L29" s="375">
        <v>66</v>
      </c>
      <c r="M29" s="376"/>
      <c r="N29" s="376"/>
      <c r="O29" s="376"/>
      <c r="P29" s="377"/>
      <c r="Q29" s="375">
        <v>8600</v>
      </c>
      <c r="R29" s="376"/>
      <c r="S29" s="376"/>
      <c r="T29" s="376"/>
      <c r="U29" s="376"/>
      <c r="V29" s="377"/>
      <c r="W29" s="466"/>
      <c r="X29" s="467"/>
      <c r="Y29" s="468"/>
      <c r="Z29" s="378" t="s">
        <v>186</v>
      </c>
      <c r="AA29" s="379"/>
      <c r="AB29" s="379"/>
      <c r="AC29" s="379"/>
      <c r="AD29" s="379"/>
      <c r="AE29" s="379"/>
      <c r="AF29" s="379"/>
      <c r="AG29" s="380"/>
      <c r="AH29" s="375">
        <v>19397</v>
      </c>
      <c r="AI29" s="376"/>
      <c r="AJ29" s="376"/>
      <c r="AK29" s="376"/>
      <c r="AL29" s="377"/>
      <c r="AM29" s="375">
        <v>62378052</v>
      </c>
      <c r="AN29" s="376"/>
      <c r="AO29" s="376"/>
      <c r="AP29" s="376"/>
      <c r="AQ29" s="376"/>
      <c r="AR29" s="377"/>
      <c r="AS29" s="375">
        <v>3216</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579356</v>
      </c>
      <c r="BO29" s="423"/>
      <c r="BP29" s="423"/>
      <c r="BQ29" s="423"/>
      <c r="BR29" s="423"/>
      <c r="BS29" s="423"/>
      <c r="BT29" s="423"/>
      <c r="BU29" s="424"/>
      <c r="BV29" s="422">
        <v>723887</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99.6</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55494569</v>
      </c>
      <c r="BO30" s="457"/>
      <c r="BP30" s="457"/>
      <c r="BQ30" s="457"/>
      <c r="BR30" s="457"/>
      <c r="BS30" s="457"/>
      <c r="BT30" s="457"/>
      <c r="BU30" s="458"/>
      <c r="BV30" s="456">
        <v>41311163</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197</v>
      </c>
      <c r="X33" s="373"/>
      <c r="Y33" s="373"/>
      <c r="Z33" s="373"/>
      <c r="AA33" s="373"/>
      <c r="AB33" s="373"/>
      <c r="AC33" s="373"/>
      <c r="AD33" s="373"/>
      <c r="AE33" s="373"/>
      <c r="AF33" s="373"/>
      <c r="AG33" s="373"/>
      <c r="AH33" s="373"/>
      <c r="AI33" s="373"/>
      <c r="AJ33" s="373"/>
      <c r="AK33" s="373"/>
      <c r="AL33" s="203"/>
      <c r="AM33" s="374" t="s">
        <v>198</v>
      </c>
      <c r="AN33" s="374"/>
      <c r="AO33" s="373" t="s">
        <v>197</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195</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6</v>
      </c>
      <c r="V34" s="370"/>
      <c r="W34" s="371" t="str">
        <f>IF('各会計、関係団体の財政状況及び健全化判断比率'!B28="","",'各会計、関係団体の財政状況及び健全化判断比率'!B28)</f>
        <v>駐車場会計</v>
      </c>
      <c r="X34" s="371"/>
      <c r="Y34" s="371"/>
      <c r="Z34" s="371"/>
      <c r="AA34" s="371"/>
      <c r="AB34" s="371"/>
      <c r="AC34" s="371"/>
      <c r="AD34" s="371"/>
      <c r="AE34" s="371"/>
      <c r="AF34" s="371"/>
      <c r="AG34" s="371"/>
      <c r="AH34" s="371"/>
      <c r="AI34" s="371"/>
      <c r="AJ34" s="371"/>
      <c r="AK34" s="371"/>
      <c r="AL34" s="178"/>
      <c r="AM34" s="370">
        <f>IF(AO34="","",MAX(C34:D43,U34:V43)+1)</f>
        <v>10</v>
      </c>
      <c r="AN34" s="370"/>
      <c r="AO34" s="371" t="str">
        <f>IF('各会計、関係団体の財政状況及び健全化判断比率'!B32="","",'各会計、関係団体の財政状況及び健全化判断比率'!B32)</f>
        <v>病院事業会計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16</v>
      </c>
      <c r="BX34" s="370"/>
      <c r="BY34" s="371" t="str">
        <f>IF('各会計、関係団体の財政状況及び健全化判断比率'!B68="","",'各会計、関係団体の財政状況及び健全化判断比率'!B68)</f>
        <v>北海道市町村備荒資金組合</v>
      </c>
      <c r="BZ34" s="371"/>
      <c r="CA34" s="371"/>
      <c r="CB34" s="371"/>
      <c r="CC34" s="371"/>
      <c r="CD34" s="371"/>
      <c r="CE34" s="371"/>
      <c r="CF34" s="371"/>
      <c r="CG34" s="371"/>
      <c r="CH34" s="371"/>
      <c r="CI34" s="371"/>
      <c r="CJ34" s="371"/>
      <c r="CK34" s="371"/>
      <c r="CL34" s="371"/>
      <c r="CM34" s="371"/>
      <c r="CN34" s="178"/>
      <c r="CO34" s="370">
        <f>IF(CQ34="","",MAX(C34:D43,U34:V43,AM34:AN43,BE34:BF43,BW34:BX43)+1)</f>
        <v>19</v>
      </c>
      <c r="CP34" s="370"/>
      <c r="CQ34" s="371" t="str">
        <f>IF('各会計、関係団体の財政状況及び健全化判断比率'!BS7="","",'各会計、関係団体の財政状況及び健全化判断比率'!BS7)</f>
        <v>(公財)札幌市中小企業共済センター</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土地区画整理会計</v>
      </c>
      <c r="F35" s="371"/>
      <c r="G35" s="371"/>
      <c r="H35" s="371"/>
      <c r="I35" s="371"/>
      <c r="J35" s="371"/>
      <c r="K35" s="371"/>
      <c r="L35" s="371"/>
      <c r="M35" s="371"/>
      <c r="N35" s="371"/>
      <c r="O35" s="371"/>
      <c r="P35" s="371"/>
      <c r="Q35" s="371"/>
      <c r="R35" s="371"/>
      <c r="S35" s="371"/>
      <c r="T35" s="178"/>
      <c r="U35" s="370">
        <f>IF(W35="","",U34+1)</f>
        <v>7</v>
      </c>
      <c r="V35" s="370"/>
      <c r="W35" s="371" t="str">
        <f>IF('各会計、関係団体の財政状況及び健全化判断比率'!B29="","",'各会計、関係団体の財政状況及び健全化判断比率'!B29)</f>
        <v>国民健康保険会計</v>
      </c>
      <c r="X35" s="371"/>
      <c r="Y35" s="371"/>
      <c r="Z35" s="371"/>
      <c r="AA35" s="371"/>
      <c r="AB35" s="371"/>
      <c r="AC35" s="371"/>
      <c r="AD35" s="371"/>
      <c r="AE35" s="371"/>
      <c r="AF35" s="371"/>
      <c r="AG35" s="371"/>
      <c r="AH35" s="371"/>
      <c r="AI35" s="371"/>
      <c r="AJ35" s="371"/>
      <c r="AK35" s="371"/>
      <c r="AL35" s="178"/>
      <c r="AM35" s="370">
        <f t="shared" ref="AM35:AM43" si="0">IF(AO35="","",AM34+1)</f>
        <v>11</v>
      </c>
      <c r="AN35" s="370"/>
      <c r="AO35" s="371" t="str">
        <f>IF('各会計、関係団体の財政状況及び健全化判断比率'!B33="","",'各会計、関係団体の財政状況及び健全化判断比率'!B33)</f>
        <v>中央卸売市場事業会計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17</v>
      </c>
      <c r="BX35" s="370"/>
      <c r="BY35" s="371" t="str">
        <f>IF('各会計、関係団体の財政状況及び健全化判断比率'!B69="","",'各会計、関係団体の財政状況及び健全化判断比率'!B69)</f>
        <v>北海道後期高齢者医療広域連合</v>
      </c>
      <c r="BZ35" s="371"/>
      <c r="CA35" s="371"/>
      <c r="CB35" s="371"/>
      <c r="CC35" s="371"/>
      <c r="CD35" s="371"/>
      <c r="CE35" s="371"/>
      <c r="CF35" s="371"/>
      <c r="CG35" s="371"/>
      <c r="CH35" s="371"/>
      <c r="CI35" s="371"/>
      <c r="CJ35" s="371"/>
      <c r="CK35" s="371"/>
      <c r="CL35" s="371"/>
      <c r="CM35" s="371"/>
      <c r="CN35" s="178"/>
      <c r="CO35" s="370">
        <f t="shared" ref="CO35:CO43" si="3">IF(CQ35="","",CO34+1)</f>
        <v>20</v>
      </c>
      <c r="CP35" s="370"/>
      <c r="CQ35" s="371" t="str">
        <f>IF('各会計、関係団体の財政状況及び健全化判断比率'!BS8="","",'各会計、関係団体の財政状況及び健全化判断比率'!BS8)</f>
        <v>(一財)札幌市住宅管理公社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母子父子寡婦福祉資金貸付会計</v>
      </c>
      <c r="F36" s="371"/>
      <c r="G36" s="371"/>
      <c r="H36" s="371"/>
      <c r="I36" s="371"/>
      <c r="J36" s="371"/>
      <c r="K36" s="371"/>
      <c r="L36" s="371"/>
      <c r="M36" s="371"/>
      <c r="N36" s="371"/>
      <c r="O36" s="371"/>
      <c r="P36" s="371"/>
      <c r="Q36" s="371"/>
      <c r="R36" s="371"/>
      <c r="S36" s="371"/>
      <c r="T36" s="178"/>
      <c r="U36" s="370">
        <f t="shared" ref="U36:U43" si="4">IF(W36="","",U35+1)</f>
        <v>8</v>
      </c>
      <c r="V36" s="370"/>
      <c r="W36" s="371" t="str">
        <f>IF('各会計、関係団体の財政状況及び健全化判断比率'!B30="","",'各会計、関係団体の財政状況及び健全化判断比率'!B30)</f>
        <v>後期高齢者医療会計</v>
      </c>
      <c r="X36" s="371"/>
      <c r="Y36" s="371"/>
      <c r="Z36" s="371"/>
      <c r="AA36" s="371"/>
      <c r="AB36" s="371"/>
      <c r="AC36" s="371"/>
      <c r="AD36" s="371"/>
      <c r="AE36" s="371"/>
      <c r="AF36" s="371"/>
      <c r="AG36" s="371"/>
      <c r="AH36" s="371"/>
      <c r="AI36" s="371"/>
      <c r="AJ36" s="371"/>
      <c r="AK36" s="371"/>
      <c r="AL36" s="178"/>
      <c r="AM36" s="370">
        <f t="shared" si="0"/>
        <v>12</v>
      </c>
      <c r="AN36" s="370"/>
      <c r="AO36" s="371" t="str">
        <f>IF('各会計、関係団体の財政状況及び健全化判断比率'!B34="","",'各会計、関係団体の財政状況及び健全化判断比率'!B34)</f>
        <v>軌道整備事業会計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18</v>
      </c>
      <c r="BX36" s="370"/>
      <c r="BY36" s="371" t="str">
        <f>IF('各会計、関係団体の財政状況及び健全化判断比率'!B70="","",'各会計、関係団体の財政状況及び健全化判断比率'!B70)</f>
        <v>石狩西部広域水道企業団</v>
      </c>
      <c r="BZ36" s="371"/>
      <c r="CA36" s="371"/>
      <c r="CB36" s="371"/>
      <c r="CC36" s="371"/>
      <c r="CD36" s="371"/>
      <c r="CE36" s="371"/>
      <c r="CF36" s="371"/>
      <c r="CG36" s="371"/>
      <c r="CH36" s="371"/>
      <c r="CI36" s="371"/>
      <c r="CJ36" s="371"/>
      <c r="CK36" s="371"/>
      <c r="CL36" s="371"/>
      <c r="CM36" s="371"/>
      <c r="CN36" s="178"/>
      <c r="CO36" s="370">
        <f t="shared" si="3"/>
        <v>21</v>
      </c>
      <c r="CP36" s="370"/>
      <c r="CQ36" s="371" t="str">
        <f>IF('各会計、関係団体の財政状況及び健全化判断比率'!BS9="","",'各会計、関係団体の財政状況及び健全化判断比率'!BS9)</f>
        <v>(一財)さっぽろ水道サービス協会</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基金会計</v>
      </c>
      <c r="F37" s="371"/>
      <c r="G37" s="371"/>
      <c r="H37" s="371"/>
      <c r="I37" s="371"/>
      <c r="J37" s="371"/>
      <c r="K37" s="371"/>
      <c r="L37" s="371"/>
      <c r="M37" s="371"/>
      <c r="N37" s="371"/>
      <c r="O37" s="371"/>
      <c r="P37" s="371"/>
      <c r="Q37" s="371"/>
      <c r="R37" s="371"/>
      <c r="S37" s="371"/>
      <c r="T37" s="178"/>
      <c r="U37" s="370">
        <f t="shared" si="4"/>
        <v>9</v>
      </c>
      <c r="V37" s="370"/>
      <c r="W37" s="371" t="str">
        <f>IF('各会計、関係団体の財政状況及び健全化判断比率'!B31="","",'各会計、関係団体の財政状況及び健全化判断比率'!B31)</f>
        <v>介護保険会計</v>
      </c>
      <c r="X37" s="371"/>
      <c r="Y37" s="371"/>
      <c r="Z37" s="371"/>
      <c r="AA37" s="371"/>
      <c r="AB37" s="371"/>
      <c r="AC37" s="371"/>
      <c r="AD37" s="371"/>
      <c r="AE37" s="371"/>
      <c r="AF37" s="371"/>
      <c r="AG37" s="371"/>
      <c r="AH37" s="371"/>
      <c r="AI37" s="371"/>
      <c r="AJ37" s="371"/>
      <c r="AK37" s="371"/>
      <c r="AL37" s="178"/>
      <c r="AM37" s="370">
        <f t="shared" si="0"/>
        <v>13</v>
      </c>
      <c r="AN37" s="370"/>
      <c r="AO37" s="371" t="str">
        <f>IF('各会計、関係団体の財政状況及び健全化判断比率'!B35="","",'各会計、関係団体の財政状況及び健全化判断比率'!B35)</f>
        <v>高速電車事業会計</v>
      </c>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f t="shared" si="3"/>
        <v>22</v>
      </c>
      <c r="CP37" s="370"/>
      <c r="CQ37" s="371" t="str">
        <f>IF('各会計、関係団体の財政状況及び健全化判断比率'!BS10="","",'各会計、関係団体の財政状況及び健全化判断比率'!BS10)</f>
        <v>(公財)さっぽろ青少年女性活動協会</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f t="shared" ref="C38:C43" si="5">IF(E38="","",C37+1)</f>
        <v>5</v>
      </c>
      <c r="D38" s="370"/>
      <c r="E38" s="371" t="str">
        <f>IF('各会計、関係団体の財政状況及び健全化判断比率'!B11="","",'各会計、関係団体の財政状況及び健全化判断比率'!B11)</f>
        <v>公債会計</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f t="shared" si="0"/>
        <v>14</v>
      </c>
      <c r="AN38" s="370"/>
      <c r="AO38" s="371" t="str">
        <f>IF('各会計、関係団体の財政状況及び健全化判断比率'!B36="","",'各会計、関係団体の財政状況及び健全化判断比率'!B36)</f>
        <v>水道事業会計</v>
      </c>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f t="shared" si="3"/>
        <v>23</v>
      </c>
      <c r="CP38" s="370"/>
      <c r="CQ38" s="371" t="str">
        <f>IF('各会計、関係団体の財政状況及び健全化判断比率'!BS11="","",'各会計、関係団体の財政状況及び健全化判断比率'!BS11)</f>
        <v>(一財)札幌産業流通振興協会</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f t="shared" si="0"/>
        <v>15</v>
      </c>
      <c r="AN39" s="370"/>
      <c r="AO39" s="371" t="str">
        <f>IF('各会計、関係団体の財政状況及び健全化判断比率'!B37="","",'各会計、関係団体の財政状況及び健全化判断比率'!B37)</f>
        <v>下水道事業会計</v>
      </c>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f t="shared" si="3"/>
        <v>24</v>
      </c>
      <c r="CP39" s="370"/>
      <c r="CQ39" s="371" t="str">
        <f>IF('各会計、関係団体の財政状況及び健全化判断比率'!BS12="","",'各会計、関係団体の財政状況及び健全化判断比率'!BS12)</f>
        <v>(一財)札幌市下水道資源公社</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f t="shared" si="3"/>
        <v>25</v>
      </c>
      <c r="CP40" s="370"/>
      <c r="CQ40" s="371" t="str">
        <f>IF('各会計、関係団体の財政状況及び健全化判断比率'!BS13="","",'各会計、関係団体の財政状況及び健全化判断比率'!BS13)</f>
        <v>(一財)札幌市スポーツ協会</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f t="shared" si="3"/>
        <v>26</v>
      </c>
      <c r="CP41" s="370"/>
      <c r="CQ41" s="371" t="str">
        <f>IF('各会計、関係団体の財政状況及び健全化判断比率'!BS14="","",'各会計、関係団体の財政状況及び健全化判断比率'!BS14)</f>
        <v>(公財)札幌市公園緑化協会</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f t="shared" si="3"/>
        <v>27</v>
      </c>
      <c r="CP42" s="370"/>
      <c r="CQ42" s="371" t="str">
        <f>IF('各会計、関係団体の財政状況及び健全化判断比率'!BS15="","",'各会計、関係団体の財政状況及び健全化判断比率'!BS15)</f>
        <v>(一財)札幌勤労者職業福祉センター</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f t="shared" si="3"/>
        <v>28</v>
      </c>
      <c r="CP43" s="370"/>
      <c r="CQ43" s="371" t="str">
        <f>IF('各会計、関係団体の財政状況及び健全化判断比率'!BS16="","",'各会計、関係団体の財政状況及び健全化判断比率'!BS16)</f>
        <v>(公財)札幌市芸術文化財団</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634</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election activeCell="BH56" sqref="BH56"/>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79" t="s">
        <v>576</v>
      </c>
      <c r="D34" s="1179"/>
      <c r="E34" s="1180"/>
      <c r="F34" s="32">
        <v>2.87</v>
      </c>
      <c r="G34" s="33">
        <v>2.84</v>
      </c>
      <c r="H34" s="33">
        <v>2.97</v>
      </c>
      <c r="I34" s="33">
        <v>3.2</v>
      </c>
      <c r="J34" s="34">
        <v>3.05</v>
      </c>
      <c r="K34" s="22"/>
      <c r="L34" s="22"/>
      <c r="M34" s="22"/>
      <c r="N34" s="22"/>
      <c r="O34" s="22"/>
      <c r="P34" s="22"/>
    </row>
    <row r="35" spans="1:16" ht="39" customHeight="1" x14ac:dyDescent="0.2">
      <c r="A35" s="22"/>
      <c r="B35" s="35"/>
      <c r="C35" s="1173" t="s">
        <v>577</v>
      </c>
      <c r="D35" s="1174"/>
      <c r="E35" s="1175"/>
      <c r="F35" s="36">
        <v>1.42</v>
      </c>
      <c r="G35" s="37">
        <v>0.87</v>
      </c>
      <c r="H35" s="37">
        <v>1.32</v>
      </c>
      <c r="I35" s="37">
        <v>2.2400000000000002</v>
      </c>
      <c r="J35" s="38">
        <v>1.75</v>
      </c>
      <c r="K35" s="22"/>
      <c r="L35" s="22"/>
      <c r="M35" s="22"/>
      <c r="N35" s="22"/>
      <c r="O35" s="22"/>
      <c r="P35" s="22"/>
    </row>
    <row r="36" spans="1:16" ht="39" customHeight="1" x14ac:dyDescent="0.2">
      <c r="A36" s="22"/>
      <c r="B36" s="35"/>
      <c r="C36" s="1173" t="s">
        <v>578</v>
      </c>
      <c r="D36" s="1174"/>
      <c r="E36" s="1175"/>
      <c r="F36" s="36">
        <v>1.39</v>
      </c>
      <c r="G36" s="37">
        <v>1.39</v>
      </c>
      <c r="H36" s="37">
        <v>1.4</v>
      </c>
      <c r="I36" s="37">
        <v>1.3</v>
      </c>
      <c r="J36" s="38">
        <v>1.28</v>
      </c>
      <c r="K36" s="22"/>
      <c r="L36" s="22"/>
      <c r="M36" s="22"/>
      <c r="N36" s="22"/>
      <c r="O36" s="22"/>
      <c r="P36" s="22"/>
    </row>
    <row r="37" spans="1:16" ht="39" customHeight="1" x14ac:dyDescent="0.2">
      <c r="A37" s="22"/>
      <c r="B37" s="35"/>
      <c r="C37" s="1173" t="s">
        <v>579</v>
      </c>
      <c r="D37" s="1174"/>
      <c r="E37" s="1175"/>
      <c r="F37" s="36">
        <v>0.14000000000000001</v>
      </c>
      <c r="G37" s="37">
        <v>0.1</v>
      </c>
      <c r="H37" s="37">
        <v>0.11</v>
      </c>
      <c r="I37" s="37">
        <v>0.65</v>
      </c>
      <c r="J37" s="38">
        <v>0.93</v>
      </c>
      <c r="K37" s="22"/>
      <c r="L37" s="22"/>
      <c r="M37" s="22"/>
      <c r="N37" s="22"/>
      <c r="O37" s="22"/>
      <c r="P37" s="22"/>
    </row>
    <row r="38" spans="1:16" ht="39" customHeight="1" x14ac:dyDescent="0.2">
      <c r="A38" s="22"/>
      <c r="B38" s="35"/>
      <c r="C38" s="1173" t="s">
        <v>580</v>
      </c>
      <c r="D38" s="1174"/>
      <c r="E38" s="1175"/>
      <c r="F38" s="36">
        <v>0.18</v>
      </c>
      <c r="G38" s="37">
        <v>0.67</v>
      </c>
      <c r="H38" s="37">
        <v>0.28999999999999998</v>
      </c>
      <c r="I38" s="37">
        <v>0.73</v>
      </c>
      <c r="J38" s="38">
        <v>0.52</v>
      </c>
      <c r="K38" s="22"/>
      <c r="L38" s="22"/>
      <c r="M38" s="22"/>
      <c r="N38" s="22"/>
      <c r="O38" s="22"/>
      <c r="P38" s="22"/>
    </row>
    <row r="39" spans="1:16" ht="39" customHeight="1" x14ac:dyDescent="0.2">
      <c r="A39" s="22"/>
      <c r="B39" s="35"/>
      <c r="C39" s="1173" t="s">
        <v>581</v>
      </c>
      <c r="D39" s="1174"/>
      <c r="E39" s="1175"/>
      <c r="F39" s="36">
        <v>0.85</v>
      </c>
      <c r="G39" s="37">
        <v>0.16</v>
      </c>
      <c r="H39" s="37">
        <v>0.4</v>
      </c>
      <c r="I39" s="37">
        <v>0.54</v>
      </c>
      <c r="J39" s="38">
        <v>0.33</v>
      </c>
      <c r="K39" s="22"/>
      <c r="L39" s="22"/>
      <c r="M39" s="22"/>
      <c r="N39" s="22"/>
      <c r="O39" s="22"/>
      <c r="P39" s="22"/>
    </row>
    <row r="40" spans="1:16" ht="39" customHeight="1" x14ac:dyDescent="0.2">
      <c r="A40" s="22"/>
      <c r="B40" s="35"/>
      <c r="C40" s="1173" t="s">
        <v>582</v>
      </c>
      <c r="D40" s="1174"/>
      <c r="E40" s="1175"/>
      <c r="F40" s="36">
        <v>0.18</v>
      </c>
      <c r="G40" s="37">
        <v>0.19</v>
      </c>
      <c r="H40" s="37">
        <v>0.2</v>
      </c>
      <c r="I40" s="37">
        <v>0.21</v>
      </c>
      <c r="J40" s="38">
        <v>0.21</v>
      </c>
      <c r="K40" s="22"/>
      <c r="L40" s="22"/>
      <c r="M40" s="22"/>
      <c r="N40" s="22"/>
      <c r="O40" s="22"/>
      <c r="P40" s="22"/>
    </row>
    <row r="41" spans="1:16" ht="39" customHeight="1" x14ac:dyDescent="0.2">
      <c r="A41" s="22"/>
      <c r="B41" s="35"/>
      <c r="C41" s="1173" t="s">
        <v>583</v>
      </c>
      <c r="D41" s="1174"/>
      <c r="E41" s="1175"/>
      <c r="F41" s="36">
        <v>0.21</v>
      </c>
      <c r="G41" s="37">
        <v>0.2</v>
      </c>
      <c r="H41" s="37">
        <v>0.19</v>
      </c>
      <c r="I41" s="37">
        <v>0.17</v>
      </c>
      <c r="J41" s="38">
        <v>0.17</v>
      </c>
      <c r="K41" s="22"/>
      <c r="L41" s="22"/>
      <c r="M41" s="22"/>
      <c r="N41" s="22"/>
      <c r="O41" s="22"/>
      <c r="P41" s="22"/>
    </row>
    <row r="42" spans="1:16" ht="39" customHeight="1" x14ac:dyDescent="0.2">
      <c r="A42" s="22"/>
      <c r="B42" s="39"/>
      <c r="C42" s="1173" t="s">
        <v>584</v>
      </c>
      <c r="D42" s="1174"/>
      <c r="E42" s="1175"/>
      <c r="F42" s="36" t="s">
        <v>542</v>
      </c>
      <c r="G42" s="37" t="s">
        <v>542</v>
      </c>
      <c r="H42" s="37" t="s">
        <v>542</v>
      </c>
      <c r="I42" s="37" t="s">
        <v>542</v>
      </c>
      <c r="J42" s="38" t="s">
        <v>542</v>
      </c>
      <c r="K42" s="22"/>
      <c r="L42" s="22"/>
      <c r="M42" s="22"/>
      <c r="N42" s="22"/>
      <c r="O42" s="22"/>
      <c r="P42" s="22"/>
    </row>
    <row r="43" spans="1:16" ht="39" customHeight="1" thickBot="1" x14ac:dyDescent="0.25">
      <c r="A43" s="22"/>
      <c r="B43" s="40"/>
      <c r="C43" s="1176" t="s">
        <v>585</v>
      </c>
      <c r="D43" s="1177"/>
      <c r="E43" s="1178"/>
      <c r="F43" s="41">
        <v>0.27</v>
      </c>
      <c r="G43" s="42">
        <v>0.36</v>
      </c>
      <c r="H43" s="42">
        <v>0.49</v>
      </c>
      <c r="I43" s="42">
        <v>0.16</v>
      </c>
      <c r="J43" s="43">
        <v>0.13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bfugHcOos3ryHhPwIJP2TdApo709JO82GPVoNkH40E1C7qh8wY8f4MZYxWxg9V+n/XYO8suGuWsmjkVx5AleQ==" saltValue="RKktjm2iYoS431VcCci8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0" zoomScaleSheetLayoutView="55" workbookViewId="0">
      <selection activeCell="BH56" sqref="BH5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26266</v>
      </c>
      <c r="L45" s="60">
        <v>27387</v>
      </c>
      <c r="M45" s="60">
        <v>27362</v>
      </c>
      <c r="N45" s="60">
        <v>30550</v>
      </c>
      <c r="O45" s="61">
        <v>28149</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542</v>
      </c>
      <c r="L46" s="64" t="s">
        <v>542</v>
      </c>
      <c r="M46" s="64" t="s">
        <v>542</v>
      </c>
      <c r="N46" s="64" t="s">
        <v>542</v>
      </c>
      <c r="O46" s="65" t="s">
        <v>542</v>
      </c>
      <c r="P46" s="48"/>
      <c r="Q46" s="48"/>
      <c r="R46" s="48"/>
      <c r="S46" s="48"/>
      <c r="T46" s="48"/>
      <c r="U46" s="48"/>
    </row>
    <row r="47" spans="1:21" ht="30.75" customHeight="1" x14ac:dyDescent="0.2">
      <c r="A47" s="48"/>
      <c r="B47" s="1201"/>
      <c r="C47" s="1202"/>
      <c r="D47" s="62"/>
      <c r="E47" s="1183" t="s">
        <v>14</v>
      </c>
      <c r="F47" s="1183"/>
      <c r="G47" s="1183"/>
      <c r="H47" s="1183"/>
      <c r="I47" s="1183"/>
      <c r="J47" s="1184"/>
      <c r="K47" s="63">
        <v>42254</v>
      </c>
      <c r="L47" s="64">
        <v>43689</v>
      </c>
      <c r="M47" s="64">
        <v>44227</v>
      </c>
      <c r="N47" s="64">
        <v>45368</v>
      </c>
      <c r="O47" s="65">
        <v>46560</v>
      </c>
      <c r="P47" s="48"/>
      <c r="Q47" s="48"/>
      <c r="R47" s="48"/>
      <c r="S47" s="48"/>
      <c r="T47" s="48"/>
      <c r="U47" s="48"/>
    </row>
    <row r="48" spans="1:21" ht="30.75" customHeight="1" x14ac:dyDescent="0.2">
      <c r="A48" s="48"/>
      <c r="B48" s="1201"/>
      <c r="C48" s="1202"/>
      <c r="D48" s="62"/>
      <c r="E48" s="1183" t="s">
        <v>15</v>
      </c>
      <c r="F48" s="1183"/>
      <c r="G48" s="1183"/>
      <c r="H48" s="1183"/>
      <c r="I48" s="1183"/>
      <c r="J48" s="1184"/>
      <c r="K48" s="63">
        <v>19218</v>
      </c>
      <c r="L48" s="64">
        <v>18778</v>
      </c>
      <c r="M48" s="64">
        <v>17336</v>
      </c>
      <c r="N48" s="64">
        <v>16081</v>
      </c>
      <c r="O48" s="65">
        <v>16033</v>
      </c>
      <c r="P48" s="48"/>
      <c r="Q48" s="48"/>
      <c r="R48" s="48"/>
      <c r="S48" s="48"/>
      <c r="T48" s="48"/>
      <c r="U48" s="48"/>
    </row>
    <row r="49" spans="1:21" ht="30.75" customHeight="1" x14ac:dyDescent="0.2">
      <c r="A49" s="48"/>
      <c r="B49" s="1201"/>
      <c r="C49" s="1202"/>
      <c r="D49" s="62"/>
      <c r="E49" s="1183" t="s">
        <v>16</v>
      </c>
      <c r="F49" s="1183"/>
      <c r="G49" s="1183"/>
      <c r="H49" s="1183"/>
      <c r="I49" s="1183"/>
      <c r="J49" s="1184"/>
      <c r="K49" s="63" t="s">
        <v>542</v>
      </c>
      <c r="L49" s="64" t="s">
        <v>542</v>
      </c>
      <c r="M49" s="64" t="s">
        <v>542</v>
      </c>
      <c r="N49" s="64" t="s">
        <v>542</v>
      </c>
      <c r="O49" s="65" t="s">
        <v>542</v>
      </c>
      <c r="P49" s="48"/>
      <c r="Q49" s="48"/>
      <c r="R49" s="48"/>
      <c r="S49" s="48"/>
      <c r="T49" s="48"/>
      <c r="U49" s="48"/>
    </row>
    <row r="50" spans="1:21" ht="30.75" customHeight="1" x14ac:dyDescent="0.2">
      <c r="A50" s="48"/>
      <c r="B50" s="1201"/>
      <c r="C50" s="1202"/>
      <c r="D50" s="62"/>
      <c r="E50" s="1183" t="s">
        <v>17</v>
      </c>
      <c r="F50" s="1183"/>
      <c r="G50" s="1183"/>
      <c r="H50" s="1183"/>
      <c r="I50" s="1183"/>
      <c r="J50" s="1184"/>
      <c r="K50" s="63">
        <v>282</v>
      </c>
      <c r="L50" s="64">
        <v>277</v>
      </c>
      <c r="M50" s="64">
        <v>278</v>
      </c>
      <c r="N50" s="64">
        <v>278</v>
      </c>
      <c r="O50" s="65">
        <v>292</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542</v>
      </c>
      <c r="L51" s="64" t="s">
        <v>542</v>
      </c>
      <c r="M51" s="64" t="s">
        <v>542</v>
      </c>
      <c r="N51" s="64">
        <v>1</v>
      </c>
      <c r="O51" s="65">
        <v>0</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79939</v>
      </c>
      <c r="L52" s="64">
        <v>79286</v>
      </c>
      <c r="M52" s="64">
        <v>78312</v>
      </c>
      <c r="N52" s="64">
        <v>77306</v>
      </c>
      <c r="O52" s="65">
        <v>77192</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8081</v>
      </c>
      <c r="L53" s="69">
        <v>10845</v>
      </c>
      <c r="M53" s="69">
        <v>10891</v>
      </c>
      <c r="N53" s="69">
        <v>14972</v>
      </c>
      <c r="O53" s="70">
        <v>13842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189" t="s">
        <v>25</v>
      </c>
      <c r="C57" s="1190"/>
      <c r="D57" s="1193" t="s">
        <v>26</v>
      </c>
      <c r="E57" s="1194"/>
      <c r="F57" s="1194"/>
      <c r="G57" s="1194"/>
      <c r="H57" s="1194"/>
      <c r="I57" s="1194"/>
      <c r="J57" s="1195"/>
      <c r="K57" s="83">
        <v>185284</v>
      </c>
      <c r="L57" s="84">
        <v>200283</v>
      </c>
      <c r="M57" s="84">
        <v>214325</v>
      </c>
      <c r="N57" s="84">
        <v>241375</v>
      </c>
      <c r="O57" s="85">
        <v>267217.80800000002</v>
      </c>
    </row>
    <row r="58" spans="1:21" ht="31.5" customHeight="1" thickBot="1" x14ac:dyDescent="0.25">
      <c r="B58" s="1191"/>
      <c r="C58" s="1192"/>
      <c r="D58" s="1196" t="s">
        <v>27</v>
      </c>
      <c r="E58" s="1197"/>
      <c r="F58" s="1197"/>
      <c r="G58" s="1197"/>
      <c r="H58" s="1197"/>
      <c r="I58" s="1197"/>
      <c r="J58" s="1198"/>
      <c r="K58" s="86">
        <v>177881</v>
      </c>
      <c r="L58" s="87">
        <v>185973</v>
      </c>
      <c r="M58" s="87">
        <v>196650</v>
      </c>
      <c r="N58" s="87">
        <v>216655</v>
      </c>
      <c r="O58" s="88">
        <v>235301.226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OnuqYU/O2XwhDPRUOUdQu36qfRWAIiRVZTO+eyQsG+yZ03J9l3o40NnIEvmplLk3xYDhtqpUdcB5bTvNrKHw==" saltValue="ARgFwymuTw944n1nIPe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85" zoomScaleNormal="85" zoomScaleSheetLayoutView="100" workbookViewId="0">
      <selection activeCell="BH56" sqref="BH56"/>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569</v>
      </c>
      <c r="J40" s="100" t="s">
        <v>570</v>
      </c>
      <c r="K40" s="100" t="s">
        <v>571</v>
      </c>
      <c r="L40" s="100" t="s">
        <v>572</v>
      </c>
      <c r="M40" s="101" t="s">
        <v>573</v>
      </c>
    </row>
    <row r="41" spans="2:13" ht="27.75" customHeight="1" x14ac:dyDescent="0.2">
      <c r="B41" s="1219" t="s">
        <v>30</v>
      </c>
      <c r="C41" s="1220"/>
      <c r="D41" s="102"/>
      <c r="E41" s="1221" t="s">
        <v>31</v>
      </c>
      <c r="F41" s="1221"/>
      <c r="G41" s="1221"/>
      <c r="H41" s="1222"/>
      <c r="I41" s="358">
        <v>1254520</v>
      </c>
      <c r="J41" s="359">
        <v>1288253</v>
      </c>
      <c r="K41" s="359">
        <v>1326761</v>
      </c>
      <c r="L41" s="359">
        <v>1365904</v>
      </c>
      <c r="M41" s="360">
        <v>1410792</v>
      </c>
    </row>
    <row r="42" spans="2:13" ht="27.75" customHeight="1" x14ac:dyDescent="0.2">
      <c r="B42" s="1209"/>
      <c r="C42" s="1210"/>
      <c r="D42" s="103"/>
      <c r="E42" s="1213" t="s">
        <v>32</v>
      </c>
      <c r="F42" s="1213"/>
      <c r="G42" s="1213"/>
      <c r="H42" s="1214"/>
      <c r="I42" s="361">
        <v>7068</v>
      </c>
      <c r="J42" s="362">
        <v>1144</v>
      </c>
      <c r="K42" s="362">
        <v>936</v>
      </c>
      <c r="L42" s="362">
        <v>728</v>
      </c>
      <c r="M42" s="363">
        <v>520</v>
      </c>
    </row>
    <row r="43" spans="2:13" ht="27.75" customHeight="1" x14ac:dyDescent="0.2">
      <c r="B43" s="1209"/>
      <c r="C43" s="1210"/>
      <c r="D43" s="103"/>
      <c r="E43" s="1213" t="s">
        <v>33</v>
      </c>
      <c r="F43" s="1213"/>
      <c r="G43" s="1213"/>
      <c r="H43" s="1214"/>
      <c r="I43" s="361">
        <v>209947</v>
      </c>
      <c r="J43" s="362">
        <v>199669</v>
      </c>
      <c r="K43" s="362">
        <v>188420</v>
      </c>
      <c r="L43" s="362">
        <v>180068</v>
      </c>
      <c r="M43" s="363">
        <v>172354</v>
      </c>
    </row>
    <row r="44" spans="2:13" ht="27.75" customHeight="1" x14ac:dyDescent="0.2">
      <c r="B44" s="1209"/>
      <c r="C44" s="1210"/>
      <c r="D44" s="103"/>
      <c r="E44" s="1213" t="s">
        <v>34</v>
      </c>
      <c r="F44" s="1213"/>
      <c r="G44" s="1213"/>
      <c r="H44" s="1214"/>
      <c r="I44" s="361" t="s">
        <v>542</v>
      </c>
      <c r="J44" s="362" t="s">
        <v>542</v>
      </c>
      <c r="K44" s="362" t="s">
        <v>542</v>
      </c>
      <c r="L44" s="362" t="s">
        <v>542</v>
      </c>
      <c r="M44" s="363" t="s">
        <v>542</v>
      </c>
    </row>
    <row r="45" spans="2:13" ht="27.75" customHeight="1" x14ac:dyDescent="0.2">
      <c r="B45" s="1209"/>
      <c r="C45" s="1210"/>
      <c r="D45" s="103"/>
      <c r="E45" s="1213" t="s">
        <v>35</v>
      </c>
      <c r="F45" s="1213"/>
      <c r="G45" s="1213"/>
      <c r="H45" s="1214"/>
      <c r="I45" s="361">
        <v>131012</v>
      </c>
      <c r="J45" s="362">
        <v>128609</v>
      </c>
      <c r="K45" s="362">
        <v>125973</v>
      </c>
      <c r="L45" s="362">
        <v>118499</v>
      </c>
      <c r="M45" s="363">
        <v>116418</v>
      </c>
    </row>
    <row r="46" spans="2:13" ht="27.75" customHeight="1" x14ac:dyDescent="0.2">
      <c r="B46" s="1209"/>
      <c r="C46" s="1210"/>
      <c r="D46" s="104"/>
      <c r="E46" s="1213" t="s">
        <v>36</v>
      </c>
      <c r="F46" s="1213"/>
      <c r="G46" s="1213"/>
      <c r="H46" s="1214"/>
      <c r="I46" s="361">
        <v>1570</v>
      </c>
      <c r="J46" s="362">
        <v>1678</v>
      </c>
      <c r="K46" s="362">
        <v>1507</v>
      </c>
      <c r="L46" s="362">
        <v>1611</v>
      </c>
      <c r="M46" s="363">
        <v>951</v>
      </c>
    </row>
    <row r="47" spans="2:13" ht="27.75" customHeight="1" x14ac:dyDescent="0.2">
      <c r="B47" s="1209"/>
      <c r="C47" s="1210"/>
      <c r="D47" s="105"/>
      <c r="E47" s="1223" t="s">
        <v>37</v>
      </c>
      <c r="F47" s="1224"/>
      <c r="G47" s="1224"/>
      <c r="H47" s="1225"/>
      <c r="I47" s="361" t="s">
        <v>542</v>
      </c>
      <c r="J47" s="362" t="s">
        <v>542</v>
      </c>
      <c r="K47" s="362" t="s">
        <v>542</v>
      </c>
      <c r="L47" s="362" t="s">
        <v>542</v>
      </c>
      <c r="M47" s="363" t="s">
        <v>542</v>
      </c>
    </row>
    <row r="48" spans="2:13" ht="27.75" customHeight="1" x14ac:dyDescent="0.2">
      <c r="B48" s="1209"/>
      <c r="C48" s="1210"/>
      <c r="D48" s="103"/>
      <c r="E48" s="1213" t="s">
        <v>38</v>
      </c>
      <c r="F48" s="1213"/>
      <c r="G48" s="1213"/>
      <c r="H48" s="1214"/>
      <c r="I48" s="361" t="s">
        <v>542</v>
      </c>
      <c r="J48" s="362" t="s">
        <v>542</v>
      </c>
      <c r="K48" s="362" t="s">
        <v>542</v>
      </c>
      <c r="L48" s="362" t="s">
        <v>542</v>
      </c>
      <c r="M48" s="363" t="s">
        <v>542</v>
      </c>
    </row>
    <row r="49" spans="2:13" ht="27.75" customHeight="1" x14ac:dyDescent="0.2">
      <c r="B49" s="1211"/>
      <c r="C49" s="1212"/>
      <c r="D49" s="103"/>
      <c r="E49" s="1213" t="s">
        <v>39</v>
      </c>
      <c r="F49" s="1213"/>
      <c r="G49" s="1213"/>
      <c r="H49" s="1214"/>
      <c r="I49" s="361" t="s">
        <v>542</v>
      </c>
      <c r="J49" s="362" t="s">
        <v>542</v>
      </c>
      <c r="K49" s="362" t="s">
        <v>542</v>
      </c>
      <c r="L49" s="362" t="s">
        <v>542</v>
      </c>
      <c r="M49" s="363" t="s">
        <v>542</v>
      </c>
    </row>
    <row r="50" spans="2:13" ht="27.75" customHeight="1" x14ac:dyDescent="0.2">
      <c r="B50" s="1207" t="s">
        <v>40</v>
      </c>
      <c r="C50" s="1208"/>
      <c r="D50" s="106"/>
      <c r="E50" s="1213" t="s">
        <v>41</v>
      </c>
      <c r="F50" s="1213"/>
      <c r="G50" s="1213"/>
      <c r="H50" s="1214"/>
      <c r="I50" s="361">
        <v>290861</v>
      </c>
      <c r="J50" s="362">
        <v>308211</v>
      </c>
      <c r="K50" s="362">
        <v>339292</v>
      </c>
      <c r="L50" s="362">
        <v>366879</v>
      </c>
      <c r="M50" s="363">
        <v>431885</v>
      </c>
    </row>
    <row r="51" spans="2:13" ht="27.75" customHeight="1" x14ac:dyDescent="0.2">
      <c r="B51" s="1209"/>
      <c r="C51" s="1210"/>
      <c r="D51" s="103"/>
      <c r="E51" s="1213" t="s">
        <v>42</v>
      </c>
      <c r="F51" s="1213"/>
      <c r="G51" s="1213"/>
      <c r="H51" s="1214"/>
      <c r="I51" s="361">
        <v>215578</v>
      </c>
      <c r="J51" s="362">
        <v>218671</v>
      </c>
      <c r="K51" s="362">
        <v>229157</v>
      </c>
      <c r="L51" s="362">
        <v>236039</v>
      </c>
      <c r="M51" s="363">
        <v>247120</v>
      </c>
    </row>
    <row r="52" spans="2:13" ht="27.75" customHeight="1" x14ac:dyDescent="0.2">
      <c r="B52" s="1211"/>
      <c r="C52" s="1212"/>
      <c r="D52" s="103"/>
      <c r="E52" s="1213" t="s">
        <v>43</v>
      </c>
      <c r="F52" s="1213"/>
      <c r="G52" s="1213"/>
      <c r="H52" s="1214"/>
      <c r="I52" s="361">
        <v>809708</v>
      </c>
      <c r="J52" s="362">
        <v>831126</v>
      </c>
      <c r="K52" s="362">
        <v>846513</v>
      </c>
      <c r="L52" s="362">
        <v>861475</v>
      </c>
      <c r="M52" s="363">
        <v>875362</v>
      </c>
    </row>
    <row r="53" spans="2:13" ht="27.75" customHeight="1" thickBot="1" x14ac:dyDescent="0.25">
      <c r="B53" s="1215" t="s">
        <v>44</v>
      </c>
      <c r="C53" s="1216"/>
      <c r="D53" s="107"/>
      <c r="E53" s="1217" t="s">
        <v>45</v>
      </c>
      <c r="F53" s="1217"/>
      <c r="G53" s="1217"/>
      <c r="H53" s="1218"/>
      <c r="I53" s="364">
        <v>287969</v>
      </c>
      <c r="J53" s="365">
        <v>261344</v>
      </c>
      <c r="K53" s="365">
        <v>228636</v>
      </c>
      <c r="L53" s="365">
        <v>202416</v>
      </c>
      <c r="M53" s="366">
        <v>146668</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xNFAySDWaRH/2s4tAeuNGVljOQrFP1pCH0SxXC39hUtrW9I/+VxgY+L9YfXJH5rtgqpmj1MXe4VmXf+rQxDStA==" saltValue="OgafCsIpupWDjoKl57KA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0"/>
  <sheetViews>
    <sheetView showGridLines="0" zoomScale="86" zoomScaleNormal="86" zoomScaleSheetLayoutView="100" workbookViewId="0">
      <selection activeCell="BH56" sqref="BH5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34" t="s">
        <v>48</v>
      </c>
      <c r="D55" s="1234"/>
      <c r="E55" s="1235"/>
      <c r="F55" s="119">
        <v>22391</v>
      </c>
      <c r="G55" s="119">
        <v>25891</v>
      </c>
      <c r="H55" s="120">
        <v>26192</v>
      </c>
    </row>
    <row r="56" spans="2:8" ht="52.5" customHeight="1" x14ac:dyDescent="0.2">
      <c r="B56" s="121"/>
      <c r="C56" s="1236" t="s">
        <v>49</v>
      </c>
      <c r="D56" s="1236"/>
      <c r="E56" s="1237"/>
      <c r="F56" s="122">
        <v>911</v>
      </c>
      <c r="G56" s="122">
        <v>724</v>
      </c>
      <c r="H56" s="123">
        <v>579</v>
      </c>
    </row>
    <row r="57" spans="2:8" ht="53.25" customHeight="1" x14ac:dyDescent="0.2">
      <c r="B57" s="121"/>
      <c r="C57" s="1238" t="s">
        <v>50</v>
      </c>
      <c r="D57" s="1238"/>
      <c r="E57" s="1239"/>
      <c r="F57" s="124">
        <v>41395</v>
      </c>
      <c r="G57" s="124">
        <v>41311</v>
      </c>
      <c r="H57" s="125">
        <v>55495</v>
      </c>
    </row>
    <row r="58" spans="2:8" ht="45.75" customHeight="1" x14ac:dyDescent="0.2">
      <c r="B58" s="126"/>
      <c r="C58" s="1226" t="s">
        <v>592</v>
      </c>
      <c r="D58" s="1227"/>
      <c r="E58" s="1228"/>
      <c r="F58" s="127">
        <v>22013</v>
      </c>
      <c r="G58" s="127">
        <v>22014</v>
      </c>
      <c r="H58" s="128">
        <v>35426</v>
      </c>
    </row>
    <row r="59" spans="2:8" ht="45.75" customHeight="1" x14ac:dyDescent="0.2">
      <c r="B59" s="126"/>
      <c r="C59" s="1226" t="s">
        <v>593</v>
      </c>
      <c r="D59" s="1227"/>
      <c r="E59" s="1228"/>
      <c r="F59" s="127">
        <v>5009</v>
      </c>
      <c r="G59" s="127">
        <v>5013</v>
      </c>
      <c r="H59" s="128">
        <v>5038</v>
      </c>
    </row>
    <row r="60" spans="2:8" ht="45.75" customHeight="1" x14ac:dyDescent="0.2">
      <c r="B60" s="126"/>
      <c r="C60" s="1226" t="s">
        <v>594</v>
      </c>
      <c r="D60" s="1227"/>
      <c r="E60" s="1228"/>
      <c r="F60" s="127">
        <v>3013</v>
      </c>
      <c r="G60" s="127">
        <v>2962</v>
      </c>
      <c r="H60" s="128">
        <v>2483</v>
      </c>
    </row>
    <row r="61" spans="2:8" ht="45.75" customHeight="1" x14ac:dyDescent="0.2">
      <c r="B61" s="126"/>
      <c r="C61" s="1226" t="s">
        <v>595</v>
      </c>
      <c r="D61" s="1227"/>
      <c r="E61" s="1228"/>
      <c r="F61" s="127">
        <v>2161</v>
      </c>
      <c r="G61" s="127">
        <v>2189</v>
      </c>
      <c r="H61" s="128">
        <v>2247</v>
      </c>
    </row>
    <row r="62" spans="2:8" ht="45.75" customHeight="1" thickBot="1" x14ac:dyDescent="0.25">
      <c r="B62" s="129"/>
      <c r="C62" s="1229" t="s">
        <v>596</v>
      </c>
      <c r="D62" s="1230"/>
      <c r="E62" s="1231"/>
      <c r="F62" s="130">
        <v>2125</v>
      </c>
      <c r="G62" s="130">
        <v>2082</v>
      </c>
      <c r="H62" s="131">
        <v>1997</v>
      </c>
    </row>
    <row r="63" spans="2:8" ht="52.5" customHeight="1" thickBot="1" x14ac:dyDescent="0.25">
      <c r="B63" s="132"/>
      <c r="C63" s="1232" t="s">
        <v>51</v>
      </c>
      <c r="D63" s="1232"/>
      <c r="E63" s="1233"/>
      <c r="F63" s="133">
        <v>64696</v>
      </c>
      <c r="G63" s="133">
        <v>67926</v>
      </c>
      <c r="H63" s="134">
        <v>82266</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sheetData>
  <sheetProtection algorithmName="SHA-512" hashValue="cFsoJ8M3m9z/4CrIppq7hZ6bYWkI/Tz4Ae9Ao+bzVrxGzHbSzS3gsjAkVcXMst+FitDKDd7hx7JJJN+L8d81qQ==" saltValue="VtMWPRPDtKg4WpmOq6jr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CA279-A4F0-4FD8-9633-6A27341044E4}">
  <sheetPr>
    <pageSetUpPr fitToPage="1"/>
  </sheetPr>
  <dimension ref="A1:DE85"/>
  <sheetViews>
    <sheetView showGridLines="0" tabSelected="1" zoomScaleNormal="100" zoomScaleSheetLayoutView="55" workbookViewId="0">
      <selection activeCell="BX5" sqref="BX5"/>
    </sheetView>
  </sheetViews>
  <sheetFormatPr defaultColWidth="0" defaultRowHeight="0" customHeight="1" zeroHeight="1" x14ac:dyDescent="0.2"/>
  <cols>
    <col min="1" max="1" width="6.36328125" style="1240" customWidth="1"/>
    <col min="2" max="107" width="2.453125" style="1240" customWidth="1"/>
    <col min="108" max="108" width="6.08984375" style="1242" customWidth="1"/>
    <col min="109" max="109" width="5.90625" style="1241" customWidth="1"/>
    <col min="110" max="16384" width="8.6328125" style="1240" hidden="1"/>
  </cols>
  <sheetData>
    <row r="1" spans="1:109" ht="42.75" customHeight="1" x14ac:dyDescent="0.2">
      <c r="A1" s="1297"/>
      <c r="B1" s="1296"/>
      <c r="DD1" s="1240"/>
      <c r="DE1" s="1240"/>
    </row>
    <row r="2" spans="1:109" ht="25.5" customHeight="1" x14ac:dyDescent="0.2">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2">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62" customFormat="1" ht="13" x14ac:dyDescent="0.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62" customFormat="1" ht="13" x14ac:dyDescent="0.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62" customFormat="1" ht="13" x14ac:dyDescent="0.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62" customFormat="1" ht="13" x14ac:dyDescent="0.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62" customFormat="1" ht="13" x14ac:dyDescent="0.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62" customFormat="1" ht="13" x14ac:dyDescent="0.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62" customFormat="1" ht="13" x14ac:dyDescent="0.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62" customFormat="1" ht="13" x14ac:dyDescent="0.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62" customFormat="1" ht="13" x14ac:dyDescent="0.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62" customFormat="1" ht="13" x14ac:dyDescent="0.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62" customFormat="1" ht="13" x14ac:dyDescent="0.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62" customFormat="1" ht="13" x14ac:dyDescent="0.2">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62" customFormat="1" ht="13" x14ac:dyDescent="0.2">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62" customFormat="1" ht="13" x14ac:dyDescent="0.2">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62" customFormat="1" ht="13" x14ac:dyDescent="0.2">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 x14ac:dyDescent="0.2">
      <c r="DD19" s="1240"/>
      <c r="DE19" s="1240"/>
    </row>
    <row r="20" spans="1:109" ht="13" x14ac:dyDescent="0.2">
      <c r="DD20" s="1240"/>
      <c r="DE20" s="1240"/>
    </row>
    <row r="21" spans="1:109" ht="17.25" customHeight="1" x14ac:dyDescent="0.2">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2">
      <c r="B22" s="1241"/>
    </row>
    <row r="23" spans="1:109" ht="13" x14ac:dyDescent="0.2">
      <c r="B23" s="1241"/>
    </row>
    <row r="24" spans="1:109" ht="13" x14ac:dyDescent="0.2">
      <c r="B24" s="1241"/>
    </row>
    <row r="25" spans="1:109" ht="13" x14ac:dyDescent="0.2">
      <c r="B25" s="1241"/>
    </row>
    <row r="26" spans="1:109" ht="13" x14ac:dyDescent="0.2">
      <c r="B26" s="1241"/>
    </row>
    <row r="27" spans="1:109" ht="13" x14ac:dyDescent="0.2">
      <c r="B27" s="1241"/>
    </row>
    <row r="28" spans="1:109" ht="13" x14ac:dyDescent="0.2">
      <c r="B28" s="1241"/>
    </row>
    <row r="29" spans="1:109" ht="13" x14ac:dyDescent="0.2">
      <c r="B29" s="1241"/>
    </row>
    <row r="30" spans="1:109" ht="13" x14ac:dyDescent="0.2">
      <c r="B30" s="1241"/>
    </row>
    <row r="31" spans="1:109" ht="13" x14ac:dyDescent="0.2">
      <c r="B31" s="1241"/>
    </row>
    <row r="32" spans="1:109" ht="13" x14ac:dyDescent="0.2">
      <c r="B32" s="1241"/>
    </row>
    <row r="33" spans="2:109" ht="13" x14ac:dyDescent="0.2">
      <c r="B33" s="1241"/>
    </row>
    <row r="34" spans="2:109" ht="13" x14ac:dyDescent="0.2">
      <c r="B34" s="1241"/>
    </row>
    <row r="35" spans="2:109" ht="13" x14ac:dyDescent="0.2">
      <c r="B35" s="1241"/>
    </row>
    <row r="36" spans="2:109" ht="13" x14ac:dyDescent="0.2">
      <c r="B36" s="1241"/>
    </row>
    <row r="37" spans="2:109" ht="13" x14ac:dyDescent="0.2">
      <c r="B37" s="1241"/>
    </row>
    <row r="38" spans="2:109" ht="13" x14ac:dyDescent="0.2">
      <c r="B38" s="1241"/>
    </row>
    <row r="39" spans="2:109" ht="13" x14ac:dyDescent="0.2">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 x14ac:dyDescent="0.2">
      <c r="B40" s="1281"/>
      <c r="DD40" s="1281"/>
      <c r="DE40" s="1240"/>
    </row>
    <row r="41" spans="2:109" ht="16.5" x14ac:dyDescent="0.2">
      <c r="B41" s="1292" t="s">
        <v>645</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 x14ac:dyDescent="0.2">
      <c r="B42" s="1241"/>
      <c r="G42" s="1277"/>
      <c r="I42" s="1276"/>
      <c r="J42" s="1276"/>
      <c r="K42" s="1276"/>
      <c r="AM42" s="1277"/>
      <c r="AN42" s="1277" t="s">
        <v>641</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2">
      <c r="B43" s="1241"/>
      <c r="AN43" s="1275" t="s">
        <v>644</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 x14ac:dyDescent="0.2">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 x14ac:dyDescent="0.2">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 x14ac:dyDescent="0.2">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 x14ac:dyDescent="0.2">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 x14ac:dyDescent="0.2">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 x14ac:dyDescent="0.2">
      <c r="B49" s="1241"/>
      <c r="AN49" s="1240" t="s">
        <v>639</v>
      </c>
    </row>
    <row r="50" spans="1:109" ht="13" x14ac:dyDescent="0.2">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569</v>
      </c>
      <c r="BQ50" s="1249"/>
      <c r="BR50" s="1249"/>
      <c r="BS50" s="1249"/>
      <c r="BT50" s="1249"/>
      <c r="BU50" s="1249"/>
      <c r="BV50" s="1249"/>
      <c r="BW50" s="1249"/>
      <c r="BX50" s="1249" t="s">
        <v>570</v>
      </c>
      <c r="BY50" s="1249"/>
      <c r="BZ50" s="1249"/>
      <c r="CA50" s="1249"/>
      <c r="CB50" s="1249"/>
      <c r="CC50" s="1249"/>
      <c r="CD50" s="1249"/>
      <c r="CE50" s="1249"/>
      <c r="CF50" s="1249" t="s">
        <v>571</v>
      </c>
      <c r="CG50" s="1249"/>
      <c r="CH50" s="1249"/>
      <c r="CI50" s="1249"/>
      <c r="CJ50" s="1249"/>
      <c r="CK50" s="1249"/>
      <c r="CL50" s="1249"/>
      <c r="CM50" s="1249"/>
      <c r="CN50" s="1249" t="s">
        <v>572</v>
      </c>
      <c r="CO50" s="1249"/>
      <c r="CP50" s="1249"/>
      <c r="CQ50" s="1249"/>
      <c r="CR50" s="1249"/>
      <c r="CS50" s="1249"/>
      <c r="CT50" s="1249"/>
      <c r="CU50" s="1249"/>
      <c r="CV50" s="1249" t="s">
        <v>573</v>
      </c>
      <c r="CW50" s="1249"/>
      <c r="CX50" s="1249"/>
      <c r="CY50" s="1249"/>
      <c r="CZ50" s="1249"/>
      <c r="DA50" s="1249"/>
      <c r="DB50" s="1249"/>
      <c r="DC50" s="1249"/>
    </row>
    <row r="51" spans="1:109" ht="13.5" customHeight="1" x14ac:dyDescent="0.2">
      <c r="B51" s="1241"/>
      <c r="G51" s="1256"/>
      <c r="H51" s="1256"/>
      <c r="I51" s="1289"/>
      <c r="J51" s="1289"/>
      <c r="K51" s="1255"/>
      <c r="L51" s="1255"/>
      <c r="M51" s="1255"/>
      <c r="N51" s="1255"/>
      <c r="AM51" s="1254"/>
      <c r="AN51" s="1248" t="s">
        <v>638</v>
      </c>
      <c r="AO51" s="1248"/>
      <c r="AP51" s="1248"/>
      <c r="AQ51" s="1248"/>
      <c r="AR51" s="1248"/>
      <c r="AS51" s="1248"/>
      <c r="AT51" s="1248"/>
      <c r="AU51" s="1248"/>
      <c r="AV51" s="1248"/>
      <c r="AW51" s="1248"/>
      <c r="AX51" s="1248"/>
      <c r="AY51" s="1248"/>
      <c r="AZ51" s="1248"/>
      <c r="BA51" s="1248"/>
      <c r="BB51" s="1248" t="s">
        <v>636</v>
      </c>
      <c r="BC51" s="1248"/>
      <c r="BD51" s="1248"/>
      <c r="BE51" s="1248"/>
      <c r="BF51" s="1248"/>
      <c r="BG51" s="1248"/>
      <c r="BH51" s="1248"/>
      <c r="BI51" s="1248"/>
      <c r="BJ51" s="1248"/>
      <c r="BK51" s="1248"/>
      <c r="BL51" s="1248"/>
      <c r="BM51" s="1248"/>
      <c r="BN51" s="1248"/>
      <c r="BO51" s="1248"/>
      <c r="BP51" s="1247">
        <v>63.8</v>
      </c>
      <c r="BQ51" s="1247"/>
      <c r="BR51" s="1247"/>
      <c r="BS51" s="1247"/>
      <c r="BT51" s="1247"/>
      <c r="BU51" s="1247"/>
      <c r="BV51" s="1247"/>
      <c r="BW51" s="1247"/>
      <c r="BX51" s="1247">
        <v>57.3</v>
      </c>
      <c r="BY51" s="1247"/>
      <c r="BZ51" s="1247"/>
      <c r="CA51" s="1247"/>
      <c r="CB51" s="1247"/>
      <c r="CC51" s="1247"/>
      <c r="CD51" s="1247"/>
      <c r="CE51" s="1247"/>
      <c r="CF51" s="1247">
        <v>49.7</v>
      </c>
      <c r="CG51" s="1247"/>
      <c r="CH51" s="1247"/>
      <c r="CI51" s="1247"/>
      <c r="CJ51" s="1247"/>
      <c r="CK51" s="1247"/>
      <c r="CL51" s="1247"/>
      <c r="CM51" s="1247"/>
      <c r="CN51" s="1247">
        <v>43</v>
      </c>
      <c r="CO51" s="1247"/>
      <c r="CP51" s="1247"/>
      <c r="CQ51" s="1247"/>
      <c r="CR51" s="1247"/>
      <c r="CS51" s="1247"/>
      <c r="CT51" s="1247"/>
      <c r="CU51" s="1247"/>
      <c r="CV51" s="1247">
        <v>29.3</v>
      </c>
      <c r="CW51" s="1247"/>
      <c r="CX51" s="1247"/>
      <c r="CY51" s="1247"/>
      <c r="CZ51" s="1247"/>
      <c r="DA51" s="1247"/>
      <c r="DB51" s="1247"/>
      <c r="DC51" s="1247"/>
    </row>
    <row r="52" spans="1:109" ht="13" x14ac:dyDescent="0.2">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 x14ac:dyDescent="0.2">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643</v>
      </c>
      <c r="BC53" s="1248"/>
      <c r="BD53" s="1248"/>
      <c r="BE53" s="1248"/>
      <c r="BF53" s="1248"/>
      <c r="BG53" s="1248"/>
      <c r="BH53" s="1248"/>
      <c r="BI53" s="1248"/>
      <c r="BJ53" s="1248"/>
      <c r="BK53" s="1248"/>
      <c r="BL53" s="1248"/>
      <c r="BM53" s="1248"/>
      <c r="BN53" s="1248"/>
      <c r="BO53" s="1248"/>
      <c r="BP53" s="1247">
        <v>66.7</v>
      </c>
      <c r="BQ53" s="1247"/>
      <c r="BR53" s="1247"/>
      <c r="BS53" s="1247"/>
      <c r="BT53" s="1247"/>
      <c r="BU53" s="1247"/>
      <c r="BV53" s="1247"/>
      <c r="BW53" s="1247"/>
      <c r="BX53" s="1247">
        <v>66.900000000000006</v>
      </c>
      <c r="BY53" s="1247"/>
      <c r="BZ53" s="1247"/>
      <c r="CA53" s="1247"/>
      <c r="CB53" s="1247"/>
      <c r="CC53" s="1247"/>
      <c r="CD53" s="1247"/>
      <c r="CE53" s="1247"/>
      <c r="CF53" s="1247">
        <v>67.900000000000006</v>
      </c>
      <c r="CG53" s="1247"/>
      <c r="CH53" s="1247"/>
      <c r="CI53" s="1247"/>
      <c r="CJ53" s="1247"/>
      <c r="CK53" s="1247"/>
      <c r="CL53" s="1247"/>
      <c r="CM53" s="1247"/>
      <c r="CN53" s="1247">
        <v>69.2</v>
      </c>
      <c r="CO53" s="1247"/>
      <c r="CP53" s="1247"/>
      <c r="CQ53" s="1247"/>
      <c r="CR53" s="1247"/>
      <c r="CS53" s="1247"/>
      <c r="CT53" s="1247"/>
      <c r="CU53" s="1247"/>
      <c r="CV53" s="1247">
        <v>70</v>
      </c>
      <c r="CW53" s="1247"/>
      <c r="CX53" s="1247"/>
      <c r="CY53" s="1247"/>
      <c r="CZ53" s="1247"/>
      <c r="DA53" s="1247"/>
      <c r="DB53" s="1247"/>
      <c r="DC53" s="1247"/>
    </row>
    <row r="54" spans="1:109" ht="13" x14ac:dyDescent="0.2">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 x14ac:dyDescent="0.2">
      <c r="A55" s="1276"/>
      <c r="B55" s="1241"/>
      <c r="G55" s="1252"/>
      <c r="H55" s="1252"/>
      <c r="I55" s="1252"/>
      <c r="J55" s="1252"/>
      <c r="K55" s="1255"/>
      <c r="L55" s="1255"/>
      <c r="M55" s="1255"/>
      <c r="N55" s="1255"/>
      <c r="AN55" s="1249" t="s">
        <v>637</v>
      </c>
      <c r="AO55" s="1249"/>
      <c r="AP55" s="1249"/>
      <c r="AQ55" s="1249"/>
      <c r="AR55" s="1249"/>
      <c r="AS55" s="1249"/>
      <c r="AT55" s="1249"/>
      <c r="AU55" s="1249"/>
      <c r="AV55" s="1249"/>
      <c r="AW55" s="1249"/>
      <c r="AX55" s="1249"/>
      <c r="AY55" s="1249"/>
      <c r="AZ55" s="1249"/>
      <c r="BA55" s="1249"/>
      <c r="BB55" s="1248" t="s">
        <v>636</v>
      </c>
      <c r="BC55" s="1248"/>
      <c r="BD55" s="1248"/>
      <c r="BE55" s="1248"/>
      <c r="BF55" s="1248"/>
      <c r="BG55" s="1248"/>
      <c r="BH55" s="1248"/>
      <c r="BI55" s="1248"/>
      <c r="BJ55" s="1248"/>
      <c r="BK55" s="1248"/>
      <c r="BL55" s="1248"/>
      <c r="BM55" s="1248"/>
      <c r="BN55" s="1248"/>
      <c r="BO55" s="1248"/>
      <c r="BP55" s="1247">
        <v>106</v>
      </c>
      <c r="BQ55" s="1247"/>
      <c r="BR55" s="1247"/>
      <c r="BS55" s="1247"/>
      <c r="BT55" s="1247"/>
      <c r="BU55" s="1247"/>
      <c r="BV55" s="1247"/>
      <c r="BW55" s="1247"/>
      <c r="BX55" s="1247">
        <v>97.6</v>
      </c>
      <c r="BY55" s="1247"/>
      <c r="BZ55" s="1247"/>
      <c r="CA55" s="1247"/>
      <c r="CB55" s="1247"/>
      <c r="CC55" s="1247"/>
      <c r="CD55" s="1247"/>
      <c r="CE55" s="1247"/>
      <c r="CF55" s="1247">
        <v>91.9</v>
      </c>
      <c r="CG55" s="1247"/>
      <c r="CH55" s="1247"/>
      <c r="CI55" s="1247"/>
      <c r="CJ55" s="1247"/>
      <c r="CK55" s="1247"/>
      <c r="CL55" s="1247"/>
      <c r="CM55" s="1247"/>
      <c r="CN55" s="1247">
        <v>86</v>
      </c>
      <c r="CO55" s="1247"/>
      <c r="CP55" s="1247"/>
      <c r="CQ55" s="1247"/>
      <c r="CR55" s="1247"/>
      <c r="CS55" s="1247"/>
      <c r="CT55" s="1247"/>
      <c r="CU55" s="1247"/>
      <c r="CV55" s="1247">
        <v>72.8</v>
      </c>
      <c r="CW55" s="1247"/>
      <c r="CX55" s="1247"/>
      <c r="CY55" s="1247"/>
      <c r="CZ55" s="1247"/>
      <c r="DA55" s="1247"/>
      <c r="DB55" s="1247"/>
      <c r="DC55" s="1247"/>
    </row>
    <row r="56" spans="1:109" ht="13" x14ac:dyDescent="0.2">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 x14ac:dyDescent="0.2">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643</v>
      </c>
      <c r="BC57" s="1248"/>
      <c r="BD57" s="1248"/>
      <c r="BE57" s="1248"/>
      <c r="BF57" s="1248"/>
      <c r="BG57" s="1248"/>
      <c r="BH57" s="1248"/>
      <c r="BI57" s="1248"/>
      <c r="BJ57" s="1248"/>
      <c r="BK57" s="1248"/>
      <c r="BL57" s="1248"/>
      <c r="BM57" s="1248"/>
      <c r="BN57" s="1248"/>
      <c r="BO57" s="1248"/>
      <c r="BP57" s="1247">
        <v>62</v>
      </c>
      <c r="BQ57" s="1247"/>
      <c r="BR57" s="1247"/>
      <c r="BS57" s="1247"/>
      <c r="BT57" s="1247"/>
      <c r="BU57" s="1247"/>
      <c r="BV57" s="1247"/>
      <c r="BW57" s="1247"/>
      <c r="BX57" s="1247">
        <v>62.9</v>
      </c>
      <c r="BY57" s="1247"/>
      <c r="BZ57" s="1247"/>
      <c r="CA57" s="1247"/>
      <c r="CB57" s="1247"/>
      <c r="CC57" s="1247"/>
      <c r="CD57" s="1247"/>
      <c r="CE57" s="1247"/>
      <c r="CF57" s="1247">
        <v>63.4</v>
      </c>
      <c r="CG57" s="1247"/>
      <c r="CH57" s="1247"/>
      <c r="CI57" s="1247"/>
      <c r="CJ57" s="1247"/>
      <c r="CK57" s="1247"/>
      <c r="CL57" s="1247"/>
      <c r="CM57" s="1247"/>
      <c r="CN57" s="1247">
        <v>64.3</v>
      </c>
      <c r="CO57" s="1247"/>
      <c r="CP57" s="1247"/>
      <c r="CQ57" s="1247"/>
      <c r="CR57" s="1247"/>
      <c r="CS57" s="1247"/>
      <c r="CT57" s="1247"/>
      <c r="CU57" s="1247"/>
      <c r="CV57" s="1247">
        <v>65.2</v>
      </c>
      <c r="CW57" s="1247"/>
      <c r="CX57" s="1247"/>
      <c r="CY57" s="1247"/>
      <c r="CZ57" s="1247"/>
      <c r="DA57" s="1247"/>
      <c r="DB57" s="1247"/>
      <c r="DC57" s="1247"/>
      <c r="DD57" s="1287"/>
      <c r="DE57" s="1282"/>
    </row>
    <row r="58" spans="1:109" s="1276" customFormat="1" ht="13" x14ac:dyDescent="0.2">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 x14ac:dyDescent="0.2">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 x14ac:dyDescent="0.2">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 x14ac:dyDescent="0.2">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6.5" x14ac:dyDescent="0.2">
      <c r="B63" s="1280" t="s">
        <v>642</v>
      </c>
    </row>
    <row r="64" spans="1:109" ht="13" x14ac:dyDescent="0.2">
      <c r="B64" s="1241"/>
      <c r="G64" s="1277"/>
      <c r="I64" s="1279"/>
      <c r="J64" s="1279"/>
      <c r="K64" s="1279"/>
      <c r="L64" s="1279"/>
      <c r="M64" s="1279"/>
      <c r="N64" s="1278"/>
      <c r="AM64" s="1277"/>
      <c r="AN64" s="1277" t="s">
        <v>641</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 x14ac:dyDescent="0.2">
      <c r="B65" s="1241"/>
      <c r="AN65" s="1275" t="s">
        <v>640</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 x14ac:dyDescent="0.2">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 x14ac:dyDescent="0.2">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 x14ac:dyDescent="0.2">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 x14ac:dyDescent="0.2">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 x14ac:dyDescent="0.2">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 x14ac:dyDescent="0.2">
      <c r="B71" s="1241"/>
      <c r="G71" s="1262"/>
      <c r="I71" s="1265"/>
      <c r="J71" s="1264"/>
      <c r="K71" s="1264"/>
      <c r="L71" s="1263"/>
      <c r="M71" s="1264"/>
      <c r="N71" s="1263"/>
      <c r="AM71" s="1262"/>
      <c r="AN71" s="1240" t="s">
        <v>639</v>
      </c>
    </row>
    <row r="72" spans="2:107" ht="13" x14ac:dyDescent="0.2">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569</v>
      </c>
      <c r="BQ72" s="1249"/>
      <c r="BR72" s="1249"/>
      <c r="BS72" s="1249"/>
      <c r="BT72" s="1249"/>
      <c r="BU72" s="1249"/>
      <c r="BV72" s="1249"/>
      <c r="BW72" s="1249"/>
      <c r="BX72" s="1249" t="s">
        <v>570</v>
      </c>
      <c r="BY72" s="1249"/>
      <c r="BZ72" s="1249"/>
      <c r="CA72" s="1249"/>
      <c r="CB72" s="1249"/>
      <c r="CC72" s="1249"/>
      <c r="CD72" s="1249"/>
      <c r="CE72" s="1249"/>
      <c r="CF72" s="1249" t="s">
        <v>571</v>
      </c>
      <c r="CG72" s="1249"/>
      <c r="CH72" s="1249"/>
      <c r="CI72" s="1249"/>
      <c r="CJ72" s="1249"/>
      <c r="CK72" s="1249"/>
      <c r="CL72" s="1249"/>
      <c r="CM72" s="1249"/>
      <c r="CN72" s="1249" t="s">
        <v>572</v>
      </c>
      <c r="CO72" s="1249"/>
      <c r="CP72" s="1249"/>
      <c r="CQ72" s="1249"/>
      <c r="CR72" s="1249"/>
      <c r="CS72" s="1249"/>
      <c r="CT72" s="1249"/>
      <c r="CU72" s="1249"/>
      <c r="CV72" s="1249" t="s">
        <v>573</v>
      </c>
      <c r="CW72" s="1249"/>
      <c r="CX72" s="1249"/>
      <c r="CY72" s="1249"/>
      <c r="CZ72" s="1249"/>
      <c r="DA72" s="1249"/>
      <c r="DB72" s="1249"/>
      <c r="DC72" s="1249"/>
    </row>
    <row r="73" spans="2:107" ht="13" x14ac:dyDescent="0.2">
      <c r="B73" s="1241"/>
      <c r="G73" s="1256"/>
      <c r="H73" s="1256"/>
      <c r="I73" s="1256"/>
      <c r="J73" s="1256"/>
      <c r="K73" s="1253"/>
      <c r="L73" s="1253"/>
      <c r="M73" s="1253"/>
      <c r="N73" s="1253"/>
      <c r="AM73" s="1254"/>
      <c r="AN73" s="1248" t="s">
        <v>638</v>
      </c>
      <c r="AO73" s="1248"/>
      <c r="AP73" s="1248"/>
      <c r="AQ73" s="1248"/>
      <c r="AR73" s="1248"/>
      <c r="AS73" s="1248"/>
      <c r="AT73" s="1248"/>
      <c r="AU73" s="1248"/>
      <c r="AV73" s="1248"/>
      <c r="AW73" s="1248"/>
      <c r="AX73" s="1248"/>
      <c r="AY73" s="1248"/>
      <c r="AZ73" s="1248"/>
      <c r="BA73" s="1248"/>
      <c r="BB73" s="1248" t="s">
        <v>636</v>
      </c>
      <c r="BC73" s="1248"/>
      <c r="BD73" s="1248"/>
      <c r="BE73" s="1248"/>
      <c r="BF73" s="1248"/>
      <c r="BG73" s="1248"/>
      <c r="BH73" s="1248"/>
      <c r="BI73" s="1248"/>
      <c r="BJ73" s="1248"/>
      <c r="BK73" s="1248"/>
      <c r="BL73" s="1248"/>
      <c r="BM73" s="1248"/>
      <c r="BN73" s="1248"/>
      <c r="BO73" s="1248"/>
      <c r="BP73" s="1247">
        <v>63.8</v>
      </c>
      <c r="BQ73" s="1247"/>
      <c r="BR73" s="1247"/>
      <c r="BS73" s="1247"/>
      <c r="BT73" s="1247"/>
      <c r="BU73" s="1247"/>
      <c r="BV73" s="1247"/>
      <c r="BW73" s="1247"/>
      <c r="BX73" s="1247">
        <v>57.3</v>
      </c>
      <c r="BY73" s="1247"/>
      <c r="BZ73" s="1247"/>
      <c r="CA73" s="1247"/>
      <c r="CB73" s="1247"/>
      <c r="CC73" s="1247"/>
      <c r="CD73" s="1247"/>
      <c r="CE73" s="1247"/>
      <c r="CF73" s="1247">
        <v>49.7</v>
      </c>
      <c r="CG73" s="1247"/>
      <c r="CH73" s="1247"/>
      <c r="CI73" s="1247"/>
      <c r="CJ73" s="1247"/>
      <c r="CK73" s="1247"/>
      <c r="CL73" s="1247"/>
      <c r="CM73" s="1247"/>
      <c r="CN73" s="1247">
        <v>43</v>
      </c>
      <c r="CO73" s="1247"/>
      <c r="CP73" s="1247"/>
      <c r="CQ73" s="1247"/>
      <c r="CR73" s="1247"/>
      <c r="CS73" s="1247"/>
      <c r="CT73" s="1247"/>
      <c r="CU73" s="1247"/>
      <c r="CV73" s="1247">
        <v>29.3</v>
      </c>
      <c r="CW73" s="1247"/>
      <c r="CX73" s="1247"/>
      <c r="CY73" s="1247"/>
      <c r="CZ73" s="1247"/>
      <c r="DA73" s="1247"/>
      <c r="DB73" s="1247"/>
      <c r="DC73" s="1247"/>
    </row>
    <row r="74" spans="2:107" ht="13" x14ac:dyDescent="0.2">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 x14ac:dyDescent="0.2">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635</v>
      </c>
      <c r="BC75" s="1248"/>
      <c r="BD75" s="1248"/>
      <c r="BE75" s="1248"/>
      <c r="BF75" s="1248"/>
      <c r="BG75" s="1248"/>
      <c r="BH75" s="1248"/>
      <c r="BI75" s="1248"/>
      <c r="BJ75" s="1248"/>
      <c r="BK75" s="1248"/>
      <c r="BL75" s="1248"/>
      <c r="BM75" s="1248"/>
      <c r="BN75" s="1248"/>
      <c r="BO75" s="1248"/>
      <c r="BP75" s="1247">
        <v>2.8</v>
      </c>
      <c r="BQ75" s="1247"/>
      <c r="BR75" s="1247"/>
      <c r="BS75" s="1247"/>
      <c r="BT75" s="1247"/>
      <c r="BU75" s="1247"/>
      <c r="BV75" s="1247"/>
      <c r="BW75" s="1247"/>
      <c r="BX75" s="1247">
        <v>2.2000000000000002</v>
      </c>
      <c r="BY75" s="1247"/>
      <c r="BZ75" s="1247"/>
      <c r="CA75" s="1247"/>
      <c r="CB75" s="1247"/>
      <c r="CC75" s="1247"/>
      <c r="CD75" s="1247"/>
      <c r="CE75" s="1247"/>
      <c r="CF75" s="1247">
        <v>2.1</v>
      </c>
      <c r="CG75" s="1247"/>
      <c r="CH75" s="1247"/>
      <c r="CI75" s="1247"/>
      <c r="CJ75" s="1247"/>
      <c r="CK75" s="1247"/>
      <c r="CL75" s="1247"/>
      <c r="CM75" s="1247"/>
      <c r="CN75" s="1247">
        <v>2.6</v>
      </c>
      <c r="CO75" s="1247"/>
      <c r="CP75" s="1247"/>
      <c r="CQ75" s="1247"/>
      <c r="CR75" s="1247"/>
      <c r="CS75" s="1247"/>
      <c r="CT75" s="1247"/>
      <c r="CU75" s="1247"/>
      <c r="CV75" s="1247">
        <v>2.7</v>
      </c>
      <c r="CW75" s="1247"/>
      <c r="CX75" s="1247"/>
      <c r="CY75" s="1247"/>
      <c r="CZ75" s="1247"/>
      <c r="DA75" s="1247"/>
      <c r="DB75" s="1247"/>
      <c r="DC75" s="1247"/>
    </row>
    <row r="76" spans="2:107" ht="13" x14ac:dyDescent="0.2">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 x14ac:dyDescent="0.2">
      <c r="B77" s="1241"/>
      <c r="G77" s="1252"/>
      <c r="H77" s="1252"/>
      <c r="I77" s="1252"/>
      <c r="J77" s="1252"/>
      <c r="K77" s="1253"/>
      <c r="L77" s="1253"/>
      <c r="M77" s="1253"/>
      <c r="N77" s="1253"/>
      <c r="AN77" s="1249" t="s">
        <v>637</v>
      </c>
      <c r="AO77" s="1249"/>
      <c r="AP77" s="1249"/>
      <c r="AQ77" s="1249"/>
      <c r="AR77" s="1249"/>
      <c r="AS77" s="1249"/>
      <c r="AT77" s="1249"/>
      <c r="AU77" s="1249"/>
      <c r="AV77" s="1249"/>
      <c r="AW77" s="1249"/>
      <c r="AX77" s="1249"/>
      <c r="AY77" s="1249"/>
      <c r="AZ77" s="1249"/>
      <c r="BA77" s="1249"/>
      <c r="BB77" s="1248" t="s">
        <v>636</v>
      </c>
      <c r="BC77" s="1248"/>
      <c r="BD77" s="1248"/>
      <c r="BE77" s="1248"/>
      <c r="BF77" s="1248"/>
      <c r="BG77" s="1248"/>
      <c r="BH77" s="1248"/>
      <c r="BI77" s="1248"/>
      <c r="BJ77" s="1248"/>
      <c r="BK77" s="1248"/>
      <c r="BL77" s="1248"/>
      <c r="BM77" s="1248"/>
      <c r="BN77" s="1248"/>
      <c r="BO77" s="1248"/>
      <c r="BP77" s="1247">
        <v>106</v>
      </c>
      <c r="BQ77" s="1247"/>
      <c r="BR77" s="1247"/>
      <c r="BS77" s="1247"/>
      <c r="BT77" s="1247"/>
      <c r="BU77" s="1247"/>
      <c r="BV77" s="1247"/>
      <c r="BW77" s="1247"/>
      <c r="BX77" s="1247">
        <v>97.6</v>
      </c>
      <c r="BY77" s="1247"/>
      <c r="BZ77" s="1247"/>
      <c r="CA77" s="1247"/>
      <c r="CB77" s="1247"/>
      <c r="CC77" s="1247"/>
      <c r="CD77" s="1247"/>
      <c r="CE77" s="1247"/>
      <c r="CF77" s="1247">
        <v>91.9</v>
      </c>
      <c r="CG77" s="1247"/>
      <c r="CH77" s="1247"/>
      <c r="CI77" s="1247"/>
      <c r="CJ77" s="1247"/>
      <c r="CK77" s="1247"/>
      <c r="CL77" s="1247"/>
      <c r="CM77" s="1247"/>
      <c r="CN77" s="1247">
        <v>86</v>
      </c>
      <c r="CO77" s="1247"/>
      <c r="CP77" s="1247"/>
      <c r="CQ77" s="1247"/>
      <c r="CR77" s="1247"/>
      <c r="CS77" s="1247"/>
      <c r="CT77" s="1247"/>
      <c r="CU77" s="1247"/>
      <c r="CV77" s="1247">
        <v>72.8</v>
      </c>
      <c r="CW77" s="1247"/>
      <c r="CX77" s="1247"/>
      <c r="CY77" s="1247"/>
      <c r="CZ77" s="1247"/>
      <c r="DA77" s="1247"/>
      <c r="DB77" s="1247"/>
      <c r="DC77" s="1247"/>
    </row>
    <row r="78" spans="2:107" ht="13" x14ac:dyDescent="0.2">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 x14ac:dyDescent="0.2">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635</v>
      </c>
      <c r="BC79" s="1248"/>
      <c r="BD79" s="1248"/>
      <c r="BE79" s="1248"/>
      <c r="BF79" s="1248"/>
      <c r="BG79" s="1248"/>
      <c r="BH79" s="1248"/>
      <c r="BI79" s="1248"/>
      <c r="BJ79" s="1248"/>
      <c r="BK79" s="1248"/>
      <c r="BL79" s="1248"/>
      <c r="BM79" s="1248"/>
      <c r="BN79" s="1248"/>
      <c r="BO79" s="1248"/>
      <c r="BP79" s="1247">
        <v>9</v>
      </c>
      <c r="BQ79" s="1247"/>
      <c r="BR79" s="1247"/>
      <c r="BS79" s="1247"/>
      <c r="BT79" s="1247"/>
      <c r="BU79" s="1247"/>
      <c r="BV79" s="1247"/>
      <c r="BW79" s="1247"/>
      <c r="BX79" s="1247">
        <v>8</v>
      </c>
      <c r="BY79" s="1247"/>
      <c r="BZ79" s="1247"/>
      <c r="CA79" s="1247"/>
      <c r="CB79" s="1247"/>
      <c r="CC79" s="1247"/>
      <c r="CD79" s="1247"/>
      <c r="CE79" s="1247"/>
      <c r="CF79" s="1247">
        <v>7.3</v>
      </c>
      <c r="CG79" s="1247"/>
      <c r="CH79" s="1247"/>
      <c r="CI79" s="1247"/>
      <c r="CJ79" s="1247"/>
      <c r="CK79" s="1247"/>
      <c r="CL79" s="1247"/>
      <c r="CM79" s="1247"/>
      <c r="CN79" s="1247">
        <v>7.3</v>
      </c>
      <c r="CO79" s="1247"/>
      <c r="CP79" s="1247"/>
      <c r="CQ79" s="1247"/>
      <c r="CR79" s="1247"/>
      <c r="CS79" s="1247"/>
      <c r="CT79" s="1247"/>
      <c r="CU79" s="1247"/>
      <c r="CV79" s="1247">
        <v>7.1</v>
      </c>
      <c r="CW79" s="1247"/>
      <c r="CX79" s="1247"/>
      <c r="CY79" s="1247"/>
      <c r="CZ79" s="1247"/>
      <c r="DA79" s="1247"/>
      <c r="DB79" s="1247"/>
      <c r="DC79" s="1247"/>
    </row>
    <row r="80" spans="2:107" ht="13" x14ac:dyDescent="0.2">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 x14ac:dyDescent="0.2">
      <c r="B81" s="1241"/>
    </row>
    <row r="82" spans="2:109" ht="16.5" x14ac:dyDescent="0.2">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 x14ac:dyDescent="0.2">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 x14ac:dyDescent="0.2">
      <c r="DD84" s="1240"/>
      <c r="DE84" s="1240"/>
    </row>
    <row r="85" spans="2:109" ht="13" x14ac:dyDescent="0.2">
      <c r="DD85" s="1240"/>
      <c r="DE85" s="1240"/>
    </row>
  </sheetData>
  <sheetProtection algorithmName="SHA-512" hashValue="ZwPJFF3cV+JKj4oDyKx0JpqLf7GXybdO/DY5L2qat1YcPnqeVXrYuT1yVsweGznPZFclvqwikXSTrA+7hduBZg==" saltValue="1LrAZJW3rvX9ez1BI3xKC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3706B-E1ED-4C23-8346-8E3B71ADF312}">
  <sheetPr>
    <pageSetUpPr fitToPage="1"/>
  </sheetPr>
  <dimension ref="A1:DR125"/>
  <sheetViews>
    <sheetView showGridLines="0" topLeftCell="A88" zoomScale="85" zoomScaleNormal="85" zoomScaleSheetLayoutView="70" workbookViewId="0">
      <selection activeCell="BX5" sqref="BX5"/>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baKB7Y0Bnptbr4yjM9O9CiDGkzOJjqnYz5qqK66hxbn7OFgqBNwKmtafDlBKpg+p10dxtevxEWOTBoJDgNBV4Q==" saltValue="02pokEep5kDHuRI2xdY4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9134-87AF-492F-B63C-F13C64AE57B8}">
  <sheetPr>
    <pageSetUpPr fitToPage="1"/>
  </sheetPr>
  <dimension ref="A1:DR125"/>
  <sheetViews>
    <sheetView showGridLines="0" topLeftCell="A58" zoomScale="70" zoomScaleNormal="70" zoomScaleSheetLayoutView="55" workbookViewId="0">
      <selection activeCell="BX5" sqref="BX5"/>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password="C5BB"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566</v>
      </c>
      <c r="G2" s="148"/>
      <c r="H2" s="149"/>
    </row>
    <row r="3" spans="1:8" x14ac:dyDescent="0.2">
      <c r="A3" s="145" t="s">
        <v>559</v>
      </c>
      <c r="B3" s="150"/>
      <c r="C3" s="151"/>
      <c r="D3" s="152">
        <v>55698</v>
      </c>
      <c r="E3" s="153"/>
      <c r="F3" s="154">
        <v>52897</v>
      </c>
      <c r="G3" s="155"/>
      <c r="H3" s="156"/>
    </row>
    <row r="4" spans="1:8" x14ac:dyDescent="0.2">
      <c r="A4" s="157"/>
      <c r="B4" s="158"/>
      <c r="C4" s="159"/>
      <c r="D4" s="160">
        <v>35562</v>
      </c>
      <c r="E4" s="161"/>
      <c r="F4" s="162">
        <v>27013</v>
      </c>
      <c r="G4" s="163"/>
      <c r="H4" s="164"/>
    </row>
    <row r="5" spans="1:8" x14ac:dyDescent="0.2">
      <c r="A5" s="145" t="s">
        <v>561</v>
      </c>
      <c r="B5" s="150"/>
      <c r="C5" s="151"/>
      <c r="D5" s="152">
        <v>54946</v>
      </c>
      <c r="E5" s="153"/>
      <c r="F5" s="154">
        <v>54945</v>
      </c>
      <c r="G5" s="155"/>
      <c r="H5" s="156"/>
    </row>
    <row r="6" spans="1:8" x14ac:dyDescent="0.2">
      <c r="A6" s="157"/>
      <c r="B6" s="158"/>
      <c r="C6" s="159"/>
      <c r="D6" s="160">
        <v>35584</v>
      </c>
      <c r="E6" s="161"/>
      <c r="F6" s="162">
        <v>29293</v>
      </c>
      <c r="G6" s="163"/>
      <c r="H6" s="164"/>
    </row>
    <row r="7" spans="1:8" x14ac:dyDescent="0.2">
      <c r="A7" s="145" t="s">
        <v>562</v>
      </c>
      <c r="B7" s="150"/>
      <c r="C7" s="151"/>
      <c r="D7" s="152">
        <v>47961</v>
      </c>
      <c r="E7" s="153"/>
      <c r="F7" s="154">
        <v>57132</v>
      </c>
      <c r="G7" s="155"/>
      <c r="H7" s="156"/>
    </row>
    <row r="8" spans="1:8" x14ac:dyDescent="0.2">
      <c r="A8" s="157"/>
      <c r="B8" s="158"/>
      <c r="C8" s="159"/>
      <c r="D8" s="160">
        <v>27970</v>
      </c>
      <c r="E8" s="161"/>
      <c r="F8" s="162">
        <v>30126</v>
      </c>
      <c r="G8" s="163"/>
      <c r="H8" s="164"/>
    </row>
    <row r="9" spans="1:8" x14ac:dyDescent="0.2">
      <c r="A9" s="145" t="s">
        <v>563</v>
      </c>
      <c r="B9" s="150"/>
      <c r="C9" s="151"/>
      <c r="D9" s="152">
        <v>50962</v>
      </c>
      <c r="E9" s="153"/>
      <c r="F9" s="154">
        <v>58766</v>
      </c>
      <c r="G9" s="155"/>
      <c r="H9" s="156"/>
    </row>
    <row r="10" spans="1:8" x14ac:dyDescent="0.2">
      <c r="A10" s="157"/>
      <c r="B10" s="158"/>
      <c r="C10" s="159"/>
      <c r="D10" s="160">
        <v>30633</v>
      </c>
      <c r="E10" s="161"/>
      <c r="F10" s="162">
        <v>29363</v>
      </c>
      <c r="G10" s="163"/>
      <c r="H10" s="164"/>
    </row>
    <row r="11" spans="1:8" x14ac:dyDescent="0.2">
      <c r="A11" s="145" t="s">
        <v>564</v>
      </c>
      <c r="B11" s="150"/>
      <c r="C11" s="151"/>
      <c r="D11" s="152">
        <v>52396</v>
      </c>
      <c r="E11" s="153"/>
      <c r="F11" s="154">
        <v>62482</v>
      </c>
      <c r="G11" s="155"/>
      <c r="H11" s="156"/>
    </row>
    <row r="12" spans="1:8" x14ac:dyDescent="0.2">
      <c r="A12" s="157"/>
      <c r="B12" s="158"/>
      <c r="C12" s="165"/>
      <c r="D12" s="160">
        <v>29383</v>
      </c>
      <c r="E12" s="161"/>
      <c r="F12" s="162">
        <v>34626</v>
      </c>
      <c r="G12" s="163"/>
      <c r="H12" s="164"/>
    </row>
    <row r="13" spans="1:8" x14ac:dyDescent="0.2">
      <c r="A13" s="145"/>
      <c r="B13" s="150"/>
      <c r="C13" s="166"/>
      <c r="D13" s="167">
        <v>52393</v>
      </c>
      <c r="E13" s="168"/>
      <c r="F13" s="169">
        <v>57244</v>
      </c>
      <c r="G13" s="170"/>
      <c r="H13" s="156"/>
    </row>
    <row r="14" spans="1:8" x14ac:dyDescent="0.2">
      <c r="A14" s="157"/>
      <c r="B14" s="158"/>
      <c r="C14" s="159"/>
      <c r="D14" s="160">
        <v>31826</v>
      </c>
      <c r="E14" s="161"/>
      <c r="F14" s="162">
        <v>30084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1.49</v>
      </c>
      <c r="C19" s="171">
        <f>ROUND(VALUE(SUBSTITUTE(実質収支比率等に係る経年分析!G$48,"▲","-")),2)</f>
        <v>0.96</v>
      </c>
      <c r="D19" s="171">
        <f>ROUND(VALUE(SUBSTITUTE(実質収支比率等に係る経年分析!H$48,"▲","-")),2)</f>
        <v>1.46</v>
      </c>
      <c r="E19" s="171">
        <f>ROUND(VALUE(SUBSTITUTE(実質収支比率等に係る経年分析!I$48,"▲","-")),2)</f>
        <v>2.3199999999999998</v>
      </c>
      <c r="F19" s="171">
        <f>ROUND(VALUE(SUBSTITUTE(実質収支比率等に係る経年分析!J$48,"▲","-")),2)</f>
        <v>1.79</v>
      </c>
    </row>
    <row r="20" spans="1:11" x14ac:dyDescent="0.2">
      <c r="A20" s="171" t="s">
        <v>55</v>
      </c>
      <c r="B20" s="171">
        <f>ROUND(VALUE(SUBSTITUTE(実質収支比率等に係る経年分析!F$47,"▲","-")),2)</f>
        <v>3.22</v>
      </c>
      <c r="C20" s="171">
        <f>ROUND(VALUE(SUBSTITUTE(実質収支比率等に係る経年分析!G$47,"▲","-")),2)</f>
        <v>3.91</v>
      </c>
      <c r="D20" s="171">
        <f>ROUND(VALUE(SUBSTITUTE(実質収支比率等に係る経年分析!H$47,"▲","-")),2)</f>
        <v>4.34</v>
      </c>
      <c r="E20" s="171">
        <f>ROUND(VALUE(SUBSTITUTE(実質収支比率等に係る経年分析!I$47,"▲","-")),2)</f>
        <v>4.92</v>
      </c>
      <c r="F20" s="171">
        <f>ROUND(VALUE(SUBSTITUTE(実質収支比率等に係る経年分析!J$47,"▲","-")),2)</f>
        <v>4.71</v>
      </c>
    </row>
    <row r="21" spans="1:11" x14ac:dyDescent="0.2">
      <c r="A21" s="171" t="s">
        <v>56</v>
      </c>
      <c r="B21" s="171">
        <f>IF(ISNUMBER(VALUE(SUBSTITUTE(実質収支比率等に係る経年分析!F$49,"▲","-"))),ROUND(VALUE(SUBSTITUTE(実質収支比率等に係る経年分析!F$49,"▲","-")),2),NA())</f>
        <v>0.28999999999999998</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0.5</v>
      </c>
      <c r="E21" s="171">
        <f>IF(ISNUMBER(VALUE(SUBSTITUTE(実質収支比率等に係る経年分析!I$49,"▲","-"))),ROUND(VALUE(SUBSTITUTE(実質収支比率等に係る経年分析!I$49,"▲","-")),2),NA())</f>
        <v>0.89</v>
      </c>
      <c r="F21" s="171">
        <f>IF(ISNUMBER(VALUE(SUBSTITUTE(実質収支比率等に係る経年分析!J$49,"▲","-"))),ROUND(VALUE(SUBSTITUTE(実質収支比率等に係る経年分析!J$49,"▲","-")),2),NA())</f>
        <v>-1.43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0.13</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中央卸売市場事業会計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2">
      <c r="A30" s="172" t="str">
        <f>IF(連結実質赤字比率に係る赤字・黒字の構成分析!C$40="",NA(),連結実質赤字比率に係る赤字・黒字の構成分析!C$40)</f>
        <v>後期高齢者医療会計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x14ac:dyDescent="0.2">
      <c r="A31" s="172" t="str">
        <f>IF(連結実質赤字比率に係る赤字・黒字の構成分析!C$39="",NA(),連結実質赤字比率に係る赤字・黒字の構成分析!C$39)</f>
        <v>国民健康保険会計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0.85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0.33</v>
      </c>
    </row>
    <row r="32" spans="1:11" x14ac:dyDescent="0.2">
      <c r="A32" s="172" t="str">
        <f>IF(連結実質赤字比率に係る赤字・黒字の構成分析!C$38="",NA(),連結実質赤字比率に係る赤字・黒字の構成分析!C$38)</f>
        <v>介護保険会計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2">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0.14000000000000001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0.93</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1.28</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2.2400000000000002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1.75</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79939</v>
      </c>
      <c r="E42" s="173"/>
      <c r="F42" s="173"/>
      <c r="G42" s="173">
        <f>'実質公債費比率（分子）の構造'!L$52</f>
        <v>79286</v>
      </c>
      <c r="H42" s="173"/>
      <c r="I42" s="173"/>
      <c r="J42" s="173">
        <f>'実質公債費比率（分子）の構造'!M$52</f>
        <v>78312</v>
      </c>
      <c r="K42" s="173"/>
      <c r="L42" s="173"/>
      <c r="M42" s="173">
        <f>'実質公債費比率（分子）の構造'!N$52</f>
        <v>77306</v>
      </c>
      <c r="N42" s="173"/>
      <c r="O42" s="173"/>
      <c r="P42" s="173">
        <f>'実質公債費比率（分子）の構造'!O$52</f>
        <v>77192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0</v>
      </c>
      <c r="O43" s="173"/>
      <c r="P43" s="173"/>
    </row>
    <row r="44" spans="1:16" x14ac:dyDescent="0.2">
      <c r="A44" s="173" t="s">
        <v>65</v>
      </c>
      <c r="B44" s="173">
        <f>'実質公債費比率（分子）の構造'!K$50</f>
        <v>282</v>
      </c>
      <c r="C44" s="173"/>
      <c r="D44" s="173"/>
      <c r="E44" s="173">
        <f>'実質公債費比率（分子）の構造'!L$50</f>
        <v>277</v>
      </c>
      <c r="F44" s="173"/>
      <c r="G44" s="173"/>
      <c r="H44" s="173">
        <f>'実質公債費比率（分子）の構造'!M$50</f>
        <v>278</v>
      </c>
      <c r="I44" s="173"/>
      <c r="J44" s="173"/>
      <c r="K44" s="173">
        <f>'実質公債費比率（分子）の構造'!N$50</f>
        <v>278</v>
      </c>
      <c r="L44" s="173"/>
      <c r="M44" s="173"/>
      <c r="N44" s="173">
        <f>'実質公債費比率（分子）の構造'!O$50</f>
        <v>292</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19218</v>
      </c>
      <c r="C46" s="173"/>
      <c r="D46" s="173"/>
      <c r="E46" s="173">
        <f>'実質公債費比率（分子）の構造'!L$48</f>
        <v>18778</v>
      </c>
      <c r="F46" s="173"/>
      <c r="G46" s="173"/>
      <c r="H46" s="173">
        <f>'実質公債費比率（分子）の構造'!M$48</f>
        <v>17336</v>
      </c>
      <c r="I46" s="173"/>
      <c r="J46" s="173"/>
      <c r="K46" s="173">
        <f>'実質公債費比率（分子）の構造'!N$48</f>
        <v>16081</v>
      </c>
      <c r="L46" s="173"/>
      <c r="M46" s="173"/>
      <c r="N46" s="173">
        <f>'実質公債費比率（分子）の構造'!O$48</f>
        <v>16033</v>
      </c>
      <c r="O46" s="173"/>
      <c r="P46" s="173"/>
    </row>
    <row r="47" spans="1:16" x14ac:dyDescent="0.2">
      <c r="A47" s="173" t="s">
        <v>68</v>
      </c>
      <c r="B47" s="173">
        <f>'実質公債費比率（分子）の構造'!K$47</f>
        <v>42254</v>
      </c>
      <c r="C47" s="173"/>
      <c r="D47" s="173"/>
      <c r="E47" s="173">
        <f>'実質公債費比率（分子）の構造'!L$47</f>
        <v>43689</v>
      </c>
      <c r="F47" s="173"/>
      <c r="G47" s="173"/>
      <c r="H47" s="173">
        <f>'実質公債費比率（分子）の構造'!M$47</f>
        <v>44227</v>
      </c>
      <c r="I47" s="173"/>
      <c r="J47" s="173"/>
      <c r="K47" s="173">
        <f>'実質公債費比率（分子）の構造'!N$47</f>
        <v>45368</v>
      </c>
      <c r="L47" s="173"/>
      <c r="M47" s="173"/>
      <c r="N47" s="173">
        <f>'実質公債費比率（分子）の構造'!O$47</f>
        <v>46560</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26266</v>
      </c>
      <c r="C49" s="173"/>
      <c r="D49" s="173"/>
      <c r="E49" s="173">
        <f>'実質公債費比率（分子）の構造'!L$45</f>
        <v>27387</v>
      </c>
      <c r="F49" s="173"/>
      <c r="G49" s="173"/>
      <c r="H49" s="173">
        <f>'実質公債費比率（分子）の構造'!M$45</f>
        <v>27362</v>
      </c>
      <c r="I49" s="173"/>
      <c r="J49" s="173"/>
      <c r="K49" s="173">
        <f>'実質公債費比率（分子）の構造'!N$45</f>
        <v>30550</v>
      </c>
      <c r="L49" s="173"/>
      <c r="M49" s="173"/>
      <c r="N49" s="173">
        <f>'実質公債費比率（分子）の構造'!O$45</f>
        <v>28149</v>
      </c>
      <c r="O49" s="173"/>
      <c r="P49" s="173"/>
    </row>
    <row r="50" spans="1:16" x14ac:dyDescent="0.2">
      <c r="A50" s="173" t="s">
        <v>71</v>
      </c>
      <c r="B50" s="173" t="e">
        <f>NA()</f>
        <v>#N/A</v>
      </c>
      <c r="C50" s="173">
        <f>IF(ISNUMBER('実質公債費比率（分子）の構造'!K$53),'実質公債費比率（分子）の構造'!K$53,NA())</f>
        <v>8081</v>
      </c>
      <c r="D50" s="173" t="e">
        <f>NA()</f>
        <v>#N/A</v>
      </c>
      <c r="E50" s="173" t="e">
        <f>NA()</f>
        <v>#N/A</v>
      </c>
      <c r="F50" s="173">
        <f>IF(ISNUMBER('実質公債費比率（分子）の構造'!L$53),'実質公債費比率（分子）の構造'!L$53,NA())</f>
        <v>10845</v>
      </c>
      <c r="G50" s="173" t="e">
        <f>NA()</f>
        <v>#N/A</v>
      </c>
      <c r="H50" s="173" t="e">
        <f>NA()</f>
        <v>#N/A</v>
      </c>
      <c r="I50" s="173">
        <f>IF(ISNUMBER('実質公債費比率（分子）の構造'!M$53),'実質公債費比率（分子）の構造'!M$53,NA())</f>
        <v>10891</v>
      </c>
      <c r="J50" s="173" t="e">
        <f>NA()</f>
        <v>#N/A</v>
      </c>
      <c r="K50" s="173" t="e">
        <f>NA()</f>
        <v>#N/A</v>
      </c>
      <c r="L50" s="173">
        <f>IF(ISNUMBER('実質公債費比率（分子）の構造'!N$53),'実質公債費比率（分子）の構造'!N$53,NA())</f>
        <v>14972</v>
      </c>
      <c r="M50" s="173" t="e">
        <f>NA()</f>
        <v>#N/A</v>
      </c>
      <c r="N50" s="173" t="e">
        <f>NA()</f>
        <v>#N/A</v>
      </c>
      <c r="O50" s="173">
        <f>IF(ISNUMBER('実質公債費比率（分子）の構造'!O$53),'実質公債費比率（分子）の構造'!O$53,NA())</f>
        <v>13842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809708</v>
      </c>
      <c r="E56" s="172"/>
      <c r="F56" s="172"/>
      <c r="G56" s="172">
        <f>'将来負担比率（分子）の構造'!J$52</f>
        <v>831126</v>
      </c>
      <c r="H56" s="172"/>
      <c r="I56" s="172"/>
      <c r="J56" s="172">
        <f>'将来負担比率（分子）の構造'!K$52</f>
        <v>846513</v>
      </c>
      <c r="K56" s="172"/>
      <c r="L56" s="172"/>
      <c r="M56" s="172">
        <f>'将来負担比率（分子）の構造'!L$52</f>
        <v>861475</v>
      </c>
      <c r="N56" s="172"/>
      <c r="O56" s="172"/>
      <c r="P56" s="172">
        <f>'将来負担比率（分子）の構造'!M$52</f>
        <v>875362</v>
      </c>
    </row>
    <row r="57" spans="1:16" x14ac:dyDescent="0.2">
      <c r="A57" s="172" t="s">
        <v>42</v>
      </c>
      <c r="B57" s="172"/>
      <c r="C57" s="172"/>
      <c r="D57" s="172">
        <f>'将来負担比率（分子）の構造'!I$51</f>
        <v>215578</v>
      </c>
      <c r="E57" s="172"/>
      <c r="F57" s="172"/>
      <c r="G57" s="172">
        <f>'将来負担比率（分子）の構造'!J$51</f>
        <v>218671</v>
      </c>
      <c r="H57" s="172"/>
      <c r="I57" s="172"/>
      <c r="J57" s="172">
        <f>'将来負担比率（分子）の構造'!K$51</f>
        <v>229157</v>
      </c>
      <c r="K57" s="172"/>
      <c r="L57" s="172"/>
      <c r="M57" s="172">
        <f>'将来負担比率（分子）の構造'!L$51</f>
        <v>236039</v>
      </c>
      <c r="N57" s="172"/>
      <c r="O57" s="172"/>
      <c r="P57" s="172">
        <f>'将来負担比率（分子）の構造'!M$51</f>
        <v>247120</v>
      </c>
    </row>
    <row r="58" spans="1:16" x14ac:dyDescent="0.2">
      <c r="A58" s="172" t="s">
        <v>41</v>
      </c>
      <c r="B58" s="172"/>
      <c r="C58" s="172"/>
      <c r="D58" s="172">
        <f>'将来負担比率（分子）の構造'!I$50</f>
        <v>290861</v>
      </c>
      <c r="E58" s="172"/>
      <c r="F58" s="172"/>
      <c r="G58" s="172">
        <f>'将来負担比率（分子）の構造'!J$50</f>
        <v>308211</v>
      </c>
      <c r="H58" s="172"/>
      <c r="I58" s="172"/>
      <c r="J58" s="172">
        <f>'将来負担比率（分子）の構造'!K$50</f>
        <v>339292</v>
      </c>
      <c r="K58" s="172"/>
      <c r="L58" s="172"/>
      <c r="M58" s="172">
        <f>'将来負担比率（分子）の構造'!L$50</f>
        <v>366879</v>
      </c>
      <c r="N58" s="172"/>
      <c r="O58" s="172"/>
      <c r="P58" s="172">
        <f>'将来負担比率（分子）の構造'!M$50</f>
        <v>431885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1570</v>
      </c>
      <c r="C61" s="172"/>
      <c r="D61" s="172"/>
      <c r="E61" s="172">
        <f>'将来負担比率（分子）の構造'!J$46</f>
        <v>1678</v>
      </c>
      <c r="F61" s="172"/>
      <c r="G61" s="172"/>
      <c r="H61" s="172">
        <f>'将来負担比率（分子）の構造'!K$46</f>
        <v>1507</v>
      </c>
      <c r="I61" s="172"/>
      <c r="J61" s="172"/>
      <c r="K61" s="172">
        <f>'将来負担比率（分子）の構造'!L$46</f>
        <v>1611</v>
      </c>
      <c r="L61" s="172"/>
      <c r="M61" s="172"/>
      <c r="N61" s="172">
        <f>'将来負担比率（分子）の構造'!M$46</f>
        <v>951</v>
      </c>
      <c r="O61" s="172"/>
      <c r="P61" s="172"/>
    </row>
    <row r="62" spans="1:16" x14ac:dyDescent="0.2">
      <c r="A62" s="172" t="s">
        <v>35</v>
      </c>
      <c r="B62" s="172">
        <f>'将来負担比率（分子）の構造'!I$45</f>
        <v>131012</v>
      </c>
      <c r="C62" s="172"/>
      <c r="D62" s="172"/>
      <c r="E62" s="172">
        <f>'将来負担比率（分子）の構造'!J$45</f>
        <v>128609</v>
      </c>
      <c r="F62" s="172"/>
      <c r="G62" s="172"/>
      <c r="H62" s="172">
        <f>'将来負担比率（分子）の構造'!K$45</f>
        <v>125973</v>
      </c>
      <c r="I62" s="172"/>
      <c r="J62" s="172"/>
      <c r="K62" s="172">
        <f>'将来負担比率（分子）の構造'!L$45</f>
        <v>118499</v>
      </c>
      <c r="L62" s="172"/>
      <c r="M62" s="172"/>
      <c r="N62" s="172">
        <f>'将来負担比率（分子）の構造'!M$45</f>
        <v>116418</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209947</v>
      </c>
      <c r="C64" s="172"/>
      <c r="D64" s="172"/>
      <c r="E64" s="172">
        <f>'将来負担比率（分子）の構造'!J$43</f>
        <v>199669</v>
      </c>
      <c r="F64" s="172"/>
      <c r="G64" s="172"/>
      <c r="H64" s="172">
        <f>'将来負担比率（分子）の構造'!K$43</f>
        <v>188420</v>
      </c>
      <c r="I64" s="172"/>
      <c r="J64" s="172"/>
      <c r="K64" s="172">
        <f>'将来負担比率（分子）の構造'!L$43</f>
        <v>180068</v>
      </c>
      <c r="L64" s="172"/>
      <c r="M64" s="172"/>
      <c r="N64" s="172">
        <f>'将来負担比率（分子）の構造'!M$43</f>
        <v>172354</v>
      </c>
      <c r="O64" s="172"/>
      <c r="P64" s="172"/>
    </row>
    <row r="65" spans="1:16" x14ac:dyDescent="0.2">
      <c r="A65" s="172" t="s">
        <v>32</v>
      </c>
      <c r="B65" s="172">
        <f>'将来負担比率（分子）の構造'!I$42</f>
        <v>7068</v>
      </c>
      <c r="C65" s="172"/>
      <c r="D65" s="172"/>
      <c r="E65" s="172">
        <f>'将来負担比率（分子）の構造'!J$42</f>
        <v>1144</v>
      </c>
      <c r="F65" s="172"/>
      <c r="G65" s="172"/>
      <c r="H65" s="172">
        <f>'将来負担比率（分子）の構造'!K$42</f>
        <v>936</v>
      </c>
      <c r="I65" s="172"/>
      <c r="J65" s="172"/>
      <c r="K65" s="172">
        <f>'将来負担比率（分子）の構造'!L$42</f>
        <v>728</v>
      </c>
      <c r="L65" s="172"/>
      <c r="M65" s="172"/>
      <c r="N65" s="172">
        <f>'将来負担比率（分子）の構造'!M$42</f>
        <v>520</v>
      </c>
      <c r="O65" s="172"/>
      <c r="P65" s="172"/>
    </row>
    <row r="66" spans="1:16" x14ac:dyDescent="0.2">
      <c r="A66" s="172" t="s">
        <v>31</v>
      </c>
      <c r="B66" s="172">
        <f>'将来負担比率（分子）の構造'!I$41</f>
        <v>1254520</v>
      </c>
      <c r="C66" s="172"/>
      <c r="D66" s="172"/>
      <c r="E66" s="172">
        <f>'将来負担比率（分子）の構造'!J$41</f>
        <v>1288253</v>
      </c>
      <c r="F66" s="172"/>
      <c r="G66" s="172"/>
      <c r="H66" s="172">
        <f>'将来負担比率（分子）の構造'!K$41</f>
        <v>1326761</v>
      </c>
      <c r="I66" s="172"/>
      <c r="J66" s="172"/>
      <c r="K66" s="172">
        <f>'将来負担比率（分子）の構造'!L$41</f>
        <v>1365904</v>
      </c>
      <c r="L66" s="172"/>
      <c r="M66" s="172"/>
      <c r="N66" s="172">
        <f>'将来負担比率（分子）の構造'!M$41</f>
        <v>1410792</v>
      </c>
      <c r="O66" s="172"/>
      <c r="P66" s="172"/>
    </row>
    <row r="67" spans="1:16" x14ac:dyDescent="0.2">
      <c r="A67" s="172" t="s">
        <v>75</v>
      </c>
      <c r="B67" s="172" t="e">
        <f>NA()</f>
        <v>#N/A</v>
      </c>
      <c r="C67" s="172">
        <f>IF(ISNUMBER('将来負担比率（分子）の構造'!I$53), IF('将来負担比率（分子）の構造'!I$53 &lt; 0, 0, '将来負担比率（分子）の構造'!I$53), NA())</f>
        <v>287969</v>
      </c>
      <c r="D67" s="172" t="e">
        <f>NA()</f>
        <v>#N/A</v>
      </c>
      <c r="E67" s="172" t="e">
        <f>NA()</f>
        <v>#N/A</v>
      </c>
      <c r="F67" s="172">
        <f>IF(ISNUMBER('将来負担比率（分子）の構造'!J$53), IF('将来負担比率（分子）の構造'!J$53 &lt; 0, 0, '将来負担比率（分子）の構造'!J$53), NA())</f>
        <v>261344</v>
      </c>
      <c r="G67" s="172" t="e">
        <f>NA()</f>
        <v>#N/A</v>
      </c>
      <c r="H67" s="172" t="e">
        <f>NA()</f>
        <v>#N/A</v>
      </c>
      <c r="I67" s="172">
        <f>IF(ISNUMBER('将来負担比率（分子）の構造'!K$53), IF('将来負担比率（分子）の構造'!K$53 &lt; 0, 0, '将来負担比率（分子）の構造'!K$53), NA())</f>
        <v>228636</v>
      </c>
      <c r="J67" s="172" t="e">
        <f>NA()</f>
        <v>#N/A</v>
      </c>
      <c r="K67" s="172" t="e">
        <f>NA()</f>
        <v>#N/A</v>
      </c>
      <c r="L67" s="172">
        <f>IF(ISNUMBER('将来負担比率（分子）の構造'!L$53), IF('将来負担比率（分子）の構造'!L$53 &lt; 0, 0, '将来負担比率（分子）の構造'!L$53), NA())</f>
        <v>202416</v>
      </c>
      <c r="M67" s="172" t="e">
        <f>NA()</f>
        <v>#N/A</v>
      </c>
      <c r="N67" s="172" t="e">
        <f>NA()</f>
        <v>#N/A</v>
      </c>
      <c r="O67" s="172">
        <f>IF(ISNUMBER('将来負担比率（分子）の構造'!M$53), IF('将来負担比率（分子）の構造'!M$53 &lt; 0, 0, '将来負担比率（分子）の構造'!M$53), NA())</f>
        <v>146668</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22391</v>
      </c>
      <c r="C72" s="176">
        <f>基金残高に係る経年分析!G55</f>
        <v>25891</v>
      </c>
      <c r="D72" s="176">
        <f>基金残高に係る経年分析!H55</f>
        <v>26192</v>
      </c>
    </row>
    <row r="73" spans="1:16" x14ac:dyDescent="0.2">
      <c r="A73" s="175" t="s">
        <v>78</v>
      </c>
      <c r="B73" s="176">
        <f>基金残高に係る経年分析!F56</f>
        <v>911</v>
      </c>
      <c r="C73" s="176">
        <f>基金残高に係る経年分析!G56</f>
        <v>724</v>
      </c>
      <c r="D73" s="176">
        <f>基金残高に係る経年分析!H56</f>
        <v>579</v>
      </c>
    </row>
    <row r="74" spans="1:16" x14ac:dyDescent="0.2">
      <c r="A74" s="175" t="s">
        <v>79</v>
      </c>
      <c r="B74" s="176">
        <f>基金残高に係る経年分析!F57</f>
        <v>41395</v>
      </c>
      <c r="C74" s="176">
        <f>基金残高に係る経年分析!G57</f>
        <v>41311</v>
      </c>
      <c r="D74" s="176">
        <f>基金残高に係る経年分析!H57</f>
        <v>55495</v>
      </c>
    </row>
  </sheetData>
  <sheetProtection algorithmName="SHA-512" hashValue="pKpHrvjL9gGrRDaugNIV3yRc6Q4TPe35cEum+AE4QazcTYJfUJDllIITgU5Vq/0UuOJKR8fbP7iRiT7YbAU2/w==" saltValue="mxElfo4wdnKhBpynmyA3F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225</v>
      </c>
      <c r="C5" s="696"/>
      <c r="D5" s="696"/>
      <c r="E5" s="696"/>
      <c r="F5" s="696"/>
      <c r="G5" s="696"/>
      <c r="H5" s="696"/>
      <c r="I5" s="696"/>
      <c r="J5" s="696"/>
      <c r="K5" s="696"/>
      <c r="L5" s="696"/>
      <c r="M5" s="696"/>
      <c r="N5" s="696"/>
      <c r="O5" s="696"/>
      <c r="P5" s="696"/>
      <c r="Q5" s="697"/>
      <c r="R5" s="681">
        <v>334595895</v>
      </c>
      <c r="S5" s="682"/>
      <c r="T5" s="682"/>
      <c r="U5" s="682"/>
      <c r="V5" s="682"/>
      <c r="W5" s="682"/>
      <c r="X5" s="682"/>
      <c r="Y5" s="725"/>
      <c r="Z5" s="743">
        <v>25.8</v>
      </c>
      <c r="AA5" s="743"/>
      <c r="AB5" s="743"/>
      <c r="AC5" s="743"/>
      <c r="AD5" s="744">
        <v>305765033</v>
      </c>
      <c r="AE5" s="744"/>
      <c r="AF5" s="744"/>
      <c r="AG5" s="744"/>
      <c r="AH5" s="744"/>
      <c r="AI5" s="744"/>
      <c r="AJ5" s="744"/>
      <c r="AK5" s="744"/>
      <c r="AL5" s="726">
        <v>59.6</v>
      </c>
      <c r="AM5" s="700"/>
      <c r="AN5" s="700"/>
      <c r="AO5" s="727"/>
      <c r="AP5" s="695" t="s">
        <v>226</v>
      </c>
      <c r="AQ5" s="696"/>
      <c r="AR5" s="696"/>
      <c r="AS5" s="696"/>
      <c r="AT5" s="696"/>
      <c r="AU5" s="696"/>
      <c r="AV5" s="696"/>
      <c r="AW5" s="696"/>
      <c r="AX5" s="696"/>
      <c r="AY5" s="696"/>
      <c r="AZ5" s="696"/>
      <c r="BA5" s="696"/>
      <c r="BB5" s="696"/>
      <c r="BC5" s="696"/>
      <c r="BD5" s="696"/>
      <c r="BE5" s="696"/>
      <c r="BF5" s="697"/>
      <c r="BG5" s="628">
        <v>300639475</v>
      </c>
      <c r="BH5" s="629"/>
      <c r="BI5" s="629"/>
      <c r="BJ5" s="629"/>
      <c r="BK5" s="629"/>
      <c r="BL5" s="629"/>
      <c r="BM5" s="629"/>
      <c r="BN5" s="630"/>
      <c r="BO5" s="655">
        <v>89.9</v>
      </c>
      <c r="BP5" s="655"/>
      <c r="BQ5" s="655"/>
      <c r="BR5" s="655"/>
      <c r="BS5" s="656">
        <v>3911699</v>
      </c>
      <c r="BT5" s="656"/>
      <c r="BU5" s="656"/>
      <c r="BV5" s="656"/>
      <c r="BW5" s="656"/>
      <c r="BX5" s="656"/>
      <c r="BY5" s="656"/>
      <c r="BZ5" s="656"/>
      <c r="CA5" s="656"/>
      <c r="CB5" s="723"/>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2">
      <c r="B6" s="625" t="s">
        <v>230</v>
      </c>
      <c r="C6" s="626"/>
      <c r="D6" s="626"/>
      <c r="E6" s="626"/>
      <c r="F6" s="626"/>
      <c r="G6" s="626"/>
      <c r="H6" s="626"/>
      <c r="I6" s="626"/>
      <c r="J6" s="626"/>
      <c r="K6" s="626"/>
      <c r="L6" s="626"/>
      <c r="M6" s="626"/>
      <c r="N6" s="626"/>
      <c r="O6" s="626"/>
      <c r="P6" s="626"/>
      <c r="Q6" s="627"/>
      <c r="R6" s="628">
        <v>5463147</v>
      </c>
      <c r="S6" s="629"/>
      <c r="T6" s="629"/>
      <c r="U6" s="629"/>
      <c r="V6" s="629"/>
      <c r="W6" s="629"/>
      <c r="X6" s="629"/>
      <c r="Y6" s="630"/>
      <c r="Z6" s="655">
        <v>0.4</v>
      </c>
      <c r="AA6" s="655"/>
      <c r="AB6" s="655"/>
      <c r="AC6" s="655"/>
      <c r="AD6" s="656">
        <v>5463147</v>
      </c>
      <c r="AE6" s="656"/>
      <c r="AF6" s="656"/>
      <c r="AG6" s="656"/>
      <c r="AH6" s="656"/>
      <c r="AI6" s="656"/>
      <c r="AJ6" s="656"/>
      <c r="AK6" s="656"/>
      <c r="AL6" s="631">
        <v>1.1000000000000001</v>
      </c>
      <c r="AM6" s="632"/>
      <c r="AN6" s="632"/>
      <c r="AO6" s="657"/>
      <c r="AP6" s="625" t="s">
        <v>231</v>
      </c>
      <c r="AQ6" s="626"/>
      <c r="AR6" s="626"/>
      <c r="AS6" s="626"/>
      <c r="AT6" s="626"/>
      <c r="AU6" s="626"/>
      <c r="AV6" s="626"/>
      <c r="AW6" s="626"/>
      <c r="AX6" s="626"/>
      <c r="AY6" s="626"/>
      <c r="AZ6" s="626"/>
      <c r="BA6" s="626"/>
      <c r="BB6" s="626"/>
      <c r="BC6" s="626"/>
      <c r="BD6" s="626"/>
      <c r="BE6" s="626"/>
      <c r="BF6" s="627"/>
      <c r="BG6" s="628">
        <v>300639475</v>
      </c>
      <c r="BH6" s="629"/>
      <c r="BI6" s="629"/>
      <c r="BJ6" s="629"/>
      <c r="BK6" s="629"/>
      <c r="BL6" s="629"/>
      <c r="BM6" s="629"/>
      <c r="BN6" s="630"/>
      <c r="BO6" s="655">
        <v>89.9</v>
      </c>
      <c r="BP6" s="655"/>
      <c r="BQ6" s="655"/>
      <c r="BR6" s="655"/>
      <c r="BS6" s="656">
        <v>3911699</v>
      </c>
      <c r="BT6" s="656"/>
      <c r="BU6" s="656"/>
      <c r="BV6" s="656"/>
      <c r="BW6" s="656"/>
      <c r="BX6" s="656"/>
      <c r="BY6" s="656"/>
      <c r="BZ6" s="656"/>
      <c r="CA6" s="656"/>
      <c r="CB6" s="723"/>
      <c r="CD6" s="684" t="s">
        <v>232</v>
      </c>
      <c r="CE6" s="685"/>
      <c r="CF6" s="685"/>
      <c r="CG6" s="685"/>
      <c r="CH6" s="685"/>
      <c r="CI6" s="685"/>
      <c r="CJ6" s="685"/>
      <c r="CK6" s="685"/>
      <c r="CL6" s="685"/>
      <c r="CM6" s="685"/>
      <c r="CN6" s="685"/>
      <c r="CO6" s="685"/>
      <c r="CP6" s="685"/>
      <c r="CQ6" s="686"/>
      <c r="CR6" s="628">
        <v>1768110</v>
      </c>
      <c r="CS6" s="629"/>
      <c r="CT6" s="629"/>
      <c r="CU6" s="629"/>
      <c r="CV6" s="629"/>
      <c r="CW6" s="629"/>
      <c r="CX6" s="629"/>
      <c r="CY6" s="630"/>
      <c r="CZ6" s="726">
        <v>0.1</v>
      </c>
      <c r="DA6" s="700"/>
      <c r="DB6" s="700"/>
      <c r="DC6" s="729"/>
      <c r="DD6" s="634" t="s">
        <v>136</v>
      </c>
      <c r="DE6" s="629"/>
      <c r="DF6" s="629"/>
      <c r="DG6" s="629"/>
      <c r="DH6" s="629"/>
      <c r="DI6" s="629"/>
      <c r="DJ6" s="629"/>
      <c r="DK6" s="629"/>
      <c r="DL6" s="629"/>
      <c r="DM6" s="629"/>
      <c r="DN6" s="629"/>
      <c r="DO6" s="629"/>
      <c r="DP6" s="630"/>
      <c r="DQ6" s="634">
        <v>1768091</v>
      </c>
      <c r="DR6" s="629"/>
      <c r="DS6" s="629"/>
      <c r="DT6" s="629"/>
      <c r="DU6" s="629"/>
      <c r="DV6" s="629"/>
      <c r="DW6" s="629"/>
      <c r="DX6" s="629"/>
      <c r="DY6" s="629"/>
      <c r="DZ6" s="629"/>
      <c r="EA6" s="629"/>
      <c r="EB6" s="629"/>
      <c r="EC6" s="669"/>
    </row>
    <row r="7" spans="2:143" ht="11.25" customHeight="1" x14ac:dyDescent="0.2">
      <c r="B7" s="625" t="s">
        <v>233</v>
      </c>
      <c r="C7" s="626"/>
      <c r="D7" s="626"/>
      <c r="E7" s="626"/>
      <c r="F7" s="626"/>
      <c r="G7" s="626"/>
      <c r="H7" s="626"/>
      <c r="I7" s="626"/>
      <c r="J7" s="626"/>
      <c r="K7" s="626"/>
      <c r="L7" s="626"/>
      <c r="M7" s="626"/>
      <c r="N7" s="626"/>
      <c r="O7" s="626"/>
      <c r="P7" s="626"/>
      <c r="Q7" s="627"/>
      <c r="R7" s="628">
        <v>161174</v>
      </c>
      <c r="S7" s="629"/>
      <c r="T7" s="629"/>
      <c r="U7" s="629"/>
      <c r="V7" s="629"/>
      <c r="W7" s="629"/>
      <c r="X7" s="629"/>
      <c r="Y7" s="630"/>
      <c r="Z7" s="655">
        <v>0</v>
      </c>
      <c r="AA7" s="655"/>
      <c r="AB7" s="655"/>
      <c r="AC7" s="655"/>
      <c r="AD7" s="656">
        <v>161174</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166985986</v>
      </c>
      <c r="BH7" s="629"/>
      <c r="BI7" s="629"/>
      <c r="BJ7" s="629"/>
      <c r="BK7" s="629"/>
      <c r="BL7" s="629"/>
      <c r="BM7" s="629"/>
      <c r="BN7" s="630"/>
      <c r="BO7" s="655">
        <v>49.9</v>
      </c>
      <c r="BP7" s="655"/>
      <c r="BQ7" s="655"/>
      <c r="BR7" s="655"/>
      <c r="BS7" s="656">
        <v>3911699</v>
      </c>
      <c r="BT7" s="656"/>
      <c r="BU7" s="656"/>
      <c r="BV7" s="656"/>
      <c r="BW7" s="656"/>
      <c r="BX7" s="656"/>
      <c r="BY7" s="656"/>
      <c r="BZ7" s="656"/>
      <c r="CA7" s="656"/>
      <c r="CB7" s="723"/>
      <c r="CD7" s="670" t="s">
        <v>235</v>
      </c>
      <c r="CE7" s="667"/>
      <c r="CF7" s="667"/>
      <c r="CG7" s="667"/>
      <c r="CH7" s="667"/>
      <c r="CI7" s="667"/>
      <c r="CJ7" s="667"/>
      <c r="CK7" s="667"/>
      <c r="CL7" s="667"/>
      <c r="CM7" s="667"/>
      <c r="CN7" s="667"/>
      <c r="CO7" s="667"/>
      <c r="CP7" s="667"/>
      <c r="CQ7" s="668"/>
      <c r="CR7" s="628">
        <v>62089501</v>
      </c>
      <c r="CS7" s="629"/>
      <c r="CT7" s="629"/>
      <c r="CU7" s="629"/>
      <c r="CV7" s="629"/>
      <c r="CW7" s="629"/>
      <c r="CX7" s="629"/>
      <c r="CY7" s="630"/>
      <c r="CZ7" s="655">
        <v>4.8</v>
      </c>
      <c r="DA7" s="655"/>
      <c r="DB7" s="655"/>
      <c r="DC7" s="655"/>
      <c r="DD7" s="634">
        <v>3010620</v>
      </c>
      <c r="DE7" s="629"/>
      <c r="DF7" s="629"/>
      <c r="DG7" s="629"/>
      <c r="DH7" s="629"/>
      <c r="DI7" s="629"/>
      <c r="DJ7" s="629"/>
      <c r="DK7" s="629"/>
      <c r="DL7" s="629"/>
      <c r="DM7" s="629"/>
      <c r="DN7" s="629"/>
      <c r="DO7" s="629"/>
      <c r="DP7" s="630"/>
      <c r="DQ7" s="634">
        <v>50616568</v>
      </c>
      <c r="DR7" s="629"/>
      <c r="DS7" s="629"/>
      <c r="DT7" s="629"/>
      <c r="DU7" s="629"/>
      <c r="DV7" s="629"/>
      <c r="DW7" s="629"/>
      <c r="DX7" s="629"/>
      <c r="DY7" s="629"/>
      <c r="DZ7" s="629"/>
      <c r="EA7" s="629"/>
      <c r="EB7" s="629"/>
      <c r="EC7" s="669"/>
    </row>
    <row r="8" spans="2:143" ht="11.25" customHeight="1" x14ac:dyDescent="0.2">
      <c r="B8" s="625" t="s">
        <v>236</v>
      </c>
      <c r="C8" s="626"/>
      <c r="D8" s="626"/>
      <c r="E8" s="626"/>
      <c r="F8" s="626"/>
      <c r="G8" s="626"/>
      <c r="H8" s="626"/>
      <c r="I8" s="626"/>
      <c r="J8" s="626"/>
      <c r="K8" s="626"/>
      <c r="L8" s="626"/>
      <c r="M8" s="626"/>
      <c r="N8" s="626"/>
      <c r="O8" s="626"/>
      <c r="P8" s="626"/>
      <c r="Q8" s="627"/>
      <c r="R8" s="628">
        <v>821798</v>
      </c>
      <c r="S8" s="629"/>
      <c r="T8" s="629"/>
      <c r="U8" s="629"/>
      <c r="V8" s="629"/>
      <c r="W8" s="629"/>
      <c r="X8" s="629"/>
      <c r="Y8" s="630"/>
      <c r="Z8" s="655">
        <v>0.1</v>
      </c>
      <c r="AA8" s="655"/>
      <c r="AB8" s="655"/>
      <c r="AC8" s="655"/>
      <c r="AD8" s="656">
        <v>821798</v>
      </c>
      <c r="AE8" s="656"/>
      <c r="AF8" s="656"/>
      <c r="AG8" s="656"/>
      <c r="AH8" s="656"/>
      <c r="AI8" s="656"/>
      <c r="AJ8" s="656"/>
      <c r="AK8" s="656"/>
      <c r="AL8" s="631">
        <v>0.2</v>
      </c>
      <c r="AM8" s="632"/>
      <c r="AN8" s="632"/>
      <c r="AO8" s="657"/>
      <c r="AP8" s="625" t="s">
        <v>237</v>
      </c>
      <c r="AQ8" s="626"/>
      <c r="AR8" s="626"/>
      <c r="AS8" s="626"/>
      <c r="AT8" s="626"/>
      <c r="AU8" s="626"/>
      <c r="AV8" s="626"/>
      <c r="AW8" s="626"/>
      <c r="AX8" s="626"/>
      <c r="AY8" s="626"/>
      <c r="AZ8" s="626"/>
      <c r="BA8" s="626"/>
      <c r="BB8" s="626"/>
      <c r="BC8" s="626"/>
      <c r="BD8" s="626"/>
      <c r="BE8" s="626"/>
      <c r="BF8" s="627"/>
      <c r="BG8" s="628">
        <v>3364642</v>
      </c>
      <c r="BH8" s="629"/>
      <c r="BI8" s="629"/>
      <c r="BJ8" s="629"/>
      <c r="BK8" s="629"/>
      <c r="BL8" s="629"/>
      <c r="BM8" s="629"/>
      <c r="BN8" s="630"/>
      <c r="BO8" s="655">
        <v>1</v>
      </c>
      <c r="BP8" s="655"/>
      <c r="BQ8" s="655"/>
      <c r="BR8" s="655"/>
      <c r="BS8" s="656" t="s">
        <v>136</v>
      </c>
      <c r="BT8" s="656"/>
      <c r="BU8" s="656"/>
      <c r="BV8" s="656"/>
      <c r="BW8" s="656"/>
      <c r="BX8" s="656"/>
      <c r="BY8" s="656"/>
      <c r="BZ8" s="656"/>
      <c r="CA8" s="656"/>
      <c r="CB8" s="723"/>
      <c r="CD8" s="670" t="s">
        <v>238</v>
      </c>
      <c r="CE8" s="667"/>
      <c r="CF8" s="667"/>
      <c r="CG8" s="667"/>
      <c r="CH8" s="667"/>
      <c r="CI8" s="667"/>
      <c r="CJ8" s="667"/>
      <c r="CK8" s="667"/>
      <c r="CL8" s="667"/>
      <c r="CM8" s="667"/>
      <c r="CN8" s="667"/>
      <c r="CO8" s="667"/>
      <c r="CP8" s="667"/>
      <c r="CQ8" s="668"/>
      <c r="CR8" s="628">
        <v>506761351</v>
      </c>
      <c r="CS8" s="629"/>
      <c r="CT8" s="629"/>
      <c r="CU8" s="629"/>
      <c r="CV8" s="629"/>
      <c r="CW8" s="629"/>
      <c r="CX8" s="629"/>
      <c r="CY8" s="630"/>
      <c r="CZ8" s="655">
        <v>39.6</v>
      </c>
      <c r="DA8" s="655"/>
      <c r="DB8" s="655"/>
      <c r="DC8" s="655"/>
      <c r="DD8" s="634">
        <v>6710492</v>
      </c>
      <c r="DE8" s="629"/>
      <c r="DF8" s="629"/>
      <c r="DG8" s="629"/>
      <c r="DH8" s="629"/>
      <c r="DI8" s="629"/>
      <c r="DJ8" s="629"/>
      <c r="DK8" s="629"/>
      <c r="DL8" s="629"/>
      <c r="DM8" s="629"/>
      <c r="DN8" s="629"/>
      <c r="DO8" s="629"/>
      <c r="DP8" s="630"/>
      <c r="DQ8" s="634">
        <v>193131096</v>
      </c>
      <c r="DR8" s="629"/>
      <c r="DS8" s="629"/>
      <c r="DT8" s="629"/>
      <c r="DU8" s="629"/>
      <c r="DV8" s="629"/>
      <c r="DW8" s="629"/>
      <c r="DX8" s="629"/>
      <c r="DY8" s="629"/>
      <c r="DZ8" s="629"/>
      <c r="EA8" s="629"/>
      <c r="EB8" s="629"/>
      <c r="EC8" s="669"/>
    </row>
    <row r="9" spans="2:143" ht="11.25" customHeight="1" x14ac:dyDescent="0.2">
      <c r="B9" s="625" t="s">
        <v>239</v>
      </c>
      <c r="C9" s="626"/>
      <c r="D9" s="626"/>
      <c r="E9" s="626"/>
      <c r="F9" s="626"/>
      <c r="G9" s="626"/>
      <c r="H9" s="626"/>
      <c r="I9" s="626"/>
      <c r="J9" s="626"/>
      <c r="K9" s="626"/>
      <c r="L9" s="626"/>
      <c r="M9" s="626"/>
      <c r="N9" s="626"/>
      <c r="O9" s="626"/>
      <c r="P9" s="626"/>
      <c r="Q9" s="627"/>
      <c r="R9" s="628">
        <v>999198</v>
      </c>
      <c r="S9" s="629"/>
      <c r="T9" s="629"/>
      <c r="U9" s="629"/>
      <c r="V9" s="629"/>
      <c r="W9" s="629"/>
      <c r="X9" s="629"/>
      <c r="Y9" s="630"/>
      <c r="Z9" s="655">
        <v>0.1</v>
      </c>
      <c r="AA9" s="655"/>
      <c r="AB9" s="655"/>
      <c r="AC9" s="655"/>
      <c r="AD9" s="656">
        <v>999198</v>
      </c>
      <c r="AE9" s="656"/>
      <c r="AF9" s="656"/>
      <c r="AG9" s="656"/>
      <c r="AH9" s="656"/>
      <c r="AI9" s="656"/>
      <c r="AJ9" s="656"/>
      <c r="AK9" s="656"/>
      <c r="AL9" s="631">
        <v>0.2</v>
      </c>
      <c r="AM9" s="632"/>
      <c r="AN9" s="632"/>
      <c r="AO9" s="657"/>
      <c r="AP9" s="625" t="s">
        <v>240</v>
      </c>
      <c r="AQ9" s="626"/>
      <c r="AR9" s="626"/>
      <c r="AS9" s="626"/>
      <c r="AT9" s="626"/>
      <c r="AU9" s="626"/>
      <c r="AV9" s="626"/>
      <c r="AW9" s="626"/>
      <c r="AX9" s="626"/>
      <c r="AY9" s="626"/>
      <c r="AZ9" s="626"/>
      <c r="BA9" s="626"/>
      <c r="BB9" s="626"/>
      <c r="BC9" s="626"/>
      <c r="BD9" s="626"/>
      <c r="BE9" s="626"/>
      <c r="BF9" s="627"/>
      <c r="BG9" s="628">
        <v>138428629</v>
      </c>
      <c r="BH9" s="629"/>
      <c r="BI9" s="629"/>
      <c r="BJ9" s="629"/>
      <c r="BK9" s="629"/>
      <c r="BL9" s="629"/>
      <c r="BM9" s="629"/>
      <c r="BN9" s="630"/>
      <c r="BO9" s="655">
        <v>41.4</v>
      </c>
      <c r="BP9" s="655"/>
      <c r="BQ9" s="655"/>
      <c r="BR9" s="655"/>
      <c r="BS9" s="656" t="s">
        <v>136</v>
      </c>
      <c r="BT9" s="656"/>
      <c r="BU9" s="656"/>
      <c r="BV9" s="656"/>
      <c r="BW9" s="656"/>
      <c r="BX9" s="656"/>
      <c r="BY9" s="656"/>
      <c r="BZ9" s="656"/>
      <c r="CA9" s="656"/>
      <c r="CB9" s="723"/>
      <c r="CD9" s="670" t="s">
        <v>241</v>
      </c>
      <c r="CE9" s="667"/>
      <c r="CF9" s="667"/>
      <c r="CG9" s="667"/>
      <c r="CH9" s="667"/>
      <c r="CI9" s="667"/>
      <c r="CJ9" s="667"/>
      <c r="CK9" s="667"/>
      <c r="CL9" s="667"/>
      <c r="CM9" s="667"/>
      <c r="CN9" s="667"/>
      <c r="CO9" s="667"/>
      <c r="CP9" s="667"/>
      <c r="CQ9" s="668"/>
      <c r="CR9" s="628">
        <v>109229430</v>
      </c>
      <c r="CS9" s="629"/>
      <c r="CT9" s="629"/>
      <c r="CU9" s="629"/>
      <c r="CV9" s="629"/>
      <c r="CW9" s="629"/>
      <c r="CX9" s="629"/>
      <c r="CY9" s="630"/>
      <c r="CZ9" s="655">
        <v>8.5</v>
      </c>
      <c r="DA9" s="655"/>
      <c r="DB9" s="655"/>
      <c r="DC9" s="655"/>
      <c r="DD9" s="634">
        <v>4348302</v>
      </c>
      <c r="DE9" s="629"/>
      <c r="DF9" s="629"/>
      <c r="DG9" s="629"/>
      <c r="DH9" s="629"/>
      <c r="DI9" s="629"/>
      <c r="DJ9" s="629"/>
      <c r="DK9" s="629"/>
      <c r="DL9" s="629"/>
      <c r="DM9" s="629"/>
      <c r="DN9" s="629"/>
      <c r="DO9" s="629"/>
      <c r="DP9" s="630"/>
      <c r="DQ9" s="634">
        <v>41707591</v>
      </c>
      <c r="DR9" s="629"/>
      <c r="DS9" s="629"/>
      <c r="DT9" s="629"/>
      <c r="DU9" s="629"/>
      <c r="DV9" s="629"/>
      <c r="DW9" s="629"/>
      <c r="DX9" s="629"/>
      <c r="DY9" s="629"/>
      <c r="DZ9" s="629"/>
      <c r="EA9" s="629"/>
      <c r="EB9" s="629"/>
      <c r="EC9" s="669"/>
    </row>
    <row r="10" spans="2:143" ht="11.25" customHeight="1" x14ac:dyDescent="0.2">
      <c r="B10" s="625" t="s">
        <v>242</v>
      </c>
      <c r="C10" s="626"/>
      <c r="D10" s="626"/>
      <c r="E10" s="626"/>
      <c r="F10" s="626"/>
      <c r="G10" s="626"/>
      <c r="H10" s="626"/>
      <c r="I10" s="626"/>
      <c r="J10" s="626"/>
      <c r="K10" s="626"/>
      <c r="L10" s="626"/>
      <c r="M10" s="626"/>
      <c r="N10" s="626"/>
      <c r="O10" s="626"/>
      <c r="P10" s="626"/>
      <c r="Q10" s="627"/>
      <c r="R10" s="628">
        <v>357548</v>
      </c>
      <c r="S10" s="629"/>
      <c r="T10" s="629"/>
      <c r="U10" s="629"/>
      <c r="V10" s="629"/>
      <c r="W10" s="629"/>
      <c r="X10" s="629"/>
      <c r="Y10" s="630"/>
      <c r="Z10" s="655">
        <v>0</v>
      </c>
      <c r="AA10" s="655"/>
      <c r="AB10" s="655"/>
      <c r="AC10" s="655"/>
      <c r="AD10" s="656">
        <v>357548</v>
      </c>
      <c r="AE10" s="656"/>
      <c r="AF10" s="656"/>
      <c r="AG10" s="656"/>
      <c r="AH10" s="656"/>
      <c r="AI10" s="656"/>
      <c r="AJ10" s="656"/>
      <c r="AK10" s="656"/>
      <c r="AL10" s="631">
        <v>0.1</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7149563</v>
      </c>
      <c r="BH10" s="629"/>
      <c r="BI10" s="629"/>
      <c r="BJ10" s="629"/>
      <c r="BK10" s="629"/>
      <c r="BL10" s="629"/>
      <c r="BM10" s="629"/>
      <c r="BN10" s="630"/>
      <c r="BO10" s="655">
        <v>2.1</v>
      </c>
      <c r="BP10" s="655"/>
      <c r="BQ10" s="655"/>
      <c r="BR10" s="655"/>
      <c r="BS10" s="656" t="s">
        <v>244</v>
      </c>
      <c r="BT10" s="656"/>
      <c r="BU10" s="656"/>
      <c r="BV10" s="656"/>
      <c r="BW10" s="656"/>
      <c r="BX10" s="656"/>
      <c r="BY10" s="656"/>
      <c r="BZ10" s="656"/>
      <c r="CA10" s="656"/>
      <c r="CB10" s="723"/>
      <c r="CD10" s="670" t="s">
        <v>245</v>
      </c>
      <c r="CE10" s="667"/>
      <c r="CF10" s="667"/>
      <c r="CG10" s="667"/>
      <c r="CH10" s="667"/>
      <c r="CI10" s="667"/>
      <c r="CJ10" s="667"/>
      <c r="CK10" s="667"/>
      <c r="CL10" s="667"/>
      <c r="CM10" s="667"/>
      <c r="CN10" s="667"/>
      <c r="CO10" s="667"/>
      <c r="CP10" s="667"/>
      <c r="CQ10" s="668"/>
      <c r="CR10" s="628">
        <v>1014422</v>
      </c>
      <c r="CS10" s="629"/>
      <c r="CT10" s="629"/>
      <c r="CU10" s="629"/>
      <c r="CV10" s="629"/>
      <c r="CW10" s="629"/>
      <c r="CX10" s="629"/>
      <c r="CY10" s="630"/>
      <c r="CZ10" s="655">
        <v>0.1</v>
      </c>
      <c r="DA10" s="655"/>
      <c r="DB10" s="655"/>
      <c r="DC10" s="655"/>
      <c r="DD10" s="634" t="s">
        <v>136</v>
      </c>
      <c r="DE10" s="629"/>
      <c r="DF10" s="629"/>
      <c r="DG10" s="629"/>
      <c r="DH10" s="629"/>
      <c r="DI10" s="629"/>
      <c r="DJ10" s="629"/>
      <c r="DK10" s="629"/>
      <c r="DL10" s="629"/>
      <c r="DM10" s="629"/>
      <c r="DN10" s="629"/>
      <c r="DO10" s="629"/>
      <c r="DP10" s="630"/>
      <c r="DQ10" s="634">
        <v>910514</v>
      </c>
      <c r="DR10" s="629"/>
      <c r="DS10" s="629"/>
      <c r="DT10" s="629"/>
      <c r="DU10" s="629"/>
      <c r="DV10" s="629"/>
      <c r="DW10" s="629"/>
      <c r="DX10" s="629"/>
      <c r="DY10" s="629"/>
      <c r="DZ10" s="629"/>
      <c r="EA10" s="629"/>
      <c r="EB10" s="629"/>
      <c r="EC10" s="669"/>
    </row>
    <row r="11" spans="2:143" ht="11.25" customHeight="1" x14ac:dyDescent="0.2">
      <c r="B11" s="625" t="s">
        <v>246</v>
      </c>
      <c r="C11" s="626"/>
      <c r="D11" s="626"/>
      <c r="E11" s="626"/>
      <c r="F11" s="626"/>
      <c r="G11" s="626"/>
      <c r="H11" s="626"/>
      <c r="I11" s="626"/>
      <c r="J11" s="626"/>
      <c r="K11" s="626"/>
      <c r="L11" s="626"/>
      <c r="M11" s="626"/>
      <c r="N11" s="626"/>
      <c r="O11" s="626"/>
      <c r="P11" s="626"/>
      <c r="Q11" s="627"/>
      <c r="R11" s="628">
        <v>49942134</v>
      </c>
      <c r="S11" s="629"/>
      <c r="T11" s="629"/>
      <c r="U11" s="629"/>
      <c r="V11" s="629"/>
      <c r="W11" s="629"/>
      <c r="X11" s="629"/>
      <c r="Y11" s="630"/>
      <c r="Z11" s="631">
        <v>3.9</v>
      </c>
      <c r="AA11" s="632"/>
      <c r="AB11" s="632"/>
      <c r="AC11" s="633"/>
      <c r="AD11" s="634">
        <v>49942134</v>
      </c>
      <c r="AE11" s="629"/>
      <c r="AF11" s="629"/>
      <c r="AG11" s="629"/>
      <c r="AH11" s="629"/>
      <c r="AI11" s="629"/>
      <c r="AJ11" s="629"/>
      <c r="AK11" s="630"/>
      <c r="AL11" s="631">
        <v>9.6999999999999993</v>
      </c>
      <c r="AM11" s="632"/>
      <c r="AN11" s="632"/>
      <c r="AO11" s="657"/>
      <c r="AP11" s="625" t="s">
        <v>247</v>
      </c>
      <c r="AQ11" s="626"/>
      <c r="AR11" s="626"/>
      <c r="AS11" s="626"/>
      <c r="AT11" s="626"/>
      <c r="AU11" s="626"/>
      <c r="AV11" s="626"/>
      <c r="AW11" s="626"/>
      <c r="AX11" s="626"/>
      <c r="AY11" s="626"/>
      <c r="AZ11" s="626"/>
      <c r="BA11" s="626"/>
      <c r="BB11" s="626"/>
      <c r="BC11" s="626"/>
      <c r="BD11" s="626"/>
      <c r="BE11" s="626"/>
      <c r="BF11" s="627"/>
      <c r="BG11" s="628">
        <v>18043152</v>
      </c>
      <c r="BH11" s="629"/>
      <c r="BI11" s="629"/>
      <c r="BJ11" s="629"/>
      <c r="BK11" s="629"/>
      <c r="BL11" s="629"/>
      <c r="BM11" s="629"/>
      <c r="BN11" s="630"/>
      <c r="BO11" s="655">
        <v>5.4</v>
      </c>
      <c r="BP11" s="655"/>
      <c r="BQ11" s="655"/>
      <c r="BR11" s="655"/>
      <c r="BS11" s="656">
        <v>3911699</v>
      </c>
      <c r="BT11" s="656"/>
      <c r="BU11" s="656"/>
      <c r="BV11" s="656"/>
      <c r="BW11" s="656"/>
      <c r="BX11" s="656"/>
      <c r="BY11" s="656"/>
      <c r="BZ11" s="656"/>
      <c r="CA11" s="656"/>
      <c r="CB11" s="723"/>
      <c r="CD11" s="670" t="s">
        <v>248</v>
      </c>
      <c r="CE11" s="667"/>
      <c r="CF11" s="667"/>
      <c r="CG11" s="667"/>
      <c r="CH11" s="667"/>
      <c r="CI11" s="667"/>
      <c r="CJ11" s="667"/>
      <c r="CK11" s="667"/>
      <c r="CL11" s="667"/>
      <c r="CM11" s="667"/>
      <c r="CN11" s="667"/>
      <c r="CO11" s="667"/>
      <c r="CP11" s="667"/>
      <c r="CQ11" s="668"/>
      <c r="CR11" s="628">
        <v>756296</v>
      </c>
      <c r="CS11" s="629"/>
      <c r="CT11" s="629"/>
      <c r="CU11" s="629"/>
      <c r="CV11" s="629"/>
      <c r="CW11" s="629"/>
      <c r="CX11" s="629"/>
      <c r="CY11" s="630"/>
      <c r="CZ11" s="655">
        <v>0.1</v>
      </c>
      <c r="DA11" s="655"/>
      <c r="DB11" s="655"/>
      <c r="DC11" s="655"/>
      <c r="DD11" s="634">
        <v>34396</v>
      </c>
      <c r="DE11" s="629"/>
      <c r="DF11" s="629"/>
      <c r="DG11" s="629"/>
      <c r="DH11" s="629"/>
      <c r="DI11" s="629"/>
      <c r="DJ11" s="629"/>
      <c r="DK11" s="629"/>
      <c r="DL11" s="629"/>
      <c r="DM11" s="629"/>
      <c r="DN11" s="629"/>
      <c r="DO11" s="629"/>
      <c r="DP11" s="630"/>
      <c r="DQ11" s="634">
        <v>729859</v>
      </c>
      <c r="DR11" s="629"/>
      <c r="DS11" s="629"/>
      <c r="DT11" s="629"/>
      <c r="DU11" s="629"/>
      <c r="DV11" s="629"/>
      <c r="DW11" s="629"/>
      <c r="DX11" s="629"/>
      <c r="DY11" s="629"/>
      <c r="DZ11" s="629"/>
      <c r="EA11" s="629"/>
      <c r="EB11" s="629"/>
      <c r="EC11" s="669"/>
    </row>
    <row r="12" spans="2:143" ht="11.25" customHeight="1" x14ac:dyDescent="0.2">
      <c r="B12" s="625" t="s">
        <v>249</v>
      </c>
      <c r="C12" s="626"/>
      <c r="D12" s="626"/>
      <c r="E12" s="626"/>
      <c r="F12" s="626"/>
      <c r="G12" s="626"/>
      <c r="H12" s="626"/>
      <c r="I12" s="626"/>
      <c r="J12" s="626"/>
      <c r="K12" s="626"/>
      <c r="L12" s="626"/>
      <c r="M12" s="626"/>
      <c r="N12" s="626"/>
      <c r="O12" s="626"/>
      <c r="P12" s="626"/>
      <c r="Q12" s="627"/>
      <c r="R12" s="628">
        <v>94871</v>
      </c>
      <c r="S12" s="629"/>
      <c r="T12" s="629"/>
      <c r="U12" s="629"/>
      <c r="V12" s="629"/>
      <c r="W12" s="629"/>
      <c r="X12" s="629"/>
      <c r="Y12" s="630"/>
      <c r="Z12" s="655">
        <v>0</v>
      </c>
      <c r="AA12" s="655"/>
      <c r="AB12" s="655"/>
      <c r="AC12" s="655"/>
      <c r="AD12" s="656">
        <v>94871</v>
      </c>
      <c r="AE12" s="656"/>
      <c r="AF12" s="656"/>
      <c r="AG12" s="656"/>
      <c r="AH12" s="656"/>
      <c r="AI12" s="656"/>
      <c r="AJ12" s="656"/>
      <c r="AK12" s="656"/>
      <c r="AL12" s="631">
        <v>0</v>
      </c>
      <c r="AM12" s="632"/>
      <c r="AN12" s="632"/>
      <c r="AO12" s="657"/>
      <c r="AP12" s="625" t="s">
        <v>250</v>
      </c>
      <c r="AQ12" s="626"/>
      <c r="AR12" s="626"/>
      <c r="AS12" s="626"/>
      <c r="AT12" s="626"/>
      <c r="AU12" s="626"/>
      <c r="AV12" s="626"/>
      <c r="AW12" s="626"/>
      <c r="AX12" s="626"/>
      <c r="AY12" s="626"/>
      <c r="AZ12" s="626"/>
      <c r="BA12" s="626"/>
      <c r="BB12" s="626"/>
      <c r="BC12" s="626"/>
      <c r="BD12" s="626"/>
      <c r="BE12" s="626"/>
      <c r="BF12" s="627"/>
      <c r="BG12" s="628">
        <v>115970052</v>
      </c>
      <c r="BH12" s="629"/>
      <c r="BI12" s="629"/>
      <c r="BJ12" s="629"/>
      <c r="BK12" s="629"/>
      <c r="BL12" s="629"/>
      <c r="BM12" s="629"/>
      <c r="BN12" s="630"/>
      <c r="BO12" s="655">
        <v>34.700000000000003</v>
      </c>
      <c r="BP12" s="655"/>
      <c r="BQ12" s="655"/>
      <c r="BR12" s="655"/>
      <c r="BS12" s="656" t="s">
        <v>136</v>
      </c>
      <c r="BT12" s="656"/>
      <c r="BU12" s="656"/>
      <c r="BV12" s="656"/>
      <c r="BW12" s="656"/>
      <c r="BX12" s="656"/>
      <c r="BY12" s="656"/>
      <c r="BZ12" s="656"/>
      <c r="CA12" s="656"/>
      <c r="CB12" s="723"/>
      <c r="CD12" s="670" t="s">
        <v>251</v>
      </c>
      <c r="CE12" s="667"/>
      <c r="CF12" s="667"/>
      <c r="CG12" s="667"/>
      <c r="CH12" s="667"/>
      <c r="CI12" s="667"/>
      <c r="CJ12" s="667"/>
      <c r="CK12" s="667"/>
      <c r="CL12" s="667"/>
      <c r="CM12" s="667"/>
      <c r="CN12" s="667"/>
      <c r="CO12" s="667"/>
      <c r="CP12" s="667"/>
      <c r="CQ12" s="668"/>
      <c r="CR12" s="628">
        <v>175316009</v>
      </c>
      <c r="CS12" s="629"/>
      <c r="CT12" s="629"/>
      <c r="CU12" s="629"/>
      <c r="CV12" s="629"/>
      <c r="CW12" s="629"/>
      <c r="CX12" s="629"/>
      <c r="CY12" s="630"/>
      <c r="CZ12" s="655">
        <v>13.7</v>
      </c>
      <c r="DA12" s="655"/>
      <c r="DB12" s="655"/>
      <c r="DC12" s="655"/>
      <c r="DD12" s="634">
        <v>87151</v>
      </c>
      <c r="DE12" s="629"/>
      <c r="DF12" s="629"/>
      <c r="DG12" s="629"/>
      <c r="DH12" s="629"/>
      <c r="DI12" s="629"/>
      <c r="DJ12" s="629"/>
      <c r="DK12" s="629"/>
      <c r="DL12" s="629"/>
      <c r="DM12" s="629"/>
      <c r="DN12" s="629"/>
      <c r="DO12" s="629"/>
      <c r="DP12" s="630"/>
      <c r="DQ12" s="634">
        <v>10232975</v>
      </c>
      <c r="DR12" s="629"/>
      <c r="DS12" s="629"/>
      <c r="DT12" s="629"/>
      <c r="DU12" s="629"/>
      <c r="DV12" s="629"/>
      <c r="DW12" s="629"/>
      <c r="DX12" s="629"/>
      <c r="DY12" s="629"/>
      <c r="DZ12" s="629"/>
      <c r="EA12" s="629"/>
      <c r="EB12" s="629"/>
      <c r="EC12" s="669"/>
    </row>
    <row r="13" spans="2:143" ht="11.25" customHeight="1" x14ac:dyDescent="0.2">
      <c r="B13" s="625" t="s">
        <v>252</v>
      </c>
      <c r="C13" s="626"/>
      <c r="D13" s="626"/>
      <c r="E13" s="626"/>
      <c r="F13" s="626"/>
      <c r="G13" s="626"/>
      <c r="H13" s="626"/>
      <c r="I13" s="626"/>
      <c r="J13" s="626"/>
      <c r="K13" s="626"/>
      <c r="L13" s="626"/>
      <c r="M13" s="626"/>
      <c r="N13" s="626"/>
      <c r="O13" s="626"/>
      <c r="P13" s="626"/>
      <c r="Q13" s="627"/>
      <c r="R13" s="628" t="s">
        <v>244</v>
      </c>
      <c r="S13" s="629"/>
      <c r="T13" s="629"/>
      <c r="U13" s="629"/>
      <c r="V13" s="629"/>
      <c r="W13" s="629"/>
      <c r="X13" s="629"/>
      <c r="Y13" s="630"/>
      <c r="Z13" s="655" t="s">
        <v>136</v>
      </c>
      <c r="AA13" s="655"/>
      <c r="AB13" s="655"/>
      <c r="AC13" s="655"/>
      <c r="AD13" s="656" t="s">
        <v>244</v>
      </c>
      <c r="AE13" s="656"/>
      <c r="AF13" s="656"/>
      <c r="AG13" s="656"/>
      <c r="AH13" s="656"/>
      <c r="AI13" s="656"/>
      <c r="AJ13" s="656"/>
      <c r="AK13" s="656"/>
      <c r="AL13" s="631" t="s">
        <v>244</v>
      </c>
      <c r="AM13" s="632"/>
      <c r="AN13" s="632"/>
      <c r="AO13" s="657"/>
      <c r="AP13" s="625" t="s">
        <v>253</v>
      </c>
      <c r="AQ13" s="626"/>
      <c r="AR13" s="626"/>
      <c r="AS13" s="626"/>
      <c r="AT13" s="626"/>
      <c r="AU13" s="626"/>
      <c r="AV13" s="626"/>
      <c r="AW13" s="626"/>
      <c r="AX13" s="626"/>
      <c r="AY13" s="626"/>
      <c r="AZ13" s="626"/>
      <c r="BA13" s="626"/>
      <c r="BB13" s="626"/>
      <c r="BC13" s="626"/>
      <c r="BD13" s="626"/>
      <c r="BE13" s="626"/>
      <c r="BF13" s="627"/>
      <c r="BG13" s="628">
        <v>115584437</v>
      </c>
      <c r="BH13" s="629"/>
      <c r="BI13" s="629"/>
      <c r="BJ13" s="629"/>
      <c r="BK13" s="629"/>
      <c r="BL13" s="629"/>
      <c r="BM13" s="629"/>
      <c r="BN13" s="630"/>
      <c r="BO13" s="655">
        <v>34.5</v>
      </c>
      <c r="BP13" s="655"/>
      <c r="BQ13" s="655"/>
      <c r="BR13" s="655"/>
      <c r="BS13" s="656" t="s">
        <v>136</v>
      </c>
      <c r="BT13" s="656"/>
      <c r="BU13" s="656"/>
      <c r="BV13" s="656"/>
      <c r="BW13" s="656"/>
      <c r="BX13" s="656"/>
      <c r="BY13" s="656"/>
      <c r="BZ13" s="656"/>
      <c r="CA13" s="656"/>
      <c r="CB13" s="723"/>
      <c r="CD13" s="670" t="s">
        <v>254</v>
      </c>
      <c r="CE13" s="667"/>
      <c r="CF13" s="667"/>
      <c r="CG13" s="667"/>
      <c r="CH13" s="667"/>
      <c r="CI13" s="667"/>
      <c r="CJ13" s="667"/>
      <c r="CK13" s="667"/>
      <c r="CL13" s="667"/>
      <c r="CM13" s="667"/>
      <c r="CN13" s="667"/>
      <c r="CO13" s="667"/>
      <c r="CP13" s="667"/>
      <c r="CQ13" s="668"/>
      <c r="CR13" s="628">
        <v>145031979</v>
      </c>
      <c r="CS13" s="629"/>
      <c r="CT13" s="629"/>
      <c r="CU13" s="629"/>
      <c r="CV13" s="629"/>
      <c r="CW13" s="629"/>
      <c r="CX13" s="629"/>
      <c r="CY13" s="630"/>
      <c r="CZ13" s="655">
        <v>11.3</v>
      </c>
      <c r="DA13" s="655"/>
      <c r="DB13" s="655"/>
      <c r="DC13" s="655"/>
      <c r="DD13" s="634">
        <v>69102495</v>
      </c>
      <c r="DE13" s="629"/>
      <c r="DF13" s="629"/>
      <c r="DG13" s="629"/>
      <c r="DH13" s="629"/>
      <c r="DI13" s="629"/>
      <c r="DJ13" s="629"/>
      <c r="DK13" s="629"/>
      <c r="DL13" s="629"/>
      <c r="DM13" s="629"/>
      <c r="DN13" s="629"/>
      <c r="DO13" s="629"/>
      <c r="DP13" s="630"/>
      <c r="DQ13" s="634">
        <v>96110025</v>
      </c>
      <c r="DR13" s="629"/>
      <c r="DS13" s="629"/>
      <c r="DT13" s="629"/>
      <c r="DU13" s="629"/>
      <c r="DV13" s="629"/>
      <c r="DW13" s="629"/>
      <c r="DX13" s="629"/>
      <c r="DY13" s="629"/>
      <c r="DZ13" s="629"/>
      <c r="EA13" s="629"/>
      <c r="EB13" s="629"/>
      <c r="EC13" s="669"/>
    </row>
    <row r="14" spans="2:143" ht="11.25" customHeight="1" x14ac:dyDescent="0.2">
      <c r="B14" s="625" t="s">
        <v>255</v>
      </c>
      <c r="C14" s="626"/>
      <c r="D14" s="626"/>
      <c r="E14" s="626"/>
      <c r="F14" s="626"/>
      <c r="G14" s="626"/>
      <c r="H14" s="626"/>
      <c r="I14" s="626"/>
      <c r="J14" s="626"/>
      <c r="K14" s="626"/>
      <c r="L14" s="626"/>
      <c r="M14" s="626"/>
      <c r="N14" s="626"/>
      <c r="O14" s="626"/>
      <c r="P14" s="626"/>
      <c r="Q14" s="627"/>
      <c r="R14" s="628" t="s">
        <v>244</v>
      </c>
      <c r="S14" s="629"/>
      <c r="T14" s="629"/>
      <c r="U14" s="629"/>
      <c r="V14" s="629"/>
      <c r="W14" s="629"/>
      <c r="X14" s="629"/>
      <c r="Y14" s="630"/>
      <c r="Z14" s="655" t="s">
        <v>244</v>
      </c>
      <c r="AA14" s="655"/>
      <c r="AB14" s="655"/>
      <c r="AC14" s="655"/>
      <c r="AD14" s="656" t="s">
        <v>136</v>
      </c>
      <c r="AE14" s="656"/>
      <c r="AF14" s="656"/>
      <c r="AG14" s="656"/>
      <c r="AH14" s="656"/>
      <c r="AI14" s="656"/>
      <c r="AJ14" s="656"/>
      <c r="AK14" s="656"/>
      <c r="AL14" s="631" t="s">
        <v>136</v>
      </c>
      <c r="AM14" s="632"/>
      <c r="AN14" s="632"/>
      <c r="AO14" s="657"/>
      <c r="AP14" s="625" t="s">
        <v>256</v>
      </c>
      <c r="AQ14" s="626"/>
      <c r="AR14" s="626"/>
      <c r="AS14" s="626"/>
      <c r="AT14" s="626"/>
      <c r="AU14" s="626"/>
      <c r="AV14" s="626"/>
      <c r="AW14" s="626"/>
      <c r="AX14" s="626"/>
      <c r="AY14" s="626"/>
      <c r="AZ14" s="626"/>
      <c r="BA14" s="626"/>
      <c r="BB14" s="626"/>
      <c r="BC14" s="626"/>
      <c r="BD14" s="626"/>
      <c r="BE14" s="626"/>
      <c r="BF14" s="627"/>
      <c r="BG14" s="628">
        <v>2605557</v>
      </c>
      <c r="BH14" s="629"/>
      <c r="BI14" s="629"/>
      <c r="BJ14" s="629"/>
      <c r="BK14" s="629"/>
      <c r="BL14" s="629"/>
      <c r="BM14" s="629"/>
      <c r="BN14" s="630"/>
      <c r="BO14" s="655">
        <v>0.8</v>
      </c>
      <c r="BP14" s="655"/>
      <c r="BQ14" s="655"/>
      <c r="BR14" s="655"/>
      <c r="BS14" s="656" t="s">
        <v>136</v>
      </c>
      <c r="BT14" s="656"/>
      <c r="BU14" s="656"/>
      <c r="BV14" s="656"/>
      <c r="BW14" s="656"/>
      <c r="BX14" s="656"/>
      <c r="BY14" s="656"/>
      <c r="BZ14" s="656"/>
      <c r="CA14" s="656"/>
      <c r="CB14" s="723"/>
      <c r="CD14" s="670" t="s">
        <v>257</v>
      </c>
      <c r="CE14" s="667"/>
      <c r="CF14" s="667"/>
      <c r="CG14" s="667"/>
      <c r="CH14" s="667"/>
      <c r="CI14" s="667"/>
      <c r="CJ14" s="667"/>
      <c r="CK14" s="667"/>
      <c r="CL14" s="667"/>
      <c r="CM14" s="667"/>
      <c r="CN14" s="667"/>
      <c r="CO14" s="667"/>
      <c r="CP14" s="667"/>
      <c r="CQ14" s="668"/>
      <c r="CR14" s="628">
        <v>17403985</v>
      </c>
      <c r="CS14" s="629"/>
      <c r="CT14" s="629"/>
      <c r="CU14" s="629"/>
      <c r="CV14" s="629"/>
      <c r="CW14" s="629"/>
      <c r="CX14" s="629"/>
      <c r="CY14" s="630"/>
      <c r="CZ14" s="655">
        <v>1.4</v>
      </c>
      <c r="DA14" s="655"/>
      <c r="DB14" s="655"/>
      <c r="DC14" s="655"/>
      <c r="DD14" s="634">
        <v>1278248</v>
      </c>
      <c r="DE14" s="629"/>
      <c r="DF14" s="629"/>
      <c r="DG14" s="629"/>
      <c r="DH14" s="629"/>
      <c r="DI14" s="629"/>
      <c r="DJ14" s="629"/>
      <c r="DK14" s="629"/>
      <c r="DL14" s="629"/>
      <c r="DM14" s="629"/>
      <c r="DN14" s="629"/>
      <c r="DO14" s="629"/>
      <c r="DP14" s="630"/>
      <c r="DQ14" s="634">
        <v>16582346</v>
      </c>
      <c r="DR14" s="629"/>
      <c r="DS14" s="629"/>
      <c r="DT14" s="629"/>
      <c r="DU14" s="629"/>
      <c r="DV14" s="629"/>
      <c r="DW14" s="629"/>
      <c r="DX14" s="629"/>
      <c r="DY14" s="629"/>
      <c r="DZ14" s="629"/>
      <c r="EA14" s="629"/>
      <c r="EB14" s="629"/>
      <c r="EC14" s="669"/>
    </row>
    <row r="15" spans="2:143" ht="11.25" customHeight="1" x14ac:dyDescent="0.2">
      <c r="B15" s="625" t="s">
        <v>258</v>
      </c>
      <c r="C15" s="626"/>
      <c r="D15" s="626"/>
      <c r="E15" s="626"/>
      <c r="F15" s="626"/>
      <c r="G15" s="626"/>
      <c r="H15" s="626"/>
      <c r="I15" s="626"/>
      <c r="J15" s="626"/>
      <c r="K15" s="626"/>
      <c r="L15" s="626"/>
      <c r="M15" s="626"/>
      <c r="N15" s="626"/>
      <c r="O15" s="626"/>
      <c r="P15" s="626"/>
      <c r="Q15" s="627"/>
      <c r="R15" s="628">
        <v>7427199</v>
      </c>
      <c r="S15" s="629"/>
      <c r="T15" s="629"/>
      <c r="U15" s="629"/>
      <c r="V15" s="629"/>
      <c r="W15" s="629"/>
      <c r="X15" s="629"/>
      <c r="Y15" s="630"/>
      <c r="Z15" s="655">
        <v>0.6</v>
      </c>
      <c r="AA15" s="655"/>
      <c r="AB15" s="655"/>
      <c r="AC15" s="655"/>
      <c r="AD15" s="656">
        <v>7427199</v>
      </c>
      <c r="AE15" s="656"/>
      <c r="AF15" s="656"/>
      <c r="AG15" s="656"/>
      <c r="AH15" s="656"/>
      <c r="AI15" s="656"/>
      <c r="AJ15" s="656"/>
      <c r="AK15" s="656"/>
      <c r="AL15" s="631">
        <v>1.4</v>
      </c>
      <c r="AM15" s="632"/>
      <c r="AN15" s="632"/>
      <c r="AO15" s="657"/>
      <c r="AP15" s="625" t="s">
        <v>259</v>
      </c>
      <c r="AQ15" s="626"/>
      <c r="AR15" s="626"/>
      <c r="AS15" s="626"/>
      <c r="AT15" s="626"/>
      <c r="AU15" s="626"/>
      <c r="AV15" s="626"/>
      <c r="AW15" s="626"/>
      <c r="AX15" s="626"/>
      <c r="AY15" s="626"/>
      <c r="AZ15" s="626"/>
      <c r="BA15" s="626"/>
      <c r="BB15" s="626"/>
      <c r="BC15" s="626"/>
      <c r="BD15" s="626"/>
      <c r="BE15" s="626"/>
      <c r="BF15" s="627"/>
      <c r="BG15" s="628">
        <v>15077880</v>
      </c>
      <c r="BH15" s="629"/>
      <c r="BI15" s="629"/>
      <c r="BJ15" s="629"/>
      <c r="BK15" s="629"/>
      <c r="BL15" s="629"/>
      <c r="BM15" s="629"/>
      <c r="BN15" s="630"/>
      <c r="BO15" s="655">
        <v>4.5</v>
      </c>
      <c r="BP15" s="655"/>
      <c r="BQ15" s="655"/>
      <c r="BR15" s="655"/>
      <c r="BS15" s="656" t="s">
        <v>136</v>
      </c>
      <c r="BT15" s="656"/>
      <c r="BU15" s="656"/>
      <c r="BV15" s="656"/>
      <c r="BW15" s="656"/>
      <c r="BX15" s="656"/>
      <c r="BY15" s="656"/>
      <c r="BZ15" s="656"/>
      <c r="CA15" s="656"/>
      <c r="CB15" s="723"/>
      <c r="CD15" s="670" t="s">
        <v>260</v>
      </c>
      <c r="CE15" s="667"/>
      <c r="CF15" s="667"/>
      <c r="CG15" s="667"/>
      <c r="CH15" s="667"/>
      <c r="CI15" s="667"/>
      <c r="CJ15" s="667"/>
      <c r="CK15" s="667"/>
      <c r="CL15" s="667"/>
      <c r="CM15" s="667"/>
      <c r="CN15" s="667"/>
      <c r="CO15" s="667"/>
      <c r="CP15" s="667"/>
      <c r="CQ15" s="668"/>
      <c r="CR15" s="628">
        <v>147080234</v>
      </c>
      <c r="CS15" s="629"/>
      <c r="CT15" s="629"/>
      <c r="CU15" s="629"/>
      <c r="CV15" s="629"/>
      <c r="CW15" s="629"/>
      <c r="CX15" s="629"/>
      <c r="CY15" s="630"/>
      <c r="CZ15" s="655">
        <v>11.5</v>
      </c>
      <c r="DA15" s="655"/>
      <c r="DB15" s="655"/>
      <c r="DC15" s="655"/>
      <c r="DD15" s="634">
        <v>17962193</v>
      </c>
      <c r="DE15" s="629"/>
      <c r="DF15" s="629"/>
      <c r="DG15" s="629"/>
      <c r="DH15" s="629"/>
      <c r="DI15" s="629"/>
      <c r="DJ15" s="629"/>
      <c r="DK15" s="629"/>
      <c r="DL15" s="629"/>
      <c r="DM15" s="629"/>
      <c r="DN15" s="629"/>
      <c r="DO15" s="629"/>
      <c r="DP15" s="630"/>
      <c r="DQ15" s="634">
        <v>114208623</v>
      </c>
      <c r="DR15" s="629"/>
      <c r="DS15" s="629"/>
      <c r="DT15" s="629"/>
      <c r="DU15" s="629"/>
      <c r="DV15" s="629"/>
      <c r="DW15" s="629"/>
      <c r="DX15" s="629"/>
      <c r="DY15" s="629"/>
      <c r="DZ15" s="629"/>
      <c r="EA15" s="629"/>
      <c r="EB15" s="629"/>
      <c r="EC15" s="669"/>
    </row>
    <row r="16" spans="2:143" ht="11.25" customHeight="1" x14ac:dyDescent="0.2">
      <c r="B16" s="625" t="s">
        <v>261</v>
      </c>
      <c r="C16" s="626"/>
      <c r="D16" s="626"/>
      <c r="E16" s="626"/>
      <c r="F16" s="626"/>
      <c r="G16" s="626"/>
      <c r="H16" s="626"/>
      <c r="I16" s="626"/>
      <c r="J16" s="626"/>
      <c r="K16" s="626"/>
      <c r="L16" s="626"/>
      <c r="M16" s="626"/>
      <c r="N16" s="626"/>
      <c r="O16" s="626"/>
      <c r="P16" s="626"/>
      <c r="Q16" s="627"/>
      <c r="R16" s="628">
        <v>400508</v>
      </c>
      <c r="S16" s="629"/>
      <c r="T16" s="629"/>
      <c r="U16" s="629"/>
      <c r="V16" s="629"/>
      <c r="W16" s="629"/>
      <c r="X16" s="629"/>
      <c r="Y16" s="630"/>
      <c r="Z16" s="655">
        <v>0</v>
      </c>
      <c r="AA16" s="655"/>
      <c r="AB16" s="655"/>
      <c r="AC16" s="655"/>
      <c r="AD16" s="656">
        <v>400508</v>
      </c>
      <c r="AE16" s="656"/>
      <c r="AF16" s="656"/>
      <c r="AG16" s="656"/>
      <c r="AH16" s="656"/>
      <c r="AI16" s="656"/>
      <c r="AJ16" s="656"/>
      <c r="AK16" s="656"/>
      <c r="AL16" s="631">
        <v>0.1</v>
      </c>
      <c r="AM16" s="632"/>
      <c r="AN16" s="632"/>
      <c r="AO16" s="657"/>
      <c r="AP16" s="625" t="s">
        <v>262</v>
      </c>
      <c r="AQ16" s="626"/>
      <c r="AR16" s="626"/>
      <c r="AS16" s="626"/>
      <c r="AT16" s="626"/>
      <c r="AU16" s="626"/>
      <c r="AV16" s="626"/>
      <c r="AW16" s="626"/>
      <c r="AX16" s="626"/>
      <c r="AY16" s="626"/>
      <c r="AZ16" s="626"/>
      <c r="BA16" s="626"/>
      <c r="BB16" s="626"/>
      <c r="BC16" s="626"/>
      <c r="BD16" s="626"/>
      <c r="BE16" s="626"/>
      <c r="BF16" s="627"/>
      <c r="BG16" s="628" t="s">
        <v>244</v>
      </c>
      <c r="BH16" s="629"/>
      <c r="BI16" s="629"/>
      <c r="BJ16" s="629"/>
      <c r="BK16" s="629"/>
      <c r="BL16" s="629"/>
      <c r="BM16" s="629"/>
      <c r="BN16" s="630"/>
      <c r="BO16" s="655" t="s">
        <v>136</v>
      </c>
      <c r="BP16" s="655"/>
      <c r="BQ16" s="655"/>
      <c r="BR16" s="655"/>
      <c r="BS16" s="656" t="s">
        <v>136</v>
      </c>
      <c r="BT16" s="656"/>
      <c r="BU16" s="656"/>
      <c r="BV16" s="656"/>
      <c r="BW16" s="656"/>
      <c r="BX16" s="656"/>
      <c r="BY16" s="656"/>
      <c r="BZ16" s="656"/>
      <c r="CA16" s="656"/>
      <c r="CB16" s="723"/>
      <c r="CD16" s="670" t="s">
        <v>263</v>
      </c>
      <c r="CE16" s="667"/>
      <c r="CF16" s="667"/>
      <c r="CG16" s="667"/>
      <c r="CH16" s="667"/>
      <c r="CI16" s="667"/>
      <c r="CJ16" s="667"/>
      <c r="CK16" s="667"/>
      <c r="CL16" s="667"/>
      <c r="CM16" s="667"/>
      <c r="CN16" s="667"/>
      <c r="CO16" s="667"/>
      <c r="CP16" s="667"/>
      <c r="CQ16" s="668"/>
      <c r="CR16" s="628">
        <v>2413966</v>
      </c>
      <c r="CS16" s="629"/>
      <c r="CT16" s="629"/>
      <c r="CU16" s="629"/>
      <c r="CV16" s="629"/>
      <c r="CW16" s="629"/>
      <c r="CX16" s="629"/>
      <c r="CY16" s="630"/>
      <c r="CZ16" s="655">
        <v>0.2</v>
      </c>
      <c r="DA16" s="655"/>
      <c r="DB16" s="655"/>
      <c r="DC16" s="655"/>
      <c r="DD16" s="634" t="s">
        <v>244</v>
      </c>
      <c r="DE16" s="629"/>
      <c r="DF16" s="629"/>
      <c r="DG16" s="629"/>
      <c r="DH16" s="629"/>
      <c r="DI16" s="629"/>
      <c r="DJ16" s="629"/>
      <c r="DK16" s="629"/>
      <c r="DL16" s="629"/>
      <c r="DM16" s="629"/>
      <c r="DN16" s="629"/>
      <c r="DO16" s="629"/>
      <c r="DP16" s="630"/>
      <c r="DQ16" s="634">
        <v>622966</v>
      </c>
      <c r="DR16" s="629"/>
      <c r="DS16" s="629"/>
      <c r="DT16" s="629"/>
      <c r="DU16" s="629"/>
      <c r="DV16" s="629"/>
      <c r="DW16" s="629"/>
      <c r="DX16" s="629"/>
      <c r="DY16" s="629"/>
      <c r="DZ16" s="629"/>
      <c r="EA16" s="629"/>
      <c r="EB16" s="629"/>
      <c r="EC16" s="669"/>
    </row>
    <row r="17" spans="2:133" ht="11.25" customHeight="1" x14ac:dyDescent="0.2">
      <c r="B17" s="625" t="s">
        <v>264</v>
      </c>
      <c r="C17" s="626"/>
      <c r="D17" s="626"/>
      <c r="E17" s="626"/>
      <c r="F17" s="626"/>
      <c r="G17" s="626"/>
      <c r="H17" s="626"/>
      <c r="I17" s="626"/>
      <c r="J17" s="626"/>
      <c r="K17" s="626"/>
      <c r="L17" s="626"/>
      <c r="M17" s="626"/>
      <c r="N17" s="626"/>
      <c r="O17" s="626"/>
      <c r="P17" s="626"/>
      <c r="Q17" s="627"/>
      <c r="R17" s="628">
        <v>4716562</v>
      </c>
      <c r="S17" s="629"/>
      <c r="T17" s="629"/>
      <c r="U17" s="629"/>
      <c r="V17" s="629"/>
      <c r="W17" s="629"/>
      <c r="X17" s="629"/>
      <c r="Y17" s="630"/>
      <c r="Z17" s="655">
        <v>0.4</v>
      </c>
      <c r="AA17" s="655"/>
      <c r="AB17" s="655"/>
      <c r="AC17" s="655"/>
      <c r="AD17" s="656">
        <v>4716562</v>
      </c>
      <c r="AE17" s="656"/>
      <c r="AF17" s="656"/>
      <c r="AG17" s="656"/>
      <c r="AH17" s="656"/>
      <c r="AI17" s="656"/>
      <c r="AJ17" s="656"/>
      <c r="AK17" s="656"/>
      <c r="AL17" s="631">
        <v>0.9</v>
      </c>
      <c r="AM17" s="632"/>
      <c r="AN17" s="632"/>
      <c r="AO17" s="657"/>
      <c r="AP17" s="625" t="s">
        <v>265</v>
      </c>
      <c r="AQ17" s="626"/>
      <c r="AR17" s="626"/>
      <c r="AS17" s="626"/>
      <c r="AT17" s="626"/>
      <c r="AU17" s="626"/>
      <c r="AV17" s="626"/>
      <c r="AW17" s="626"/>
      <c r="AX17" s="626"/>
      <c r="AY17" s="626"/>
      <c r="AZ17" s="626"/>
      <c r="BA17" s="626"/>
      <c r="BB17" s="626"/>
      <c r="BC17" s="626"/>
      <c r="BD17" s="626"/>
      <c r="BE17" s="626"/>
      <c r="BF17" s="627"/>
      <c r="BG17" s="628" t="s">
        <v>136</v>
      </c>
      <c r="BH17" s="629"/>
      <c r="BI17" s="629"/>
      <c r="BJ17" s="629"/>
      <c r="BK17" s="629"/>
      <c r="BL17" s="629"/>
      <c r="BM17" s="629"/>
      <c r="BN17" s="630"/>
      <c r="BO17" s="655" t="s">
        <v>244</v>
      </c>
      <c r="BP17" s="655"/>
      <c r="BQ17" s="655"/>
      <c r="BR17" s="655"/>
      <c r="BS17" s="656" t="s">
        <v>136</v>
      </c>
      <c r="BT17" s="656"/>
      <c r="BU17" s="656"/>
      <c r="BV17" s="656"/>
      <c r="BW17" s="656"/>
      <c r="BX17" s="656"/>
      <c r="BY17" s="656"/>
      <c r="BZ17" s="656"/>
      <c r="CA17" s="656"/>
      <c r="CB17" s="723"/>
      <c r="CD17" s="670" t="s">
        <v>266</v>
      </c>
      <c r="CE17" s="667"/>
      <c r="CF17" s="667"/>
      <c r="CG17" s="667"/>
      <c r="CH17" s="667"/>
      <c r="CI17" s="667"/>
      <c r="CJ17" s="667"/>
      <c r="CK17" s="667"/>
      <c r="CL17" s="667"/>
      <c r="CM17" s="667"/>
      <c r="CN17" s="667"/>
      <c r="CO17" s="667"/>
      <c r="CP17" s="667"/>
      <c r="CQ17" s="668"/>
      <c r="CR17" s="628">
        <v>107105113</v>
      </c>
      <c r="CS17" s="629"/>
      <c r="CT17" s="629"/>
      <c r="CU17" s="629"/>
      <c r="CV17" s="629"/>
      <c r="CW17" s="629"/>
      <c r="CX17" s="629"/>
      <c r="CY17" s="630"/>
      <c r="CZ17" s="655">
        <v>8.4</v>
      </c>
      <c r="DA17" s="655"/>
      <c r="DB17" s="655"/>
      <c r="DC17" s="655"/>
      <c r="DD17" s="634" t="s">
        <v>244</v>
      </c>
      <c r="DE17" s="629"/>
      <c r="DF17" s="629"/>
      <c r="DG17" s="629"/>
      <c r="DH17" s="629"/>
      <c r="DI17" s="629"/>
      <c r="DJ17" s="629"/>
      <c r="DK17" s="629"/>
      <c r="DL17" s="629"/>
      <c r="DM17" s="629"/>
      <c r="DN17" s="629"/>
      <c r="DO17" s="629"/>
      <c r="DP17" s="630"/>
      <c r="DQ17" s="634">
        <v>103832023</v>
      </c>
      <c r="DR17" s="629"/>
      <c r="DS17" s="629"/>
      <c r="DT17" s="629"/>
      <c r="DU17" s="629"/>
      <c r="DV17" s="629"/>
      <c r="DW17" s="629"/>
      <c r="DX17" s="629"/>
      <c r="DY17" s="629"/>
      <c r="DZ17" s="629"/>
      <c r="EA17" s="629"/>
      <c r="EB17" s="629"/>
      <c r="EC17" s="669"/>
    </row>
    <row r="18" spans="2:133" ht="11.25" customHeight="1" x14ac:dyDescent="0.2">
      <c r="B18" s="625" t="s">
        <v>267</v>
      </c>
      <c r="C18" s="626"/>
      <c r="D18" s="626"/>
      <c r="E18" s="626"/>
      <c r="F18" s="626"/>
      <c r="G18" s="626"/>
      <c r="H18" s="626"/>
      <c r="I18" s="626"/>
      <c r="J18" s="626"/>
      <c r="K18" s="626"/>
      <c r="L18" s="626"/>
      <c r="M18" s="626"/>
      <c r="N18" s="626"/>
      <c r="O18" s="626"/>
      <c r="P18" s="626"/>
      <c r="Q18" s="627"/>
      <c r="R18" s="628">
        <v>6502368</v>
      </c>
      <c r="S18" s="629"/>
      <c r="T18" s="629"/>
      <c r="U18" s="629"/>
      <c r="V18" s="629"/>
      <c r="W18" s="629"/>
      <c r="X18" s="629"/>
      <c r="Y18" s="630"/>
      <c r="Z18" s="655">
        <v>0.5</v>
      </c>
      <c r="AA18" s="655"/>
      <c r="AB18" s="655"/>
      <c r="AC18" s="655"/>
      <c r="AD18" s="656">
        <v>5890301</v>
      </c>
      <c r="AE18" s="656"/>
      <c r="AF18" s="656"/>
      <c r="AG18" s="656"/>
      <c r="AH18" s="656"/>
      <c r="AI18" s="656"/>
      <c r="AJ18" s="656"/>
      <c r="AK18" s="656"/>
      <c r="AL18" s="631">
        <v>1.1000000238418579</v>
      </c>
      <c r="AM18" s="632"/>
      <c r="AN18" s="632"/>
      <c r="AO18" s="657"/>
      <c r="AP18" s="625" t="s">
        <v>268</v>
      </c>
      <c r="AQ18" s="626"/>
      <c r="AR18" s="626"/>
      <c r="AS18" s="626"/>
      <c r="AT18" s="626"/>
      <c r="AU18" s="626"/>
      <c r="AV18" s="626"/>
      <c r="AW18" s="626"/>
      <c r="AX18" s="626"/>
      <c r="AY18" s="626"/>
      <c r="AZ18" s="626"/>
      <c r="BA18" s="626"/>
      <c r="BB18" s="626"/>
      <c r="BC18" s="626"/>
      <c r="BD18" s="626"/>
      <c r="BE18" s="626"/>
      <c r="BF18" s="627"/>
      <c r="BG18" s="628" t="s">
        <v>244</v>
      </c>
      <c r="BH18" s="629"/>
      <c r="BI18" s="629"/>
      <c r="BJ18" s="629"/>
      <c r="BK18" s="629"/>
      <c r="BL18" s="629"/>
      <c r="BM18" s="629"/>
      <c r="BN18" s="630"/>
      <c r="BO18" s="655" t="s">
        <v>136</v>
      </c>
      <c r="BP18" s="655"/>
      <c r="BQ18" s="655"/>
      <c r="BR18" s="655"/>
      <c r="BS18" s="656" t="s">
        <v>244</v>
      </c>
      <c r="BT18" s="656"/>
      <c r="BU18" s="656"/>
      <c r="BV18" s="656"/>
      <c r="BW18" s="656"/>
      <c r="BX18" s="656"/>
      <c r="BY18" s="656"/>
      <c r="BZ18" s="656"/>
      <c r="CA18" s="656"/>
      <c r="CB18" s="723"/>
      <c r="CD18" s="670" t="s">
        <v>269</v>
      </c>
      <c r="CE18" s="667"/>
      <c r="CF18" s="667"/>
      <c r="CG18" s="667"/>
      <c r="CH18" s="667"/>
      <c r="CI18" s="667"/>
      <c r="CJ18" s="667"/>
      <c r="CK18" s="667"/>
      <c r="CL18" s="667"/>
      <c r="CM18" s="667"/>
      <c r="CN18" s="667"/>
      <c r="CO18" s="667"/>
      <c r="CP18" s="667"/>
      <c r="CQ18" s="668"/>
      <c r="CR18" s="628">
        <v>5288342</v>
      </c>
      <c r="CS18" s="629"/>
      <c r="CT18" s="629"/>
      <c r="CU18" s="629"/>
      <c r="CV18" s="629"/>
      <c r="CW18" s="629"/>
      <c r="CX18" s="629"/>
      <c r="CY18" s="630"/>
      <c r="CZ18" s="655">
        <v>0.4</v>
      </c>
      <c r="DA18" s="655"/>
      <c r="DB18" s="655"/>
      <c r="DC18" s="655"/>
      <c r="DD18" s="634">
        <v>196332</v>
      </c>
      <c r="DE18" s="629"/>
      <c r="DF18" s="629"/>
      <c r="DG18" s="629"/>
      <c r="DH18" s="629"/>
      <c r="DI18" s="629"/>
      <c r="DJ18" s="629"/>
      <c r="DK18" s="629"/>
      <c r="DL18" s="629"/>
      <c r="DM18" s="629"/>
      <c r="DN18" s="629"/>
      <c r="DO18" s="629"/>
      <c r="DP18" s="630"/>
      <c r="DQ18" s="634">
        <v>4153612</v>
      </c>
      <c r="DR18" s="629"/>
      <c r="DS18" s="629"/>
      <c r="DT18" s="629"/>
      <c r="DU18" s="629"/>
      <c r="DV18" s="629"/>
      <c r="DW18" s="629"/>
      <c r="DX18" s="629"/>
      <c r="DY18" s="629"/>
      <c r="DZ18" s="629"/>
      <c r="EA18" s="629"/>
      <c r="EB18" s="629"/>
      <c r="EC18" s="669"/>
    </row>
    <row r="19" spans="2:133" ht="11.25" customHeight="1" x14ac:dyDescent="0.2">
      <c r="B19" s="625" t="s">
        <v>270</v>
      </c>
      <c r="C19" s="626"/>
      <c r="D19" s="626"/>
      <c r="E19" s="626"/>
      <c r="F19" s="626"/>
      <c r="G19" s="626"/>
      <c r="H19" s="626"/>
      <c r="I19" s="626"/>
      <c r="J19" s="626"/>
      <c r="K19" s="626"/>
      <c r="L19" s="626"/>
      <c r="M19" s="626"/>
      <c r="N19" s="626"/>
      <c r="O19" s="626"/>
      <c r="P19" s="626"/>
      <c r="Q19" s="627"/>
      <c r="R19" s="628">
        <v>2067208</v>
      </c>
      <c r="S19" s="629"/>
      <c r="T19" s="629"/>
      <c r="U19" s="629"/>
      <c r="V19" s="629"/>
      <c r="W19" s="629"/>
      <c r="X19" s="629"/>
      <c r="Y19" s="630"/>
      <c r="Z19" s="655">
        <v>0.2</v>
      </c>
      <c r="AA19" s="655"/>
      <c r="AB19" s="655"/>
      <c r="AC19" s="655"/>
      <c r="AD19" s="656">
        <v>2067208</v>
      </c>
      <c r="AE19" s="656"/>
      <c r="AF19" s="656"/>
      <c r="AG19" s="656"/>
      <c r="AH19" s="656"/>
      <c r="AI19" s="656"/>
      <c r="AJ19" s="656"/>
      <c r="AK19" s="656"/>
      <c r="AL19" s="631">
        <v>0.4</v>
      </c>
      <c r="AM19" s="632"/>
      <c r="AN19" s="632"/>
      <c r="AO19" s="657"/>
      <c r="AP19" s="625" t="s">
        <v>271</v>
      </c>
      <c r="AQ19" s="626"/>
      <c r="AR19" s="626"/>
      <c r="AS19" s="626"/>
      <c r="AT19" s="626"/>
      <c r="AU19" s="626"/>
      <c r="AV19" s="626"/>
      <c r="AW19" s="626"/>
      <c r="AX19" s="626"/>
      <c r="AY19" s="626"/>
      <c r="AZ19" s="626"/>
      <c r="BA19" s="626"/>
      <c r="BB19" s="626"/>
      <c r="BC19" s="626"/>
      <c r="BD19" s="626"/>
      <c r="BE19" s="626"/>
      <c r="BF19" s="627"/>
      <c r="BG19" s="628">
        <v>33956420</v>
      </c>
      <c r="BH19" s="629"/>
      <c r="BI19" s="629"/>
      <c r="BJ19" s="629"/>
      <c r="BK19" s="629"/>
      <c r="BL19" s="629"/>
      <c r="BM19" s="629"/>
      <c r="BN19" s="630"/>
      <c r="BO19" s="655">
        <v>10.1</v>
      </c>
      <c r="BP19" s="655"/>
      <c r="BQ19" s="655"/>
      <c r="BR19" s="655"/>
      <c r="BS19" s="656" t="s">
        <v>244</v>
      </c>
      <c r="BT19" s="656"/>
      <c r="BU19" s="656"/>
      <c r="BV19" s="656"/>
      <c r="BW19" s="656"/>
      <c r="BX19" s="656"/>
      <c r="BY19" s="656"/>
      <c r="BZ19" s="656"/>
      <c r="CA19" s="656"/>
      <c r="CB19" s="723"/>
      <c r="CD19" s="670" t="s">
        <v>272</v>
      </c>
      <c r="CE19" s="667"/>
      <c r="CF19" s="667"/>
      <c r="CG19" s="667"/>
      <c r="CH19" s="667"/>
      <c r="CI19" s="667"/>
      <c r="CJ19" s="667"/>
      <c r="CK19" s="667"/>
      <c r="CL19" s="667"/>
      <c r="CM19" s="667"/>
      <c r="CN19" s="667"/>
      <c r="CO19" s="667"/>
      <c r="CP19" s="667"/>
      <c r="CQ19" s="668"/>
      <c r="CR19" s="628" t="s">
        <v>244</v>
      </c>
      <c r="CS19" s="629"/>
      <c r="CT19" s="629"/>
      <c r="CU19" s="629"/>
      <c r="CV19" s="629"/>
      <c r="CW19" s="629"/>
      <c r="CX19" s="629"/>
      <c r="CY19" s="630"/>
      <c r="CZ19" s="655" t="s">
        <v>136</v>
      </c>
      <c r="DA19" s="655"/>
      <c r="DB19" s="655"/>
      <c r="DC19" s="655"/>
      <c r="DD19" s="634" t="s">
        <v>136</v>
      </c>
      <c r="DE19" s="629"/>
      <c r="DF19" s="629"/>
      <c r="DG19" s="629"/>
      <c r="DH19" s="629"/>
      <c r="DI19" s="629"/>
      <c r="DJ19" s="629"/>
      <c r="DK19" s="629"/>
      <c r="DL19" s="629"/>
      <c r="DM19" s="629"/>
      <c r="DN19" s="629"/>
      <c r="DO19" s="629"/>
      <c r="DP19" s="630"/>
      <c r="DQ19" s="634" t="s">
        <v>244</v>
      </c>
      <c r="DR19" s="629"/>
      <c r="DS19" s="629"/>
      <c r="DT19" s="629"/>
      <c r="DU19" s="629"/>
      <c r="DV19" s="629"/>
      <c r="DW19" s="629"/>
      <c r="DX19" s="629"/>
      <c r="DY19" s="629"/>
      <c r="DZ19" s="629"/>
      <c r="EA19" s="629"/>
      <c r="EB19" s="629"/>
      <c r="EC19" s="669"/>
    </row>
    <row r="20" spans="2:133" ht="11.25" customHeight="1" x14ac:dyDescent="0.2">
      <c r="B20" s="625" t="s">
        <v>273</v>
      </c>
      <c r="C20" s="626"/>
      <c r="D20" s="626"/>
      <c r="E20" s="626"/>
      <c r="F20" s="626"/>
      <c r="G20" s="626"/>
      <c r="H20" s="626"/>
      <c r="I20" s="626"/>
      <c r="J20" s="626"/>
      <c r="K20" s="626"/>
      <c r="L20" s="626"/>
      <c r="M20" s="626"/>
      <c r="N20" s="626"/>
      <c r="O20" s="626"/>
      <c r="P20" s="626"/>
      <c r="Q20" s="627"/>
      <c r="R20" s="628">
        <v>111497</v>
      </c>
      <c r="S20" s="629"/>
      <c r="T20" s="629"/>
      <c r="U20" s="629"/>
      <c r="V20" s="629"/>
      <c r="W20" s="629"/>
      <c r="X20" s="629"/>
      <c r="Y20" s="630"/>
      <c r="Z20" s="655">
        <v>0</v>
      </c>
      <c r="AA20" s="655"/>
      <c r="AB20" s="655"/>
      <c r="AC20" s="655"/>
      <c r="AD20" s="656">
        <v>111497</v>
      </c>
      <c r="AE20" s="656"/>
      <c r="AF20" s="656"/>
      <c r="AG20" s="656"/>
      <c r="AH20" s="656"/>
      <c r="AI20" s="656"/>
      <c r="AJ20" s="656"/>
      <c r="AK20" s="656"/>
      <c r="AL20" s="631">
        <v>0</v>
      </c>
      <c r="AM20" s="632"/>
      <c r="AN20" s="632"/>
      <c r="AO20" s="657"/>
      <c r="AP20" s="625" t="s">
        <v>274</v>
      </c>
      <c r="AQ20" s="626"/>
      <c r="AR20" s="626"/>
      <c r="AS20" s="626"/>
      <c r="AT20" s="626"/>
      <c r="AU20" s="626"/>
      <c r="AV20" s="626"/>
      <c r="AW20" s="626"/>
      <c r="AX20" s="626"/>
      <c r="AY20" s="626"/>
      <c r="AZ20" s="626"/>
      <c r="BA20" s="626"/>
      <c r="BB20" s="626"/>
      <c r="BC20" s="626"/>
      <c r="BD20" s="626"/>
      <c r="BE20" s="626"/>
      <c r="BF20" s="627"/>
      <c r="BG20" s="628">
        <v>33956420</v>
      </c>
      <c r="BH20" s="629"/>
      <c r="BI20" s="629"/>
      <c r="BJ20" s="629"/>
      <c r="BK20" s="629"/>
      <c r="BL20" s="629"/>
      <c r="BM20" s="629"/>
      <c r="BN20" s="630"/>
      <c r="BO20" s="655">
        <v>10.1</v>
      </c>
      <c r="BP20" s="655"/>
      <c r="BQ20" s="655"/>
      <c r="BR20" s="655"/>
      <c r="BS20" s="656" t="s">
        <v>136</v>
      </c>
      <c r="BT20" s="656"/>
      <c r="BU20" s="656"/>
      <c r="BV20" s="656"/>
      <c r="BW20" s="656"/>
      <c r="BX20" s="656"/>
      <c r="BY20" s="656"/>
      <c r="BZ20" s="656"/>
      <c r="CA20" s="656"/>
      <c r="CB20" s="723"/>
      <c r="CD20" s="670" t="s">
        <v>275</v>
      </c>
      <c r="CE20" s="667"/>
      <c r="CF20" s="667"/>
      <c r="CG20" s="667"/>
      <c r="CH20" s="667"/>
      <c r="CI20" s="667"/>
      <c r="CJ20" s="667"/>
      <c r="CK20" s="667"/>
      <c r="CL20" s="667"/>
      <c r="CM20" s="667"/>
      <c r="CN20" s="667"/>
      <c r="CO20" s="667"/>
      <c r="CP20" s="667"/>
      <c r="CQ20" s="668"/>
      <c r="CR20" s="628">
        <v>1281258738</v>
      </c>
      <c r="CS20" s="629"/>
      <c r="CT20" s="629"/>
      <c r="CU20" s="629"/>
      <c r="CV20" s="629"/>
      <c r="CW20" s="629"/>
      <c r="CX20" s="629"/>
      <c r="CY20" s="630"/>
      <c r="CZ20" s="655">
        <v>100</v>
      </c>
      <c r="DA20" s="655"/>
      <c r="DB20" s="655"/>
      <c r="DC20" s="655"/>
      <c r="DD20" s="634">
        <v>102730229</v>
      </c>
      <c r="DE20" s="629"/>
      <c r="DF20" s="629"/>
      <c r="DG20" s="629"/>
      <c r="DH20" s="629"/>
      <c r="DI20" s="629"/>
      <c r="DJ20" s="629"/>
      <c r="DK20" s="629"/>
      <c r="DL20" s="629"/>
      <c r="DM20" s="629"/>
      <c r="DN20" s="629"/>
      <c r="DO20" s="629"/>
      <c r="DP20" s="630"/>
      <c r="DQ20" s="634">
        <v>634606289</v>
      </c>
      <c r="DR20" s="629"/>
      <c r="DS20" s="629"/>
      <c r="DT20" s="629"/>
      <c r="DU20" s="629"/>
      <c r="DV20" s="629"/>
      <c r="DW20" s="629"/>
      <c r="DX20" s="629"/>
      <c r="DY20" s="629"/>
      <c r="DZ20" s="629"/>
      <c r="EA20" s="629"/>
      <c r="EB20" s="629"/>
      <c r="EC20" s="669"/>
    </row>
    <row r="21" spans="2:133" ht="11.25" customHeight="1" x14ac:dyDescent="0.2">
      <c r="B21" s="625" t="s">
        <v>276</v>
      </c>
      <c r="C21" s="626"/>
      <c r="D21" s="626"/>
      <c r="E21" s="626"/>
      <c r="F21" s="626"/>
      <c r="G21" s="626"/>
      <c r="H21" s="626"/>
      <c r="I21" s="626"/>
      <c r="J21" s="626"/>
      <c r="K21" s="626"/>
      <c r="L21" s="626"/>
      <c r="M21" s="626"/>
      <c r="N21" s="626"/>
      <c r="O21" s="626"/>
      <c r="P21" s="626"/>
      <c r="Q21" s="627"/>
      <c r="R21" s="628">
        <v>70363</v>
      </c>
      <c r="S21" s="629"/>
      <c r="T21" s="629"/>
      <c r="U21" s="629"/>
      <c r="V21" s="629"/>
      <c r="W21" s="629"/>
      <c r="X21" s="629"/>
      <c r="Y21" s="630"/>
      <c r="Z21" s="655">
        <v>0</v>
      </c>
      <c r="AA21" s="655"/>
      <c r="AB21" s="655"/>
      <c r="AC21" s="655"/>
      <c r="AD21" s="656">
        <v>70363</v>
      </c>
      <c r="AE21" s="656"/>
      <c r="AF21" s="656"/>
      <c r="AG21" s="656"/>
      <c r="AH21" s="656"/>
      <c r="AI21" s="656"/>
      <c r="AJ21" s="656"/>
      <c r="AK21" s="656"/>
      <c r="AL21" s="631">
        <v>0</v>
      </c>
      <c r="AM21" s="632"/>
      <c r="AN21" s="632"/>
      <c r="AO21" s="657"/>
      <c r="AP21" s="720" t="s">
        <v>277</v>
      </c>
      <c r="AQ21" s="728"/>
      <c r="AR21" s="728"/>
      <c r="AS21" s="728"/>
      <c r="AT21" s="728"/>
      <c r="AU21" s="728"/>
      <c r="AV21" s="728"/>
      <c r="AW21" s="728"/>
      <c r="AX21" s="728"/>
      <c r="AY21" s="728"/>
      <c r="AZ21" s="728"/>
      <c r="BA21" s="728"/>
      <c r="BB21" s="728"/>
      <c r="BC21" s="728"/>
      <c r="BD21" s="728"/>
      <c r="BE21" s="728"/>
      <c r="BF21" s="722"/>
      <c r="BG21" s="628">
        <v>194320</v>
      </c>
      <c r="BH21" s="629"/>
      <c r="BI21" s="629"/>
      <c r="BJ21" s="629"/>
      <c r="BK21" s="629"/>
      <c r="BL21" s="629"/>
      <c r="BM21" s="629"/>
      <c r="BN21" s="630"/>
      <c r="BO21" s="655">
        <v>0.1</v>
      </c>
      <c r="BP21" s="655"/>
      <c r="BQ21" s="655"/>
      <c r="BR21" s="655"/>
      <c r="BS21" s="656" t="s">
        <v>136</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278</v>
      </c>
      <c r="C22" s="692"/>
      <c r="D22" s="692"/>
      <c r="E22" s="692"/>
      <c r="F22" s="692"/>
      <c r="G22" s="692"/>
      <c r="H22" s="692"/>
      <c r="I22" s="692"/>
      <c r="J22" s="692"/>
      <c r="K22" s="692"/>
      <c r="L22" s="692"/>
      <c r="M22" s="692"/>
      <c r="N22" s="692"/>
      <c r="O22" s="692"/>
      <c r="P22" s="692"/>
      <c r="Q22" s="693"/>
      <c r="R22" s="628">
        <v>4253300</v>
      </c>
      <c r="S22" s="629"/>
      <c r="T22" s="629"/>
      <c r="U22" s="629"/>
      <c r="V22" s="629"/>
      <c r="W22" s="629"/>
      <c r="X22" s="629"/>
      <c r="Y22" s="630"/>
      <c r="Z22" s="655">
        <v>0.3</v>
      </c>
      <c r="AA22" s="655"/>
      <c r="AB22" s="655"/>
      <c r="AC22" s="655"/>
      <c r="AD22" s="656">
        <v>3641233</v>
      </c>
      <c r="AE22" s="656"/>
      <c r="AF22" s="656"/>
      <c r="AG22" s="656"/>
      <c r="AH22" s="656"/>
      <c r="AI22" s="656"/>
      <c r="AJ22" s="656"/>
      <c r="AK22" s="656"/>
      <c r="AL22" s="631">
        <v>0.69999998807907104</v>
      </c>
      <c r="AM22" s="632"/>
      <c r="AN22" s="632"/>
      <c r="AO22" s="657"/>
      <c r="AP22" s="720" t="s">
        <v>279</v>
      </c>
      <c r="AQ22" s="728"/>
      <c r="AR22" s="728"/>
      <c r="AS22" s="728"/>
      <c r="AT22" s="728"/>
      <c r="AU22" s="728"/>
      <c r="AV22" s="728"/>
      <c r="AW22" s="728"/>
      <c r="AX22" s="728"/>
      <c r="AY22" s="728"/>
      <c r="AZ22" s="728"/>
      <c r="BA22" s="728"/>
      <c r="BB22" s="728"/>
      <c r="BC22" s="728"/>
      <c r="BD22" s="728"/>
      <c r="BE22" s="728"/>
      <c r="BF22" s="722"/>
      <c r="BG22" s="628">
        <v>8842936</v>
      </c>
      <c r="BH22" s="629"/>
      <c r="BI22" s="629"/>
      <c r="BJ22" s="629"/>
      <c r="BK22" s="629"/>
      <c r="BL22" s="629"/>
      <c r="BM22" s="629"/>
      <c r="BN22" s="630"/>
      <c r="BO22" s="655">
        <v>2.6</v>
      </c>
      <c r="BP22" s="655"/>
      <c r="BQ22" s="655"/>
      <c r="BR22" s="655"/>
      <c r="BS22" s="656" t="s">
        <v>244</v>
      </c>
      <c r="BT22" s="656"/>
      <c r="BU22" s="656"/>
      <c r="BV22" s="656"/>
      <c r="BW22" s="656"/>
      <c r="BX22" s="656"/>
      <c r="BY22" s="656"/>
      <c r="BZ22" s="656"/>
      <c r="CA22" s="656"/>
      <c r="CB22" s="723"/>
      <c r="CD22" s="730" t="s">
        <v>280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281</v>
      </c>
      <c r="C23" s="626"/>
      <c r="D23" s="626"/>
      <c r="E23" s="626"/>
      <c r="F23" s="626"/>
      <c r="G23" s="626"/>
      <c r="H23" s="626"/>
      <c r="I23" s="626"/>
      <c r="J23" s="626"/>
      <c r="K23" s="626"/>
      <c r="L23" s="626"/>
      <c r="M23" s="626"/>
      <c r="N23" s="626"/>
      <c r="O23" s="626"/>
      <c r="P23" s="626"/>
      <c r="Q23" s="627"/>
      <c r="R23" s="628">
        <v>131607393</v>
      </c>
      <c r="S23" s="629"/>
      <c r="T23" s="629"/>
      <c r="U23" s="629"/>
      <c r="V23" s="629"/>
      <c r="W23" s="629"/>
      <c r="X23" s="629"/>
      <c r="Y23" s="630"/>
      <c r="Z23" s="655">
        <v>10.199999999999999</v>
      </c>
      <c r="AA23" s="655"/>
      <c r="AB23" s="655"/>
      <c r="AC23" s="655"/>
      <c r="AD23" s="656">
        <v>126656935</v>
      </c>
      <c r="AE23" s="656"/>
      <c r="AF23" s="656"/>
      <c r="AG23" s="656"/>
      <c r="AH23" s="656"/>
      <c r="AI23" s="656"/>
      <c r="AJ23" s="656"/>
      <c r="AK23" s="656"/>
      <c r="AL23" s="631">
        <v>24.7</v>
      </c>
      <c r="AM23" s="632"/>
      <c r="AN23" s="632"/>
      <c r="AO23" s="657"/>
      <c r="AP23" s="720" t="s">
        <v>282</v>
      </c>
      <c r="AQ23" s="728"/>
      <c r="AR23" s="728"/>
      <c r="AS23" s="728"/>
      <c r="AT23" s="728"/>
      <c r="AU23" s="728"/>
      <c r="AV23" s="728"/>
      <c r="AW23" s="728"/>
      <c r="AX23" s="728"/>
      <c r="AY23" s="728"/>
      <c r="AZ23" s="728"/>
      <c r="BA23" s="728"/>
      <c r="BB23" s="728"/>
      <c r="BC23" s="728"/>
      <c r="BD23" s="728"/>
      <c r="BE23" s="728"/>
      <c r="BF23" s="722"/>
      <c r="BG23" s="628">
        <v>24919164</v>
      </c>
      <c r="BH23" s="629"/>
      <c r="BI23" s="629"/>
      <c r="BJ23" s="629"/>
      <c r="BK23" s="629"/>
      <c r="BL23" s="629"/>
      <c r="BM23" s="629"/>
      <c r="BN23" s="630"/>
      <c r="BO23" s="655">
        <v>7.4</v>
      </c>
      <c r="BP23" s="655"/>
      <c r="BQ23" s="655"/>
      <c r="BR23" s="655"/>
      <c r="BS23" s="656" t="s">
        <v>136</v>
      </c>
      <c r="BT23" s="656"/>
      <c r="BU23" s="656"/>
      <c r="BV23" s="656"/>
      <c r="BW23" s="656"/>
      <c r="BX23" s="656"/>
      <c r="BY23" s="656"/>
      <c r="BZ23" s="656"/>
      <c r="CA23" s="656"/>
      <c r="CB23" s="723"/>
      <c r="CD23" s="730" t="s">
        <v>221</v>
      </c>
      <c r="CE23" s="731"/>
      <c r="CF23" s="731"/>
      <c r="CG23" s="731"/>
      <c r="CH23" s="731"/>
      <c r="CI23" s="731"/>
      <c r="CJ23" s="731"/>
      <c r="CK23" s="731"/>
      <c r="CL23" s="731"/>
      <c r="CM23" s="731"/>
      <c r="CN23" s="731"/>
      <c r="CO23" s="731"/>
      <c r="CP23" s="731"/>
      <c r="CQ23" s="732"/>
      <c r="CR23" s="730" t="s">
        <v>283</v>
      </c>
      <c r="CS23" s="731"/>
      <c r="CT23" s="731"/>
      <c r="CU23" s="731"/>
      <c r="CV23" s="731"/>
      <c r="CW23" s="731"/>
      <c r="CX23" s="731"/>
      <c r="CY23" s="732"/>
      <c r="CZ23" s="730" t="s">
        <v>284</v>
      </c>
      <c r="DA23" s="731"/>
      <c r="DB23" s="731"/>
      <c r="DC23" s="732"/>
      <c r="DD23" s="730" t="s">
        <v>285</v>
      </c>
      <c r="DE23" s="731"/>
      <c r="DF23" s="731"/>
      <c r="DG23" s="731"/>
      <c r="DH23" s="731"/>
      <c r="DI23" s="731"/>
      <c r="DJ23" s="731"/>
      <c r="DK23" s="732"/>
      <c r="DL23" s="739" t="s">
        <v>286</v>
      </c>
      <c r="DM23" s="740"/>
      <c r="DN23" s="740"/>
      <c r="DO23" s="740"/>
      <c r="DP23" s="740"/>
      <c r="DQ23" s="740"/>
      <c r="DR23" s="740"/>
      <c r="DS23" s="740"/>
      <c r="DT23" s="740"/>
      <c r="DU23" s="740"/>
      <c r="DV23" s="741"/>
      <c r="DW23" s="730" t="s">
        <v>287</v>
      </c>
      <c r="DX23" s="731"/>
      <c r="DY23" s="731"/>
      <c r="DZ23" s="731"/>
      <c r="EA23" s="731"/>
      <c r="EB23" s="731"/>
      <c r="EC23" s="732"/>
    </row>
    <row r="24" spans="2:133" ht="11.25" customHeight="1" x14ac:dyDescent="0.2">
      <c r="B24" s="625" t="s">
        <v>288</v>
      </c>
      <c r="C24" s="626"/>
      <c r="D24" s="626"/>
      <c r="E24" s="626"/>
      <c r="F24" s="626"/>
      <c r="G24" s="626"/>
      <c r="H24" s="626"/>
      <c r="I24" s="626"/>
      <c r="J24" s="626"/>
      <c r="K24" s="626"/>
      <c r="L24" s="626"/>
      <c r="M24" s="626"/>
      <c r="N24" s="626"/>
      <c r="O24" s="626"/>
      <c r="P24" s="626"/>
      <c r="Q24" s="627"/>
      <c r="R24" s="628">
        <v>126656935</v>
      </c>
      <c r="S24" s="629"/>
      <c r="T24" s="629"/>
      <c r="U24" s="629"/>
      <c r="V24" s="629"/>
      <c r="W24" s="629"/>
      <c r="X24" s="629"/>
      <c r="Y24" s="630"/>
      <c r="Z24" s="655">
        <v>9.8000000000000007</v>
      </c>
      <c r="AA24" s="655"/>
      <c r="AB24" s="655"/>
      <c r="AC24" s="655"/>
      <c r="AD24" s="656">
        <v>126656935</v>
      </c>
      <c r="AE24" s="656"/>
      <c r="AF24" s="656"/>
      <c r="AG24" s="656"/>
      <c r="AH24" s="656"/>
      <c r="AI24" s="656"/>
      <c r="AJ24" s="656"/>
      <c r="AK24" s="656"/>
      <c r="AL24" s="631">
        <v>24.7</v>
      </c>
      <c r="AM24" s="632"/>
      <c r="AN24" s="632"/>
      <c r="AO24" s="657"/>
      <c r="AP24" s="720" t="s">
        <v>289</v>
      </c>
      <c r="AQ24" s="728"/>
      <c r="AR24" s="728"/>
      <c r="AS24" s="728"/>
      <c r="AT24" s="728"/>
      <c r="AU24" s="728"/>
      <c r="AV24" s="728"/>
      <c r="AW24" s="728"/>
      <c r="AX24" s="728"/>
      <c r="AY24" s="728"/>
      <c r="AZ24" s="728"/>
      <c r="BA24" s="728"/>
      <c r="BB24" s="728"/>
      <c r="BC24" s="728"/>
      <c r="BD24" s="728"/>
      <c r="BE24" s="728"/>
      <c r="BF24" s="722"/>
      <c r="BG24" s="628" t="s">
        <v>136</v>
      </c>
      <c r="BH24" s="629"/>
      <c r="BI24" s="629"/>
      <c r="BJ24" s="629"/>
      <c r="BK24" s="629"/>
      <c r="BL24" s="629"/>
      <c r="BM24" s="629"/>
      <c r="BN24" s="630"/>
      <c r="BO24" s="655" t="s">
        <v>136</v>
      </c>
      <c r="BP24" s="655"/>
      <c r="BQ24" s="655"/>
      <c r="BR24" s="655"/>
      <c r="BS24" s="656" t="s">
        <v>244</v>
      </c>
      <c r="BT24" s="656"/>
      <c r="BU24" s="656"/>
      <c r="BV24" s="656"/>
      <c r="BW24" s="656"/>
      <c r="BX24" s="656"/>
      <c r="BY24" s="656"/>
      <c r="BZ24" s="656"/>
      <c r="CA24" s="656"/>
      <c r="CB24" s="723"/>
      <c r="CD24" s="684" t="s">
        <v>290</v>
      </c>
      <c r="CE24" s="685"/>
      <c r="CF24" s="685"/>
      <c r="CG24" s="685"/>
      <c r="CH24" s="685"/>
      <c r="CI24" s="685"/>
      <c r="CJ24" s="685"/>
      <c r="CK24" s="685"/>
      <c r="CL24" s="685"/>
      <c r="CM24" s="685"/>
      <c r="CN24" s="685"/>
      <c r="CO24" s="685"/>
      <c r="CP24" s="685"/>
      <c r="CQ24" s="686"/>
      <c r="CR24" s="681">
        <v>662533839</v>
      </c>
      <c r="CS24" s="682"/>
      <c r="CT24" s="682"/>
      <c r="CU24" s="682"/>
      <c r="CV24" s="682"/>
      <c r="CW24" s="682"/>
      <c r="CX24" s="682"/>
      <c r="CY24" s="725"/>
      <c r="CZ24" s="726">
        <v>51.7</v>
      </c>
      <c r="DA24" s="700"/>
      <c r="DB24" s="700"/>
      <c r="DC24" s="729"/>
      <c r="DD24" s="724">
        <v>343834663</v>
      </c>
      <c r="DE24" s="682"/>
      <c r="DF24" s="682"/>
      <c r="DG24" s="682"/>
      <c r="DH24" s="682"/>
      <c r="DI24" s="682"/>
      <c r="DJ24" s="682"/>
      <c r="DK24" s="725"/>
      <c r="DL24" s="724">
        <v>341886263</v>
      </c>
      <c r="DM24" s="682"/>
      <c r="DN24" s="682"/>
      <c r="DO24" s="682"/>
      <c r="DP24" s="682"/>
      <c r="DQ24" s="682"/>
      <c r="DR24" s="682"/>
      <c r="DS24" s="682"/>
      <c r="DT24" s="682"/>
      <c r="DU24" s="682"/>
      <c r="DV24" s="725"/>
      <c r="DW24" s="726">
        <v>59.3</v>
      </c>
      <c r="DX24" s="700"/>
      <c r="DY24" s="700"/>
      <c r="DZ24" s="700"/>
      <c r="EA24" s="700"/>
      <c r="EB24" s="700"/>
      <c r="EC24" s="727"/>
    </row>
    <row r="25" spans="2:133" ht="11.25" customHeight="1" x14ac:dyDescent="0.2">
      <c r="B25" s="625" t="s">
        <v>291</v>
      </c>
      <c r="C25" s="626"/>
      <c r="D25" s="626"/>
      <c r="E25" s="626"/>
      <c r="F25" s="626"/>
      <c r="G25" s="626"/>
      <c r="H25" s="626"/>
      <c r="I25" s="626"/>
      <c r="J25" s="626"/>
      <c r="K25" s="626"/>
      <c r="L25" s="626"/>
      <c r="M25" s="626"/>
      <c r="N25" s="626"/>
      <c r="O25" s="626"/>
      <c r="P25" s="626"/>
      <c r="Q25" s="627"/>
      <c r="R25" s="628">
        <v>4950177</v>
      </c>
      <c r="S25" s="629"/>
      <c r="T25" s="629"/>
      <c r="U25" s="629"/>
      <c r="V25" s="629"/>
      <c r="W25" s="629"/>
      <c r="X25" s="629"/>
      <c r="Y25" s="630"/>
      <c r="Z25" s="655">
        <v>0.4</v>
      </c>
      <c r="AA25" s="655"/>
      <c r="AB25" s="655"/>
      <c r="AC25" s="655"/>
      <c r="AD25" s="656" t="s">
        <v>136</v>
      </c>
      <c r="AE25" s="656"/>
      <c r="AF25" s="656"/>
      <c r="AG25" s="656"/>
      <c r="AH25" s="656"/>
      <c r="AI25" s="656"/>
      <c r="AJ25" s="656"/>
      <c r="AK25" s="656"/>
      <c r="AL25" s="631" t="s">
        <v>136</v>
      </c>
      <c r="AM25" s="632"/>
      <c r="AN25" s="632"/>
      <c r="AO25" s="657"/>
      <c r="AP25" s="720" t="s">
        <v>292</v>
      </c>
      <c r="AQ25" s="728"/>
      <c r="AR25" s="728"/>
      <c r="AS25" s="728"/>
      <c r="AT25" s="728"/>
      <c r="AU25" s="728"/>
      <c r="AV25" s="728"/>
      <c r="AW25" s="728"/>
      <c r="AX25" s="728"/>
      <c r="AY25" s="728"/>
      <c r="AZ25" s="728"/>
      <c r="BA25" s="728"/>
      <c r="BB25" s="728"/>
      <c r="BC25" s="728"/>
      <c r="BD25" s="728"/>
      <c r="BE25" s="728"/>
      <c r="BF25" s="722"/>
      <c r="BG25" s="628" t="s">
        <v>244</v>
      </c>
      <c r="BH25" s="629"/>
      <c r="BI25" s="629"/>
      <c r="BJ25" s="629"/>
      <c r="BK25" s="629"/>
      <c r="BL25" s="629"/>
      <c r="BM25" s="629"/>
      <c r="BN25" s="630"/>
      <c r="BO25" s="655" t="s">
        <v>244</v>
      </c>
      <c r="BP25" s="655"/>
      <c r="BQ25" s="655"/>
      <c r="BR25" s="655"/>
      <c r="BS25" s="656" t="s">
        <v>136</v>
      </c>
      <c r="BT25" s="656"/>
      <c r="BU25" s="656"/>
      <c r="BV25" s="656"/>
      <c r="BW25" s="656"/>
      <c r="BX25" s="656"/>
      <c r="BY25" s="656"/>
      <c r="BZ25" s="656"/>
      <c r="CA25" s="656"/>
      <c r="CB25" s="723"/>
      <c r="CD25" s="670" t="s">
        <v>293</v>
      </c>
      <c r="CE25" s="667"/>
      <c r="CF25" s="667"/>
      <c r="CG25" s="667"/>
      <c r="CH25" s="667"/>
      <c r="CI25" s="667"/>
      <c r="CJ25" s="667"/>
      <c r="CK25" s="667"/>
      <c r="CL25" s="667"/>
      <c r="CM25" s="667"/>
      <c r="CN25" s="667"/>
      <c r="CO25" s="667"/>
      <c r="CP25" s="667"/>
      <c r="CQ25" s="668"/>
      <c r="CR25" s="628">
        <v>165043669</v>
      </c>
      <c r="CS25" s="639"/>
      <c r="CT25" s="639"/>
      <c r="CU25" s="639"/>
      <c r="CV25" s="639"/>
      <c r="CW25" s="639"/>
      <c r="CX25" s="639"/>
      <c r="CY25" s="640"/>
      <c r="CZ25" s="631">
        <v>12.9</v>
      </c>
      <c r="DA25" s="641"/>
      <c r="DB25" s="641"/>
      <c r="DC25" s="642"/>
      <c r="DD25" s="634">
        <v>141005448</v>
      </c>
      <c r="DE25" s="639"/>
      <c r="DF25" s="639"/>
      <c r="DG25" s="639"/>
      <c r="DH25" s="639"/>
      <c r="DI25" s="639"/>
      <c r="DJ25" s="639"/>
      <c r="DK25" s="640"/>
      <c r="DL25" s="634">
        <v>139291439</v>
      </c>
      <c r="DM25" s="639"/>
      <c r="DN25" s="639"/>
      <c r="DO25" s="639"/>
      <c r="DP25" s="639"/>
      <c r="DQ25" s="639"/>
      <c r="DR25" s="639"/>
      <c r="DS25" s="639"/>
      <c r="DT25" s="639"/>
      <c r="DU25" s="639"/>
      <c r="DV25" s="640"/>
      <c r="DW25" s="631">
        <v>24.1</v>
      </c>
      <c r="DX25" s="641"/>
      <c r="DY25" s="641"/>
      <c r="DZ25" s="641"/>
      <c r="EA25" s="641"/>
      <c r="EB25" s="641"/>
      <c r="EC25" s="662"/>
    </row>
    <row r="26" spans="2:133" ht="11.25" customHeight="1" x14ac:dyDescent="0.2">
      <c r="B26" s="625" t="s">
        <v>294</v>
      </c>
      <c r="C26" s="626"/>
      <c r="D26" s="626"/>
      <c r="E26" s="626"/>
      <c r="F26" s="626"/>
      <c r="G26" s="626"/>
      <c r="H26" s="626"/>
      <c r="I26" s="626"/>
      <c r="J26" s="626"/>
      <c r="K26" s="626"/>
      <c r="L26" s="626"/>
      <c r="M26" s="626"/>
      <c r="N26" s="626"/>
      <c r="O26" s="626"/>
      <c r="P26" s="626"/>
      <c r="Q26" s="627"/>
      <c r="R26" s="628">
        <v>281</v>
      </c>
      <c r="S26" s="629"/>
      <c r="T26" s="629"/>
      <c r="U26" s="629"/>
      <c r="V26" s="629"/>
      <c r="W26" s="629"/>
      <c r="X26" s="629"/>
      <c r="Y26" s="630"/>
      <c r="Z26" s="655">
        <v>0</v>
      </c>
      <c r="AA26" s="655"/>
      <c r="AB26" s="655"/>
      <c r="AC26" s="655"/>
      <c r="AD26" s="656" t="s">
        <v>136</v>
      </c>
      <c r="AE26" s="656"/>
      <c r="AF26" s="656"/>
      <c r="AG26" s="656"/>
      <c r="AH26" s="656"/>
      <c r="AI26" s="656"/>
      <c r="AJ26" s="656"/>
      <c r="AK26" s="656"/>
      <c r="AL26" s="631" t="s">
        <v>244</v>
      </c>
      <c r="AM26" s="632"/>
      <c r="AN26" s="632"/>
      <c r="AO26" s="657"/>
      <c r="AP26" s="720" t="s">
        <v>295</v>
      </c>
      <c r="AQ26" s="721"/>
      <c r="AR26" s="721"/>
      <c r="AS26" s="721"/>
      <c r="AT26" s="721"/>
      <c r="AU26" s="721"/>
      <c r="AV26" s="721"/>
      <c r="AW26" s="721"/>
      <c r="AX26" s="721"/>
      <c r="AY26" s="721"/>
      <c r="AZ26" s="721"/>
      <c r="BA26" s="721"/>
      <c r="BB26" s="721"/>
      <c r="BC26" s="721"/>
      <c r="BD26" s="721"/>
      <c r="BE26" s="721"/>
      <c r="BF26" s="722"/>
      <c r="BG26" s="628" t="s">
        <v>136</v>
      </c>
      <c r="BH26" s="629"/>
      <c r="BI26" s="629"/>
      <c r="BJ26" s="629"/>
      <c r="BK26" s="629"/>
      <c r="BL26" s="629"/>
      <c r="BM26" s="629"/>
      <c r="BN26" s="630"/>
      <c r="BO26" s="655" t="s">
        <v>244</v>
      </c>
      <c r="BP26" s="655"/>
      <c r="BQ26" s="655"/>
      <c r="BR26" s="655"/>
      <c r="BS26" s="656" t="s">
        <v>136</v>
      </c>
      <c r="BT26" s="656"/>
      <c r="BU26" s="656"/>
      <c r="BV26" s="656"/>
      <c r="BW26" s="656"/>
      <c r="BX26" s="656"/>
      <c r="BY26" s="656"/>
      <c r="BZ26" s="656"/>
      <c r="CA26" s="656"/>
      <c r="CB26" s="723"/>
      <c r="CD26" s="670" t="s">
        <v>296</v>
      </c>
      <c r="CE26" s="667"/>
      <c r="CF26" s="667"/>
      <c r="CG26" s="667"/>
      <c r="CH26" s="667"/>
      <c r="CI26" s="667"/>
      <c r="CJ26" s="667"/>
      <c r="CK26" s="667"/>
      <c r="CL26" s="667"/>
      <c r="CM26" s="667"/>
      <c r="CN26" s="667"/>
      <c r="CO26" s="667"/>
      <c r="CP26" s="667"/>
      <c r="CQ26" s="668"/>
      <c r="CR26" s="628">
        <v>119658378</v>
      </c>
      <c r="CS26" s="629"/>
      <c r="CT26" s="629"/>
      <c r="CU26" s="629"/>
      <c r="CV26" s="629"/>
      <c r="CW26" s="629"/>
      <c r="CX26" s="629"/>
      <c r="CY26" s="630"/>
      <c r="CZ26" s="631">
        <v>9.3000000000000007</v>
      </c>
      <c r="DA26" s="641"/>
      <c r="DB26" s="641"/>
      <c r="DC26" s="642"/>
      <c r="DD26" s="634">
        <v>97849901</v>
      </c>
      <c r="DE26" s="629"/>
      <c r="DF26" s="629"/>
      <c r="DG26" s="629"/>
      <c r="DH26" s="629"/>
      <c r="DI26" s="629"/>
      <c r="DJ26" s="629"/>
      <c r="DK26" s="630"/>
      <c r="DL26" s="634" t="s">
        <v>244</v>
      </c>
      <c r="DM26" s="629"/>
      <c r="DN26" s="629"/>
      <c r="DO26" s="629"/>
      <c r="DP26" s="629"/>
      <c r="DQ26" s="629"/>
      <c r="DR26" s="629"/>
      <c r="DS26" s="629"/>
      <c r="DT26" s="629"/>
      <c r="DU26" s="629"/>
      <c r="DV26" s="630"/>
      <c r="DW26" s="631" t="s">
        <v>136</v>
      </c>
      <c r="DX26" s="641"/>
      <c r="DY26" s="641"/>
      <c r="DZ26" s="641"/>
      <c r="EA26" s="641"/>
      <c r="EB26" s="641"/>
      <c r="EC26" s="662"/>
    </row>
    <row r="27" spans="2:133" ht="11.25" customHeight="1" x14ac:dyDescent="0.2">
      <c r="B27" s="625" t="s">
        <v>297</v>
      </c>
      <c r="C27" s="626"/>
      <c r="D27" s="626"/>
      <c r="E27" s="626"/>
      <c r="F27" s="626"/>
      <c r="G27" s="626"/>
      <c r="H27" s="626"/>
      <c r="I27" s="626"/>
      <c r="J27" s="626"/>
      <c r="K27" s="626"/>
      <c r="L27" s="626"/>
      <c r="M27" s="626"/>
      <c r="N27" s="626"/>
      <c r="O27" s="626"/>
      <c r="P27" s="626"/>
      <c r="Q27" s="627"/>
      <c r="R27" s="628">
        <v>543089795</v>
      </c>
      <c r="S27" s="629"/>
      <c r="T27" s="629"/>
      <c r="U27" s="629"/>
      <c r="V27" s="629"/>
      <c r="W27" s="629"/>
      <c r="X27" s="629"/>
      <c r="Y27" s="630"/>
      <c r="Z27" s="655">
        <v>41.9</v>
      </c>
      <c r="AA27" s="655"/>
      <c r="AB27" s="655"/>
      <c r="AC27" s="655"/>
      <c r="AD27" s="656">
        <v>508696408</v>
      </c>
      <c r="AE27" s="656"/>
      <c r="AF27" s="656"/>
      <c r="AG27" s="656"/>
      <c r="AH27" s="656"/>
      <c r="AI27" s="656"/>
      <c r="AJ27" s="656"/>
      <c r="AK27" s="656"/>
      <c r="AL27" s="631">
        <v>99.199996948242188</v>
      </c>
      <c r="AM27" s="632"/>
      <c r="AN27" s="632"/>
      <c r="AO27" s="657"/>
      <c r="AP27" s="625" t="s">
        <v>298</v>
      </c>
      <c r="AQ27" s="626"/>
      <c r="AR27" s="626"/>
      <c r="AS27" s="626"/>
      <c r="AT27" s="626"/>
      <c r="AU27" s="626"/>
      <c r="AV27" s="626"/>
      <c r="AW27" s="626"/>
      <c r="AX27" s="626"/>
      <c r="AY27" s="626"/>
      <c r="AZ27" s="626"/>
      <c r="BA27" s="626"/>
      <c r="BB27" s="626"/>
      <c r="BC27" s="626"/>
      <c r="BD27" s="626"/>
      <c r="BE27" s="626"/>
      <c r="BF27" s="627"/>
      <c r="BG27" s="628">
        <v>334595895</v>
      </c>
      <c r="BH27" s="629"/>
      <c r="BI27" s="629"/>
      <c r="BJ27" s="629"/>
      <c r="BK27" s="629"/>
      <c r="BL27" s="629"/>
      <c r="BM27" s="629"/>
      <c r="BN27" s="630"/>
      <c r="BO27" s="655">
        <v>100</v>
      </c>
      <c r="BP27" s="655"/>
      <c r="BQ27" s="655"/>
      <c r="BR27" s="655"/>
      <c r="BS27" s="656">
        <v>3911699</v>
      </c>
      <c r="BT27" s="656"/>
      <c r="BU27" s="656"/>
      <c r="BV27" s="656"/>
      <c r="BW27" s="656"/>
      <c r="BX27" s="656"/>
      <c r="BY27" s="656"/>
      <c r="BZ27" s="656"/>
      <c r="CA27" s="656"/>
      <c r="CB27" s="723"/>
      <c r="CD27" s="670" t="s">
        <v>299</v>
      </c>
      <c r="CE27" s="667"/>
      <c r="CF27" s="667"/>
      <c r="CG27" s="667"/>
      <c r="CH27" s="667"/>
      <c r="CI27" s="667"/>
      <c r="CJ27" s="667"/>
      <c r="CK27" s="667"/>
      <c r="CL27" s="667"/>
      <c r="CM27" s="667"/>
      <c r="CN27" s="667"/>
      <c r="CO27" s="667"/>
      <c r="CP27" s="667"/>
      <c r="CQ27" s="668"/>
      <c r="CR27" s="628">
        <v>390994476</v>
      </c>
      <c r="CS27" s="639"/>
      <c r="CT27" s="639"/>
      <c r="CU27" s="639"/>
      <c r="CV27" s="639"/>
      <c r="CW27" s="639"/>
      <c r="CX27" s="639"/>
      <c r="CY27" s="640"/>
      <c r="CZ27" s="631">
        <v>30.5</v>
      </c>
      <c r="DA27" s="641"/>
      <c r="DB27" s="641"/>
      <c r="DC27" s="642"/>
      <c r="DD27" s="634">
        <v>99606611</v>
      </c>
      <c r="DE27" s="639"/>
      <c r="DF27" s="639"/>
      <c r="DG27" s="639"/>
      <c r="DH27" s="639"/>
      <c r="DI27" s="639"/>
      <c r="DJ27" s="639"/>
      <c r="DK27" s="640"/>
      <c r="DL27" s="634">
        <v>99372220</v>
      </c>
      <c r="DM27" s="639"/>
      <c r="DN27" s="639"/>
      <c r="DO27" s="639"/>
      <c r="DP27" s="639"/>
      <c r="DQ27" s="639"/>
      <c r="DR27" s="639"/>
      <c r="DS27" s="639"/>
      <c r="DT27" s="639"/>
      <c r="DU27" s="639"/>
      <c r="DV27" s="640"/>
      <c r="DW27" s="631">
        <v>17.2</v>
      </c>
      <c r="DX27" s="641"/>
      <c r="DY27" s="641"/>
      <c r="DZ27" s="641"/>
      <c r="EA27" s="641"/>
      <c r="EB27" s="641"/>
      <c r="EC27" s="662"/>
    </row>
    <row r="28" spans="2:133" ht="11.25" customHeight="1" x14ac:dyDescent="0.2">
      <c r="B28" s="625" t="s">
        <v>300</v>
      </c>
      <c r="C28" s="626"/>
      <c r="D28" s="626"/>
      <c r="E28" s="626"/>
      <c r="F28" s="626"/>
      <c r="G28" s="626"/>
      <c r="H28" s="626"/>
      <c r="I28" s="626"/>
      <c r="J28" s="626"/>
      <c r="K28" s="626"/>
      <c r="L28" s="626"/>
      <c r="M28" s="626"/>
      <c r="N28" s="626"/>
      <c r="O28" s="626"/>
      <c r="P28" s="626"/>
      <c r="Q28" s="627"/>
      <c r="R28" s="628">
        <v>671504</v>
      </c>
      <c r="S28" s="629"/>
      <c r="T28" s="629"/>
      <c r="U28" s="629"/>
      <c r="V28" s="629"/>
      <c r="W28" s="629"/>
      <c r="X28" s="629"/>
      <c r="Y28" s="630"/>
      <c r="Z28" s="655">
        <v>0.1</v>
      </c>
      <c r="AA28" s="655"/>
      <c r="AB28" s="655"/>
      <c r="AC28" s="655"/>
      <c r="AD28" s="656">
        <v>671504</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301</v>
      </c>
      <c r="CE28" s="667"/>
      <c r="CF28" s="667"/>
      <c r="CG28" s="667"/>
      <c r="CH28" s="667"/>
      <c r="CI28" s="667"/>
      <c r="CJ28" s="667"/>
      <c r="CK28" s="667"/>
      <c r="CL28" s="667"/>
      <c r="CM28" s="667"/>
      <c r="CN28" s="667"/>
      <c r="CO28" s="667"/>
      <c r="CP28" s="667"/>
      <c r="CQ28" s="668"/>
      <c r="CR28" s="628">
        <v>106495694</v>
      </c>
      <c r="CS28" s="629"/>
      <c r="CT28" s="629"/>
      <c r="CU28" s="629"/>
      <c r="CV28" s="629"/>
      <c r="CW28" s="629"/>
      <c r="CX28" s="629"/>
      <c r="CY28" s="630"/>
      <c r="CZ28" s="631">
        <v>8.3000000000000007</v>
      </c>
      <c r="DA28" s="641"/>
      <c r="DB28" s="641"/>
      <c r="DC28" s="642"/>
      <c r="DD28" s="634">
        <v>103222604</v>
      </c>
      <c r="DE28" s="629"/>
      <c r="DF28" s="629"/>
      <c r="DG28" s="629"/>
      <c r="DH28" s="629"/>
      <c r="DI28" s="629"/>
      <c r="DJ28" s="629"/>
      <c r="DK28" s="630"/>
      <c r="DL28" s="634">
        <v>103222604</v>
      </c>
      <c r="DM28" s="629"/>
      <c r="DN28" s="629"/>
      <c r="DO28" s="629"/>
      <c r="DP28" s="629"/>
      <c r="DQ28" s="629"/>
      <c r="DR28" s="629"/>
      <c r="DS28" s="629"/>
      <c r="DT28" s="629"/>
      <c r="DU28" s="629"/>
      <c r="DV28" s="630"/>
      <c r="DW28" s="631">
        <v>17.899999999999999</v>
      </c>
      <c r="DX28" s="641"/>
      <c r="DY28" s="641"/>
      <c r="DZ28" s="641"/>
      <c r="EA28" s="641"/>
      <c r="EB28" s="641"/>
      <c r="EC28" s="662"/>
    </row>
    <row r="29" spans="2:133" ht="11.25" customHeight="1" x14ac:dyDescent="0.2">
      <c r="B29" s="625" t="s">
        <v>302</v>
      </c>
      <c r="C29" s="626"/>
      <c r="D29" s="626"/>
      <c r="E29" s="626"/>
      <c r="F29" s="626"/>
      <c r="G29" s="626"/>
      <c r="H29" s="626"/>
      <c r="I29" s="626"/>
      <c r="J29" s="626"/>
      <c r="K29" s="626"/>
      <c r="L29" s="626"/>
      <c r="M29" s="626"/>
      <c r="N29" s="626"/>
      <c r="O29" s="626"/>
      <c r="P29" s="626"/>
      <c r="Q29" s="627"/>
      <c r="R29" s="628">
        <v>17370612</v>
      </c>
      <c r="S29" s="629"/>
      <c r="T29" s="629"/>
      <c r="U29" s="629"/>
      <c r="V29" s="629"/>
      <c r="W29" s="629"/>
      <c r="X29" s="629"/>
      <c r="Y29" s="630"/>
      <c r="Z29" s="655">
        <v>1.3</v>
      </c>
      <c r="AA29" s="655"/>
      <c r="AB29" s="655"/>
      <c r="AC29" s="655"/>
      <c r="AD29" s="656" t="s">
        <v>136</v>
      </c>
      <c r="AE29" s="656"/>
      <c r="AF29" s="656"/>
      <c r="AG29" s="656"/>
      <c r="AH29" s="656"/>
      <c r="AI29" s="656"/>
      <c r="AJ29" s="656"/>
      <c r="AK29" s="656"/>
      <c r="AL29" s="631" t="s">
        <v>136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303</v>
      </c>
      <c r="CE29" s="715"/>
      <c r="CF29" s="670" t="s">
        <v>304</v>
      </c>
      <c r="CG29" s="667"/>
      <c r="CH29" s="667"/>
      <c r="CI29" s="667"/>
      <c r="CJ29" s="667"/>
      <c r="CK29" s="667"/>
      <c r="CL29" s="667"/>
      <c r="CM29" s="667"/>
      <c r="CN29" s="667"/>
      <c r="CO29" s="667"/>
      <c r="CP29" s="667"/>
      <c r="CQ29" s="668"/>
      <c r="CR29" s="628">
        <v>106494492</v>
      </c>
      <c r="CS29" s="639"/>
      <c r="CT29" s="639"/>
      <c r="CU29" s="639"/>
      <c r="CV29" s="639"/>
      <c r="CW29" s="639"/>
      <c r="CX29" s="639"/>
      <c r="CY29" s="640"/>
      <c r="CZ29" s="631">
        <v>8.3000000000000007</v>
      </c>
      <c r="DA29" s="641"/>
      <c r="DB29" s="641"/>
      <c r="DC29" s="642"/>
      <c r="DD29" s="634">
        <v>103221402</v>
      </c>
      <c r="DE29" s="639"/>
      <c r="DF29" s="639"/>
      <c r="DG29" s="639"/>
      <c r="DH29" s="639"/>
      <c r="DI29" s="639"/>
      <c r="DJ29" s="639"/>
      <c r="DK29" s="640"/>
      <c r="DL29" s="634">
        <v>103221402</v>
      </c>
      <c r="DM29" s="639"/>
      <c r="DN29" s="639"/>
      <c r="DO29" s="639"/>
      <c r="DP29" s="639"/>
      <c r="DQ29" s="639"/>
      <c r="DR29" s="639"/>
      <c r="DS29" s="639"/>
      <c r="DT29" s="639"/>
      <c r="DU29" s="639"/>
      <c r="DV29" s="640"/>
      <c r="DW29" s="631">
        <v>17.899999999999999</v>
      </c>
      <c r="DX29" s="641"/>
      <c r="DY29" s="641"/>
      <c r="DZ29" s="641"/>
      <c r="EA29" s="641"/>
      <c r="EB29" s="641"/>
      <c r="EC29" s="662"/>
    </row>
    <row r="30" spans="2:133" ht="11.25" customHeight="1" x14ac:dyDescent="0.2">
      <c r="B30" s="625" t="s">
        <v>305</v>
      </c>
      <c r="C30" s="626"/>
      <c r="D30" s="626"/>
      <c r="E30" s="626"/>
      <c r="F30" s="626"/>
      <c r="G30" s="626"/>
      <c r="H30" s="626"/>
      <c r="I30" s="626"/>
      <c r="J30" s="626"/>
      <c r="K30" s="626"/>
      <c r="L30" s="626"/>
      <c r="M30" s="626"/>
      <c r="N30" s="626"/>
      <c r="O30" s="626"/>
      <c r="P30" s="626"/>
      <c r="Q30" s="627"/>
      <c r="R30" s="628">
        <v>10669323</v>
      </c>
      <c r="S30" s="629"/>
      <c r="T30" s="629"/>
      <c r="U30" s="629"/>
      <c r="V30" s="629"/>
      <c r="W30" s="629"/>
      <c r="X30" s="629"/>
      <c r="Y30" s="630"/>
      <c r="Z30" s="655">
        <v>0.8</v>
      </c>
      <c r="AA30" s="655"/>
      <c r="AB30" s="655"/>
      <c r="AC30" s="655"/>
      <c r="AD30" s="656">
        <v>2598502</v>
      </c>
      <c r="AE30" s="656"/>
      <c r="AF30" s="656"/>
      <c r="AG30" s="656"/>
      <c r="AH30" s="656"/>
      <c r="AI30" s="656"/>
      <c r="AJ30" s="656"/>
      <c r="AK30" s="656"/>
      <c r="AL30" s="631">
        <v>0.5</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306</v>
      </c>
      <c r="BH30" s="703"/>
      <c r="BI30" s="703"/>
      <c r="BJ30" s="703"/>
      <c r="BK30" s="703"/>
      <c r="BL30" s="703"/>
      <c r="BM30" s="703"/>
      <c r="BN30" s="703"/>
      <c r="BO30" s="703"/>
      <c r="BP30" s="703"/>
      <c r="BQ30" s="704"/>
      <c r="BR30" s="687" t="s">
        <v>307</v>
      </c>
      <c r="BS30" s="703"/>
      <c r="BT30" s="703"/>
      <c r="BU30" s="703"/>
      <c r="BV30" s="703"/>
      <c r="BW30" s="703"/>
      <c r="BX30" s="703"/>
      <c r="BY30" s="703"/>
      <c r="BZ30" s="703"/>
      <c r="CA30" s="703"/>
      <c r="CB30" s="704"/>
      <c r="CD30" s="716"/>
      <c r="CE30" s="717"/>
      <c r="CF30" s="670" t="s">
        <v>308</v>
      </c>
      <c r="CG30" s="667"/>
      <c r="CH30" s="667"/>
      <c r="CI30" s="667"/>
      <c r="CJ30" s="667"/>
      <c r="CK30" s="667"/>
      <c r="CL30" s="667"/>
      <c r="CM30" s="667"/>
      <c r="CN30" s="667"/>
      <c r="CO30" s="667"/>
      <c r="CP30" s="667"/>
      <c r="CQ30" s="668"/>
      <c r="CR30" s="628">
        <v>97804635</v>
      </c>
      <c r="CS30" s="629"/>
      <c r="CT30" s="629"/>
      <c r="CU30" s="629"/>
      <c r="CV30" s="629"/>
      <c r="CW30" s="629"/>
      <c r="CX30" s="629"/>
      <c r="CY30" s="630"/>
      <c r="CZ30" s="631">
        <v>7.6</v>
      </c>
      <c r="DA30" s="641"/>
      <c r="DB30" s="641"/>
      <c r="DC30" s="642"/>
      <c r="DD30" s="634">
        <v>95015731</v>
      </c>
      <c r="DE30" s="629"/>
      <c r="DF30" s="629"/>
      <c r="DG30" s="629"/>
      <c r="DH30" s="629"/>
      <c r="DI30" s="629"/>
      <c r="DJ30" s="629"/>
      <c r="DK30" s="630"/>
      <c r="DL30" s="634">
        <v>95015731</v>
      </c>
      <c r="DM30" s="629"/>
      <c r="DN30" s="629"/>
      <c r="DO30" s="629"/>
      <c r="DP30" s="629"/>
      <c r="DQ30" s="629"/>
      <c r="DR30" s="629"/>
      <c r="DS30" s="629"/>
      <c r="DT30" s="629"/>
      <c r="DU30" s="629"/>
      <c r="DV30" s="630"/>
      <c r="DW30" s="631">
        <v>16.5</v>
      </c>
      <c r="DX30" s="641"/>
      <c r="DY30" s="641"/>
      <c r="DZ30" s="641"/>
      <c r="EA30" s="641"/>
      <c r="EB30" s="641"/>
      <c r="EC30" s="662"/>
    </row>
    <row r="31" spans="2:133" ht="11.25" customHeight="1" x14ac:dyDescent="0.2">
      <c r="B31" s="625" t="s">
        <v>309</v>
      </c>
      <c r="C31" s="626"/>
      <c r="D31" s="626"/>
      <c r="E31" s="626"/>
      <c r="F31" s="626"/>
      <c r="G31" s="626"/>
      <c r="H31" s="626"/>
      <c r="I31" s="626"/>
      <c r="J31" s="626"/>
      <c r="K31" s="626"/>
      <c r="L31" s="626"/>
      <c r="M31" s="626"/>
      <c r="N31" s="626"/>
      <c r="O31" s="626"/>
      <c r="P31" s="626"/>
      <c r="Q31" s="627"/>
      <c r="R31" s="628">
        <v>8841386</v>
      </c>
      <c r="S31" s="629"/>
      <c r="T31" s="629"/>
      <c r="U31" s="629"/>
      <c r="V31" s="629"/>
      <c r="W31" s="629"/>
      <c r="X31" s="629"/>
      <c r="Y31" s="630"/>
      <c r="Z31" s="655">
        <v>0.7</v>
      </c>
      <c r="AA31" s="655"/>
      <c r="AB31" s="655"/>
      <c r="AC31" s="655"/>
      <c r="AD31" s="656" t="s">
        <v>136</v>
      </c>
      <c r="AE31" s="656"/>
      <c r="AF31" s="656"/>
      <c r="AG31" s="656"/>
      <c r="AH31" s="656"/>
      <c r="AI31" s="656"/>
      <c r="AJ31" s="656"/>
      <c r="AK31" s="656"/>
      <c r="AL31" s="631" t="s">
        <v>136</v>
      </c>
      <c r="AM31" s="632"/>
      <c r="AN31" s="632"/>
      <c r="AO31" s="657"/>
      <c r="AP31" s="705" t="s">
        <v>310</v>
      </c>
      <c r="AQ31" s="706"/>
      <c r="AR31" s="706"/>
      <c r="AS31" s="706"/>
      <c r="AT31" s="711" t="s">
        <v>311</v>
      </c>
      <c r="AU31" s="217"/>
      <c r="AV31" s="217"/>
      <c r="AW31" s="217"/>
      <c r="AX31" s="695" t="s">
        <v>186</v>
      </c>
      <c r="AY31" s="696"/>
      <c r="AZ31" s="696"/>
      <c r="BA31" s="696"/>
      <c r="BB31" s="696"/>
      <c r="BC31" s="696"/>
      <c r="BD31" s="696"/>
      <c r="BE31" s="696"/>
      <c r="BF31" s="697"/>
      <c r="BG31" s="698">
        <v>99.6</v>
      </c>
      <c r="BH31" s="699"/>
      <c r="BI31" s="699"/>
      <c r="BJ31" s="699"/>
      <c r="BK31" s="699"/>
      <c r="BL31" s="699"/>
      <c r="BM31" s="700">
        <v>99</v>
      </c>
      <c r="BN31" s="699"/>
      <c r="BO31" s="699"/>
      <c r="BP31" s="699"/>
      <c r="BQ31" s="701"/>
      <c r="BR31" s="698">
        <v>98.8</v>
      </c>
      <c r="BS31" s="699"/>
      <c r="BT31" s="699"/>
      <c r="BU31" s="699"/>
      <c r="BV31" s="699"/>
      <c r="BW31" s="699"/>
      <c r="BX31" s="700">
        <v>98.3</v>
      </c>
      <c r="BY31" s="699"/>
      <c r="BZ31" s="699"/>
      <c r="CA31" s="699"/>
      <c r="CB31" s="701"/>
      <c r="CD31" s="716"/>
      <c r="CE31" s="717"/>
      <c r="CF31" s="670" t="s">
        <v>312</v>
      </c>
      <c r="CG31" s="667"/>
      <c r="CH31" s="667"/>
      <c r="CI31" s="667"/>
      <c r="CJ31" s="667"/>
      <c r="CK31" s="667"/>
      <c r="CL31" s="667"/>
      <c r="CM31" s="667"/>
      <c r="CN31" s="667"/>
      <c r="CO31" s="667"/>
      <c r="CP31" s="667"/>
      <c r="CQ31" s="668"/>
      <c r="CR31" s="628">
        <v>8689857</v>
      </c>
      <c r="CS31" s="639"/>
      <c r="CT31" s="639"/>
      <c r="CU31" s="639"/>
      <c r="CV31" s="639"/>
      <c r="CW31" s="639"/>
      <c r="CX31" s="639"/>
      <c r="CY31" s="640"/>
      <c r="CZ31" s="631">
        <v>0.7</v>
      </c>
      <c r="DA31" s="641"/>
      <c r="DB31" s="641"/>
      <c r="DC31" s="642"/>
      <c r="DD31" s="634">
        <v>8205671</v>
      </c>
      <c r="DE31" s="639"/>
      <c r="DF31" s="639"/>
      <c r="DG31" s="639"/>
      <c r="DH31" s="639"/>
      <c r="DI31" s="639"/>
      <c r="DJ31" s="639"/>
      <c r="DK31" s="640"/>
      <c r="DL31" s="634">
        <v>8205671</v>
      </c>
      <c r="DM31" s="639"/>
      <c r="DN31" s="639"/>
      <c r="DO31" s="639"/>
      <c r="DP31" s="639"/>
      <c r="DQ31" s="639"/>
      <c r="DR31" s="639"/>
      <c r="DS31" s="639"/>
      <c r="DT31" s="639"/>
      <c r="DU31" s="639"/>
      <c r="DV31" s="640"/>
      <c r="DW31" s="631">
        <v>1.4</v>
      </c>
      <c r="DX31" s="641"/>
      <c r="DY31" s="641"/>
      <c r="DZ31" s="641"/>
      <c r="EA31" s="641"/>
      <c r="EB31" s="641"/>
      <c r="EC31" s="662"/>
    </row>
    <row r="32" spans="2:133" ht="11.25" customHeight="1" x14ac:dyDescent="0.2">
      <c r="B32" s="625" t="s">
        <v>313</v>
      </c>
      <c r="C32" s="626"/>
      <c r="D32" s="626"/>
      <c r="E32" s="626"/>
      <c r="F32" s="626"/>
      <c r="G32" s="626"/>
      <c r="H32" s="626"/>
      <c r="I32" s="626"/>
      <c r="J32" s="626"/>
      <c r="K32" s="626"/>
      <c r="L32" s="626"/>
      <c r="M32" s="626"/>
      <c r="N32" s="626"/>
      <c r="O32" s="626"/>
      <c r="P32" s="626"/>
      <c r="Q32" s="627"/>
      <c r="R32" s="628">
        <v>420192265</v>
      </c>
      <c r="S32" s="629"/>
      <c r="T32" s="629"/>
      <c r="U32" s="629"/>
      <c r="V32" s="629"/>
      <c r="W32" s="629"/>
      <c r="X32" s="629"/>
      <c r="Y32" s="630"/>
      <c r="Z32" s="655">
        <v>32.4</v>
      </c>
      <c r="AA32" s="655"/>
      <c r="AB32" s="655"/>
      <c r="AC32" s="655"/>
      <c r="AD32" s="656" t="s">
        <v>244</v>
      </c>
      <c r="AE32" s="656"/>
      <c r="AF32" s="656"/>
      <c r="AG32" s="656"/>
      <c r="AH32" s="656"/>
      <c r="AI32" s="656"/>
      <c r="AJ32" s="656"/>
      <c r="AK32" s="656"/>
      <c r="AL32" s="631" t="s">
        <v>136</v>
      </c>
      <c r="AM32" s="632"/>
      <c r="AN32" s="632"/>
      <c r="AO32" s="657"/>
      <c r="AP32" s="707"/>
      <c r="AQ32" s="708"/>
      <c r="AR32" s="708"/>
      <c r="AS32" s="708"/>
      <c r="AT32" s="712"/>
      <c r="AU32" s="216" t="s">
        <v>314</v>
      </c>
      <c r="AV32" s="216"/>
      <c r="AW32" s="216"/>
      <c r="AX32" s="625" t="s">
        <v>315</v>
      </c>
      <c r="AY32" s="626"/>
      <c r="AZ32" s="626"/>
      <c r="BA32" s="626"/>
      <c r="BB32" s="626"/>
      <c r="BC32" s="626"/>
      <c r="BD32" s="626"/>
      <c r="BE32" s="626"/>
      <c r="BF32" s="627"/>
      <c r="BG32" s="702">
        <v>99.3</v>
      </c>
      <c r="BH32" s="639"/>
      <c r="BI32" s="639"/>
      <c r="BJ32" s="639"/>
      <c r="BK32" s="639"/>
      <c r="BL32" s="639"/>
      <c r="BM32" s="632">
        <v>98.5</v>
      </c>
      <c r="BN32" s="694"/>
      <c r="BO32" s="694"/>
      <c r="BP32" s="694"/>
      <c r="BQ32" s="666"/>
      <c r="BR32" s="702">
        <v>99.2</v>
      </c>
      <c r="BS32" s="639"/>
      <c r="BT32" s="639"/>
      <c r="BU32" s="639"/>
      <c r="BV32" s="639"/>
      <c r="BW32" s="639"/>
      <c r="BX32" s="632">
        <v>98.4</v>
      </c>
      <c r="BY32" s="694"/>
      <c r="BZ32" s="694"/>
      <c r="CA32" s="694"/>
      <c r="CB32" s="666"/>
      <c r="CD32" s="718"/>
      <c r="CE32" s="719"/>
      <c r="CF32" s="670" t="s">
        <v>316</v>
      </c>
      <c r="CG32" s="667"/>
      <c r="CH32" s="667"/>
      <c r="CI32" s="667"/>
      <c r="CJ32" s="667"/>
      <c r="CK32" s="667"/>
      <c r="CL32" s="667"/>
      <c r="CM32" s="667"/>
      <c r="CN32" s="667"/>
      <c r="CO32" s="667"/>
      <c r="CP32" s="667"/>
      <c r="CQ32" s="668"/>
      <c r="CR32" s="628">
        <v>1202</v>
      </c>
      <c r="CS32" s="629"/>
      <c r="CT32" s="629"/>
      <c r="CU32" s="629"/>
      <c r="CV32" s="629"/>
      <c r="CW32" s="629"/>
      <c r="CX32" s="629"/>
      <c r="CY32" s="630"/>
      <c r="CZ32" s="631">
        <v>0</v>
      </c>
      <c r="DA32" s="641"/>
      <c r="DB32" s="641"/>
      <c r="DC32" s="642"/>
      <c r="DD32" s="634">
        <v>1202</v>
      </c>
      <c r="DE32" s="629"/>
      <c r="DF32" s="629"/>
      <c r="DG32" s="629"/>
      <c r="DH32" s="629"/>
      <c r="DI32" s="629"/>
      <c r="DJ32" s="629"/>
      <c r="DK32" s="630"/>
      <c r="DL32" s="634">
        <v>1202</v>
      </c>
      <c r="DM32" s="629"/>
      <c r="DN32" s="629"/>
      <c r="DO32" s="629"/>
      <c r="DP32" s="629"/>
      <c r="DQ32" s="629"/>
      <c r="DR32" s="629"/>
      <c r="DS32" s="629"/>
      <c r="DT32" s="629"/>
      <c r="DU32" s="629"/>
      <c r="DV32" s="630"/>
      <c r="DW32" s="631">
        <v>0</v>
      </c>
      <c r="DX32" s="641"/>
      <c r="DY32" s="641"/>
      <c r="DZ32" s="641"/>
      <c r="EA32" s="641"/>
      <c r="EB32" s="641"/>
      <c r="EC32" s="662"/>
    </row>
    <row r="33" spans="2:133" ht="11.25" customHeight="1" x14ac:dyDescent="0.2">
      <c r="B33" s="691" t="s">
        <v>317</v>
      </c>
      <c r="C33" s="692"/>
      <c r="D33" s="692"/>
      <c r="E33" s="692"/>
      <c r="F33" s="692"/>
      <c r="G33" s="692"/>
      <c r="H33" s="692"/>
      <c r="I33" s="692"/>
      <c r="J33" s="692"/>
      <c r="K33" s="692"/>
      <c r="L33" s="692"/>
      <c r="M33" s="692"/>
      <c r="N33" s="692"/>
      <c r="O33" s="692"/>
      <c r="P33" s="692"/>
      <c r="Q33" s="693"/>
      <c r="R33" s="628">
        <v>52699</v>
      </c>
      <c r="S33" s="629"/>
      <c r="T33" s="629"/>
      <c r="U33" s="629"/>
      <c r="V33" s="629"/>
      <c r="W33" s="629"/>
      <c r="X33" s="629"/>
      <c r="Y33" s="630"/>
      <c r="Z33" s="655">
        <v>0</v>
      </c>
      <c r="AA33" s="655"/>
      <c r="AB33" s="655"/>
      <c r="AC33" s="655"/>
      <c r="AD33" s="656">
        <v>52699</v>
      </c>
      <c r="AE33" s="656"/>
      <c r="AF33" s="656"/>
      <c r="AG33" s="656"/>
      <c r="AH33" s="656"/>
      <c r="AI33" s="656"/>
      <c r="AJ33" s="656"/>
      <c r="AK33" s="656"/>
      <c r="AL33" s="631">
        <v>0</v>
      </c>
      <c r="AM33" s="632"/>
      <c r="AN33" s="632"/>
      <c r="AO33" s="657"/>
      <c r="AP33" s="709"/>
      <c r="AQ33" s="710"/>
      <c r="AR33" s="710"/>
      <c r="AS33" s="710"/>
      <c r="AT33" s="713"/>
      <c r="AU33" s="218"/>
      <c r="AV33" s="218"/>
      <c r="AW33" s="218"/>
      <c r="AX33" s="605" t="s">
        <v>318</v>
      </c>
      <c r="AY33" s="606"/>
      <c r="AZ33" s="606"/>
      <c r="BA33" s="606"/>
      <c r="BB33" s="606"/>
      <c r="BC33" s="606"/>
      <c r="BD33" s="606"/>
      <c r="BE33" s="606"/>
      <c r="BF33" s="607"/>
      <c r="BG33" s="690">
        <v>99.8</v>
      </c>
      <c r="BH33" s="609"/>
      <c r="BI33" s="609"/>
      <c r="BJ33" s="609"/>
      <c r="BK33" s="609"/>
      <c r="BL33" s="609"/>
      <c r="BM33" s="647">
        <v>99.5</v>
      </c>
      <c r="BN33" s="609"/>
      <c r="BO33" s="609"/>
      <c r="BP33" s="609"/>
      <c r="BQ33" s="658"/>
      <c r="BR33" s="690">
        <v>98.3</v>
      </c>
      <c r="BS33" s="609"/>
      <c r="BT33" s="609"/>
      <c r="BU33" s="609"/>
      <c r="BV33" s="609"/>
      <c r="BW33" s="609"/>
      <c r="BX33" s="647">
        <v>98</v>
      </c>
      <c r="BY33" s="609"/>
      <c r="BZ33" s="609"/>
      <c r="CA33" s="609"/>
      <c r="CB33" s="658"/>
      <c r="CD33" s="670" t="s">
        <v>319</v>
      </c>
      <c r="CE33" s="667"/>
      <c r="CF33" s="667"/>
      <c r="CG33" s="667"/>
      <c r="CH33" s="667"/>
      <c r="CI33" s="667"/>
      <c r="CJ33" s="667"/>
      <c r="CK33" s="667"/>
      <c r="CL33" s="667"/>
      <c r="CM33" s="667"/>
      <c r="CN33" s="667"/>
      <c r="CO33" s="667"/>
      <c r="CP33" s="667"/>
      <c r="CQ33" s="668"/>
      <c r="CR33" s="628">
        <v>513580704</v>
      </c>
      <c r="CS33" s="639"/>
      <c r="CT33" s="639"/>
      <c r="CU33" s="639"/>
      <c r="CV33" s="639"/>
      <c r="CW33" s="639"/>
      <c r="CX33" s="639"/>
      <c r="CY33" s="640"/>
      <c r="CZ33" s="631">
        <v>40.1</v>
      </c>
      <c r="DA33" s="641"/>
      <c r="DB33" s="641"/>
      <c r="DC33" s="642"/>
      <c r="DD33" s="634">
        <v>246270288</v>
      </c>
      <c r="DE33" s="639"/>
      <c r="DF33" s="639"/>
      <c r="DG33" s="639"/>
      <c r="DH33" s="639"/>
      <c r="DI33" s="639"/>
      <c r="DJ33" s="639"/>
      <c r="DK33" s="640"/>
      <c r="DL33" s="634">
        <v>194280256</v>
      </c>
      <c r="DM33" s="639"/>
      <c r="DN33" s="639"/>
      <c r="DO33" s="639"/>
      <c r="DP33" s="639"/>
      <c r="DQ33" s="639"/>
      <c r="DR33" s="639"/>
      <c r="DS33" s="639"/>
      <c r="DT33" s="639"/>
      <c r="DU33" s="639"/>
      <c r="DV33" s="640"/>
      <c r="DW33" s="631">
        <v>33.700000000000003</v>
      </c>
      <c r="DX33" s="641"/>
      <c r="DY33" s="641"/>
      <c r="DZ33" s="641"/>
      <c r="EA33" s="641"/>
      <c r="EB33" s="641"/>
      <c r="EC33" s="662"/>
    </row>
    <row r="34" spans="2:133" ht="11.25" customHeight="1" x14ac:dyDescent="0.2">
      <c r="B34" s="625" t="s">
        <v>320</v>
      </c>
      <c r="C34" s="626"/>
      <c r="D34" s="626"/>
      <c r="E34" s="626"/>
      <c r="F34" s="626"/>
      <c r="G34" s="626"/>
      <c r="H34" s="626"/>
      <c r="I34" s="626"/>
      <c r="J34" s="626"/>
      <c r="K34" s="626"/>
      <c r="L34" s="626"/>
      <c r="M34" s="626"/>
      <c r="N34" s="626"/>
      <c r="O34" s="626"/>
      <c r="P34" s="626"/>
      <c r="Q34" s="627"/>
      <c r="R34" s="628">
        <v>63518276</v>
      </c>
      <c r="S34" s="629"/>
      <c r="T34" s="629"/>
      <c r="U34" s="629"/>
      <c r="V34" s="629"/>
      <c r="W34" s="629"/>
      <c r="X34" s="629"/>
      <c r="Y34" s="630"/>
      <c r="Z34" s="655">
        <v>4.9000000000000004</v>
      </c>
      <c r="AA34" s="655"/>
      <c r="AB34" s="655"/>
      <c r="AC34" s="655"/>
      <c r="AD34" s="656" t="s">
        <v>136</v>
      </c>
      <c r="AE34" s="656"/>
      <c r="AF34" s="656"/>
      <c r="AG34" s="656"/>
      <c r="AH34" s="656"/>
      <c r="AI34" s="656"/>
      <c r="AJ34" s="656"/>
      <c r="AK34" s="656"/>
      <c r="AL34" s="631" t="s">
        <v>136</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321</v>
      </c>
      <c r="CE34" s="667"/>
      <c r="CF34" s="667"/>
      <c r="CG34" s="667"/>
      <c r="CH34" s="667"/>
      <c r="CI34" s="667"/>
      <c r="CJ34" s="667"/>
      <c r="CK34" s="667"/>
      <c r="CL34" s="667"/>
      <c r="CM34" s="667"/>
      <c r="CN34" s="667"/>
      <c r="CO34" s="667"/>
      <c r="CP34" s="667"/>
      <c r="CQ34" s="668"/>
      <c r="CR34" s="628">
        <v>146695471</v>
      </c>
      <c r="CS34" s="629"/>
      <c r="CT34" s="629"/>
      <c r="CU34" s="629"/>
      <c r="CV34" s="629"/>
      <c r="CW34" s="629"/>
      <c r="CX34" s="629"/>
      <c r="CY34" s="630"/>
      <c r="CZ34" s="631">
        <v>11.4</v>
      </c>
      <c r="DA34" s="641"/>
      <c r="DB34" s="641"/>
      <c r="DC34" s="642"/>
      <c r="DD34" s="634">
        <v>79819912</v>
      </c>
      <c r="DE34" s="629"/>
      <c r="DF34" s="629"/>
      <c r="DG34" s="629"/>
      <c r="DH34" s="629"/>
      <c r="DI34" s="629"/>
      <c r="DJ34" s="629"/>
      <c r="DK34" s="630"/>
      <c r="DL34" s="634">
        <v>65084816</v>
      </c>
      <c r="DM34" s="629"/>
      <c r="DN34" s="629"/>
      <c r="DO34" s="629"/>
      <c r="DP34" s="629"/>
      <c r="DQ34" s="629"/>
      <c r="DR34" s="629"/>
      <c r="DS34" s="629"/>
      <c r="DT34" s="629"/>
      <c r="DU34" s="629"/>
      <c r="DV34" s="630"/>
      <c r="DW34" s="631">
        <v>11.3</v>
      </c>
      <c r="DX34" s="641"/>
      <c r="DY34" s="641"/>
      <c r="DZ34" s="641"/>
      <c r="EA34" s="641"/>
      <c r="EB34" s="641"/>
      <c r="EC34" s="662"/>
    </row>
    <row r="35" spans="2:133" ht="11.25" customHeight="1" x14ac:dyDescent="0.2">
      <c r="B35" s="625" t="s">
        <v>322</v>
      </c>
      <c r="C35" s="626"/>
      <c r="D35" s="626"/>
      <c r="E35" s="626"/>
      <c r="F35" s="626"/>
      <c r="G35" s="626"/>
      <c r="H35" s="626"/>
      <c r="I35" s="626"/>
      <c r="J35" s="626"/>
      <c r="K35" s="626"/>
      <c r="L35" s="626"/>
      <c r="M35" s="626"/>
      <c r="N35" s="626"/>
      <c r="O35" s="626"/>
      <c r="P35" s="626"/>
      <c r="Q35" s="627"/>
      <c r="R35" s="628">
        <v>6636840</v>
      </c>
      <c r="S35" s="629"/>
      <c r="T35" s="629"/>
      <c r="U35" s="629"/>
      <c r="V35" s="629"/>
      <c r="W35" s="629"/>
      <c r="X35" s="629"/>
      <c r="Y35" s="630"/>
      <c r="Z35" s="655">
        <v>0.5</v>
      </c>
      <c r="AA35" s="655"/>
      <c r="AB35" s="655"/>
      <c r="AC35" s="655"/>
      <c r="AD35" s="656">
        <v>711770</v>
      </c>
      <c r="AE35" s="656"/>
      <c r="AF35" s="656"/>
      <c r="AG35" s="656"/>
      <c r="AH35" s="656"/>
      <c r="AI35" s="656"/>
      <c r="AJ35" s="656"/>
      <c r="AK35" s="656"/>
      <c r="AL35" s="631">
        <v>0.1</v>
      </c>
      <c r="AM35" s="632"/>
      <c r="AN35" s="632"/>
      <c r="AO35" s="657"/>
      <c r="AP35" s="221"/>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325</v>
      </c>
      <c r="CE35" s="667"/>
      <c r="CF35" s="667"/>
      <c r="CG35" s="667"/>
      <c r="CH35" s="667"/>
      <c r="CI35" s="667"/>
      <c r="CJ35" s="667"/>
      <c r="CK35" s="667"/>
      <c r="CL35" s="667"/>
      <c r="CM35" s="667"/>
      <c r="CN35" s="667"/>
      <c r="CO35" s="667"/>
      <c r="CP35" s="667"/>
      <c r="CQ35" s="668"/>
      <c r="CR35" s="628">
        <v>37471848</v>
      </c>
      <c r="CS35" s="639"/>
      <c r="CT35" s="639"/>
      <c r="CU35" s="639"/>
      <c r="CV35" s="639"/>
      <c r="CW35" s="639"/>
      <c r="CX35" s="639"/>
      <c r="CY35" s="640"/>
      <c r="CZ35" s="631">
        <v>2.9</v>
      </c>
      <c r="DA35" s="641"/>
      <c r="DB35" s="641"/>
      <c r="DC35" s="642"/>
      <c r="DD35" s="634">
        <v>32497453</v>
      </c>
      <c r="DE35" s="639"/>
      <c r="DF35" s="639"/>
      <c r="DG35" s="639"/>
      <c r="DH35" s="639"/>
      <c r="DI35" s="639"/>
      <c r="DJ35" s="639"/>
      <c r="DK35" s="640"/>
      <c r="DL35" s="634">
        <v>32497042</v>
      </c>
      <c r="DM35" s="639"/>
      <c r="DN35" s="639"/>
      <c r="DO35" s="639"/>
      <c r="DP35" s="639"/>
      <c r="DQ35" s="639"/>
      <c r="DR35" s="639"/>
      <c r="DS35" s="639"/>
      <c r="DT35" s="639"/>
      <c r="DU35" s="639"/>
      <c r="DV35" s="640"/>
      <c r="DW35" s="631">
        <v>5.6</v>
      </c>
      <c r="DX35" s="641"/>
      <c r="DY35" s="641"/>
      <c r="DZ35" s="641"/>
      <c r="EA35" s="641"/>
      <c r="EB35" s="641"/>
      <c r="EC35" s="662"/>
    </row>
    <row r="36" spans="2:133" ht="11.25" customHeight="1" x14ac:dyDescent="0.2">
      <c r="B36" s="625" t="s">
        <v>326</v>
      </c>
      <c r="C36" s="626"/>
      <c r="D36" s="626"/>
      <c r="E36" s="626"/>
      <c r="F36" s="626"/>
      <c r="G36" s="626"/>
      <c r="H36" s="626"/>
      <c r="I36" s="626"/>
      <c r="J36" s="626"/>
      <c r="K36" s="626"/>
      <c r="L36" s="626"/>
      <c r="M36" s="626"/>
      <c r="N36" s="626"/>
      <c r="O36" s="626"/>
      <c r="P36" s="626"/>
      <c r="Q36" s="627"/>
      <c r="R36" s="628">
        <v>1648205</v>
      </c>
      <c r="S36" s="629"/>
      <c r="T36" s="629"/>
      <c r="U36" s="629"/>
      <c r="V36" s="629"/>
      <c r="W36" s="629"/>
      <c r="X36" s="629"/>
      <c r="Y36" s="630"/>
      <c r="Z36" s="655">
        <v>0.1</v>
      </c>
      <c r="AA36" s="655"/>
      <c r="AB36" s="655"/>
      <c r="AC36" s="655"/>
      <c r="AD36" s="656" t="s">
        <v>244</v>
      </c>
      <c r="AE36" s="656"/>
      <c r="AF36" s="656"/>
      <c r="AG36" s="656"/>
      <c r="AH36" s="656"/>
      <c r="AI36" s="656"/>
      <c r="AJ36" s="656"/>
      <c r="AK36" s="656"/>
      <c r="AL36" s="631" t="s">
        <v>244</v>
      </c>
      <c r="AM36" s="632"/>
      <c r="AN36" s="632"/>
      <c r="AO36" s="657"/>
      <c r="AP36" s="221"/>
      <c r="AQ36" s="678" t="s">
        <v>327</v>
      </c>
      <c r="AR36" s="679"/>
      <c r="AS36" s="679"/>
      <c r="AT36" s="679"/>
      <c r="AU36" s="679"/>
      <c r="AV36" s="679"/>
      <c r="AW36" s="679"/>
      <c r="AX36" s="679"/>
      <c r="AY36" s="680"/>
      <c r="AZ36" s="681">
        <v>104558491</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1854310</v>
      </c>
      <c r="BW36" s="682"/>
      <c r="BX36" s="682"/>
      <c r="BY36" s="682"/>
      <c r="BZ36" s="682"/>
      <c r="CA36" s="682"/>
      <c r="CB36" s="683"/>
      <c r="CD36" s="670" t="s">
        <v>329</v>
      </c>
      <c r="CE36" s="667"/>
      <c r="CF36" s="667"/>
      <c r="CG36" s="667"/>
      <c r="CH36" s="667"/>
      <c r="CI36" s="667"/>
      <c r="CJ36" s="667"/>
      <c r="CK36" s="667"/>
      <c r="CL36" s="667"/>
      <c r="CM36" s="667"/>
      <c r="CN36" s="667"/>
      <c r="CO36" s="667"/>
      <c r="CP36" s="667"/>
      <c r="CQ36" s="668"/>
      <c r="CR36" s="628">
        <v>145624996</v>
      </c>
      <c r="CS36" s="629"/>
      <c r="CT36" s="629"/>
      <c r="CU36" s="629"/>
      <c r="CV36" s="629"/>
      <c r="CW36" s="629"/>
      <c r="CX36" s="629"/>
      <c r="CY36" s="630"/>
      <c r="CZ36" s="631">
        <v>11.4</v>
      </c>
      <c r="DA36" s="641"/>
      <c r="DB36" s="641"/>
      <c r="DC36" s="642"/>
      <c r="DD36" s="634">
        <v>57993590</v>
      </c>
      <c r="DE36" s="629"/>
      <c r="DF36" s="629"/>
      <c r="DG36" s="629"/>
      <c r="DH36" s="629"/>
      <c r="DI36" s="629"/>
      <c r="DJ36" s="629"/>
      <c r="DK36" s="630"/>
      <c r="DL36" s="634">
        <v>41292268</v>
      </c>
      <c r="DM36" s="629"/>
      <c r="DN36" s="629"/>
      <c r="DO36" s="629"/>
      <c r="DP36" s="629"/>
      <c r="DQ36" s="629"/>
      <c r="DR36" s="629"/>
      <c r="DS36" s="629"/>
      <c r="DT36" s="629"/>
      <c r="DU36" s="629"/>
      <c r="DV36" s="630"/>
      <c r="DW36" s="631">
        <v>7.2</v>
      </c>
      <c r="DX36" s="641"/>
      <c r="DY36" s="641"/>
      <c r="DZ36" s="641"/>
      <c r="EA36" s="641"/>
      <c r="EB36" s="641"/>
      <c r="EC36" s="662"/>
    </row>
    <row r="37" spans="2:133" ht="11.25" customHeight="1" x14ac:dyDescent="0.2">
      <c r="B37" s="625" t="s">
        <v>330</v>
      </c>
      <c r="C37" s="626"/>
      <c r="D37" s="626"/>
      <c r="E37" s="626"/>
      <c r="F37" s="626"/>
      <c r="G37" s="626"/>
      <c r="H37" s="626"/>
      <c r="I37" s="626"/>
      <c r="J37" s="626"/>
      <c r="K37" s="626"/>
      <c r="L37" s="626"/>
      <c r="M37" s="626"/>
      <c r="N37" s="626"/>
      <c r="O37" s="626"/>
      <c r="P37" s="626"/>
      <c r="Q37" s="627"/>
      <c r="R37" s="628">
        <v>8731126</v>
      </c>
      <c r="S37" s="629"/>
      <c r="T37" s="629"/>
      <c r="U37" s="629"/>
      <c r="V37" s="629"/>
      <c r="W37" s="629"/>
      <c r="X37" s="629"/>
      <c r="Y37" s="630"/>
      <c r="Z37" s="655">
        <v>0.7</v>
      </c>
      <c r="AA37" s="655"/>
      <c r="AB37" s="655"/>
      <c r="AC37" s="655"/>
      <c r="AD37" s="656" t="s">
        <v>136</v>
      </c>
      <c r="AE37" s="656"/>
      <c r="AF37" s="656"/>
      <c r="AG37" s="656"/>
      <c r="AH37" s="656"/>
      <c r="AI37" s="656"/>
      <c r="AJ37" s="656"/>
      <c r="AK37" s="656"/>
      <c r="AL37" s="631" t="s">
        <v>136</v>
      </c>
      <c r="AM37" s="632"/>
      <c r="AN37" s="632"/>
      <c r="AO37" s="657"/>
      <c r="AQ37" s="663" t="s">
        <v>331</v>
      </c>
      <c r="AR37" s="664"/>
      <c r="AS37" s="664"/>
      <c r="AT37" s="664"/>
      <c r="AU37" s="664"/>
      <c r="AV37" s="664"/>
      <c r="AW37" s="664"/>
      <c r="AX37" s="664"/>
      <c r="AY37" s="665"/>
      <c r="AZ37" s="628">
        <v>18373612</v>
      </c>
      <c r="BA37" s="629"/>
      <c r="BB37" s="629"/>
      <c r="BC37" s="629"/>
      <c r="BD37" s="639"/>
      <c r="BE37" s="639"/>
      <c r="BF37" s="666"/>
      <c r="BG37" s="670" t="s">
        <v>332</v>
      </c>
      <c r="BH37" s="667"/>
      <c r="BI37" s="667"/>
      <c r="BJ37" s="667"/>
      <c r="BK37" s="667"/>
      <c r="BL37" s="667"/>
      <c r="BM37" s="667"/>
      <c r="BN37" s="667"/>
      <c r="BO37" s="667"/>
      <c r="BP37" s="667"/>
      <c r="BQ37" s="667"/>
      <c r="BR37" s="667"/>
      <c r="BS37" s="667"/>
      <c r="BT37" s="667"/>
      <c r="BU37" s="668"/>
      <c r="BV37" s="628">
        <v>-2227967</v>
      </c>
      <c r="BW37" s="629"/>
      <c r="BX37" s="629"/>
      <c r="BY37" s="629"/>
      <c r="BZ37" s="629"/>
      <c r="CA37" s="629"/>
      <c r="CB37" s="669"/>
      <c r="CD37" s="670" t="s">
        <v>333</v>
      </c>
      <c r="CE37" s="667"/>
      <c r="CF37" s="667"/>
      <c r="CG37" s="667"/>
      <c r="CH37" s="667"/>
      <c r="CI37" s="667"/>
      <c r="CJ37" s="667"/>
      <c r="CK37" s="667"/>
      <c r="CL37" s="667"/>
      <c r="CM37" s="667"/>
      <c r="CN37" s="667"/>
      <c r="CO37" s="667"/>
      <c r="CP37" s="667"/>
      <c r="CQ37" s="668"/>
      <c r="CR37" s="628">
        <v>97171</v>
      </c>
      <c r="CS37" s="639"/>
      <c r="CT37" s="639"/>
      <c r="CU37" s="639"/>
      <c r="CV37" s="639"/>
      <c r="CW37" s="639"/>
      <c r="CX37" s="639"/>
      <c r="CY37" s="640"/>
      <c r="CZ37" s="631">
        <v>0</v>
      </c>
      <c r="DA37" s="641"/>
      <c r="DB37" s="641"/>
      <c r="DC37" s="642"/>
      <c r="DD37" s="634">
        <v>97171</v>
      </c>
      <c r="DE37" s="639"/>
      <c r="DF37" s="639"/>
      <c r="DG37" s="639"/>
      <c r="DH37" s="639"/>
      <c r="DI37" s="639"/>
      <c r="DJ37" s="639"/>
      <c r="DK37" s="640"/>
      <c r="DL37" s="634">
        <v>97171</v>
      </c>
      <c r="DM37" s="639"/>
      <c r="DN37" s="639"/>
      <c r="DO37" s="639"/>
      <c r="DP37" s="639"/>
      <c r="DQ37" s="639"/>
      <c r="DR37" s="639"/>
      <c r="DS37" s="639"/>
      <c r="DT37" s="639"/>
      <c r="DU37" s="639"/>
      <c r="DV37" s="640"/>
      <c r="DW37" s="631">
        <v>0</v>
      </c>
      <c r="DX37" s="641"/>
      <c r="DY37" s="641"/>
      <c r="DZ37" s="641"/>
      <c r="EA37" s="641"/>
      <c r="EB37" s="641"/>
      <c r="EC37" s="662"/>
    </row>
    <row r="38" spans="2:133" ht="11.25" customHeight="1" x14ac:dyDescent="0.2">
      <c r="B38" s="625" t="s">
        <v>334</v>
      </c>
      <c r="C38" s="626"/>
      <c r="D38" s="626"/>
      <c r="E38" s="626"/>
      <c r="F38" s="626"/>
      <c r="G38" s="626"/>
      <c r="H38" s="626"/>
      <c r="I38" s="626"/>
      <c r="J38" s="626"/>
      <c r="K38" s="626"/>
      <c r="L38" s="626"/>
      <c r="M38" s="626"/>
      <c r="N38" s="626"/>
      <c r="O38" s="626"/>
      <c r="P38" s="626"/>
      <c r="Q38" s="627"/>
      <c r="R38" s="628">
        <v>10119133</v>
      </c>
      <c r="S38" s="629"/>
      <c r="T38" s="629"/>
      <c r="U38" s="629"/>
      <c r="V38" s="629"/>
      <c r="W38" s="629"/>
      <c r="X38" s="629"/>
      <c r="Y38" s="630"/>
      <c r="Z38" s="655">
        <v>0.8</v>
      </c>
      <c r="AA38" s="655"/>
      <c r="AB38" s="655"/>
      <c r="AC38" s="655"/>
      <c r="AD38" s="656" t="s">
        <v>244</v>
      </c>
      <c r="AE38" s="656"/>
      <c r="AF38" s="656"/>
      <c r="AG38" s="656"/>
      <c r="AH38" s="656"/>
      <c r="AI38" s="656"/>
      <c r="AJ38" s="656"/>
      <c r="AK38" s="656"/>
      <c r="AL38" s="631" t="s">
        <v>244</v>
      </c>
      <c r="AM38" s="632"/>
      <c r="AN38" s="632"/>
      <c r="AO38" s="657"/>
      <c r="AQ38" s="663" t="s">
        <v>335</v>
      </c>
      <c r="AR38" s="664"/>
      <c r="AS38" s="664"/>
      <c r="AT38" s="664"/>
      <c r="AU38" s="664"/>
      <c r="AV38" s="664"/>
      <c r="AW38" s="664"/>
      <c r="AX38" s="664"/>
      <c r="AY38" s="665"/>
      <c r="AZ38" s="628">
        <v>5365676</v>
      </c>
      <c r="BA38" s="629"/>
      <c r="BB38" s="629"/>
      <c r="BC38" s="629"/>
      <c r="BD38" s="639"/>
      <c r="BE38" s="639"/>
      <c r="BF38" s="666"/>
      <c r="BG38" s="670" t="s">
        <v>336</v>
      </c>
      <c r="BH38" s="667"/>
      <c r="BI38" s="667"/>
      <c r="BJ38" s="667"/>
      <c r="BK38" s="667"/>
      <c r="BL38" s="667"/>
      <c r="BM38" s="667"/>
      <c r="BN38" s="667"/>
      <c r="BO38" s="667"/>
      <c r="BP38" s="667"/>
      <c r="BQ38" s="667"/>
      <c r="BR38" s="667"/>
      <c r="BS38" s="667"/>
      <c r="BT38" s="667"/>
      <c r="BU38" s="668"/>
      <c r="BV38" s="628">
        <v>254548</v>
      </c>
      <c r="BW38" s="629"/>
      <c r="BX38" s="629"/>
      <c r="BY38" s="629"/>
      <c r="BZ38" s="629"/>
      <c r="CA38" s="629"/>
      <c r="CB38" s="669"/>
      <c r="CD38" s="670" t="s">
        <v>337</v>
      </c>
      <c r="CE38" s="667"/>
      <c r="CF38" s="667"/>
      <c r="CG38" s="667"/>
      <c r="CH38" s="667"/>
      <c r="CI38" s="667"/>
      <c r="CJ38" s="667"/>
      <c r="CK38" s="667"/>
      <c r="CL38" s="667"/>
      <c r="CM38" s="667"/>
      <c r="CN38" s="667"/>
      <c r="CO38" s="667"/>
      <c r="CP38" s="667"/>
      <c r="CQ38" s="668"/>
      <c r="CR38" s="628">
        <v>73893358</v>
      </c>
      <c r="CS38" s="629"/>
      <c r="CT38" s="629"/>
      <c r="CU38" s="629"/>
      <c r="CV38" s="629"/>
      <c r="CW38" s="629"/>
      <c r="CX38" s="629"/>
      <c r="CY38" s="630"/>
      <c r="CZ38" s="631">
        <v>5.8</v>
      </c>
      <c r="DA38" s="641"/>
      <c r="DB38" s="641"/>
      <c r="DC38" s="642"/>
      <c r="DD38" s="634">
        <v>59161017</v>
      </c>
      <c r="DE38" s="629"/>
      <c r="DF38" s="629"/>
      <c r="DG38" s="629"/>
      <c r="DH38" s="629"/>
      <c r="DI38" s="629"/>
      <c r="DJ38" s="629"/>
      <c r="DK38" s="630"/>
      <c r="DL38" s="634">
        <v>54804994</v>
      </c>
      <c r="DM38" s="629"/>
      <c r="DN38" s="629"/>
      <c r="DO38" s="629"/>
      <c r="DP38" s="629"/>
      <c r="DQ38" s="629"/>
      <c r="DR38" s="629"/>
      <c r="DS38" s="629"/>
      <c r="DT38" s="629"/>
      <c r="DU38" s="629"/>
      <c r="DV38" s="630"/>
      <c r="DW38" s="631">
        <v>9.5</v>
      </c>
      <c r="DX38" s="641"/>
      <c r="DY38" s="641"/>
      <c r="DZ38" s="641"/>
      <c r="EA38" s="641"/>
      <c r="EB38" s="641"/>
      <c r="EC38" s="662"/>
    </row>
    <row r="39" spans="2:133" ht="11.25" customHeight="1" x14ac:dyDescent="0.2">
      <c r="B39" s="625" t="s">
        <v>338</v>
      </c>
      <c r="C39" s="626"/>
      <c r="D39" s="626"/>
      <c r="E39" s="626"/>
      <c r="F39" s="626"/>
      <c r="G39" s="626"/>
      <c r="H39" s="626"/>
      <c r="I39" s="626"/>
      <c r="J39" s="626"/>
      <c r="K39" s="626"/>
      <c r="L39" s="626"/>
      <c r="M39" s="626"/>
      <c r="N39" s="626"/>
      <c r="O39" s="626"/>
      <c r="P39" s="626"/>
      <c r="Q39" s="627"/>
      <c r="R39" s="628">
        <v>104382947</v>
      </c>
      <c r="S39" s="629"/>
      <c r="T39" s="629"/>
      <c r="U39" s="629"/>
      <c r="V39" s="629"/>
      <c r="W39" s="629"/>
      <c r="X39" s="629"/>
      <c r="Y39" s="630"/>
      <c r="Z39" s="655">
        <v>8.1</v>
      </c>
      <c r="AA39" s="655"/>
      <c r="AB39" s="655"/>
      <c r="AC39" s="655"/>
      <c r="AD39" s="656">
        <v>267831</v>
      </c>
      <c r="AE39" s="656"/>
      <c r="AF39" s="656"/>
      <c r="AG39" s="656"/>
      <c r="AH39" s="656"/>
      <c r="AI39" s="656"/>
      <c r="AJ39" s="656"/>
      <c r="AK39" s="656"/>
      <c r="AL39" s="631">
        <v>0.1</v>
      </c>
      <c r="AM39" s="632"/>
      <c r="AN39" s="632"/>
      <c r="AO39" s="657"/>
      <c r="AQ39" s="663" t="s">
        <v>339</v>
      </c>
      <c r="AR39" s="664"/>
      <c r="AS39" s="664"/>
      <c r="AT39" s="664"/>
      <c r="AU39" s="664"/>
      <c r="AV39" s="664"/>
      <c r="AW39" s="664"/>
      <c r="AX39" s="664"/>
      <c r="AY39" s="665"/>
      <c r="AZ39" s="628">
        <v>5092010</v>
      </c>
      <c r="BA39" s="629"/>
      <c r="BB39" s="629"/>
      <c r="BC39" s="629"/>
      <c r="BD39" s="639"/>
      <c r="BE39" s="639"/>
      <c r="BF39" s="666"/>
      <c r="BG39" s="670" t="s">
        <v>340</v>
      </c>
      <c r="BH39" s="667"/>
      <c r="BI39" s="667"/>
      <c r="BJ39" s="667"/>
      <c r="BK39" s="667"/>
      <c r="BL39" s="667"/>
      <c r="BM39" s="667"/>
      <c r="BN39" s="667"/>
      <c r="BO39" s="667"/>
      <c r="BP39" s="667"/>
      <c r="BQ39" s="667"/>
      <c r="BR39" s="667"/>
      <c r="BS39" s="667"/>
      <c r="BT39" s="667"/>
      <c r="BU39" s="668"/>
      <c r="BV39" s="628">
        <v>353682</v>
      </c>
      <c r="BW39" s="629"/>
      <c r="BX39" s="629"/>
      <c r="BY39" s="629"/>
      <c r="BZ39" s="629"/>
      <c r="CA39" s="629"/>
      <c r="CB39" s="669"/>
      <c r="CD39" s="670" t="s">
        <v>341</v>
      </c>
      <c r="CE39" s="667"/>
      <c r="CF39" s="667"/>
      <c r="CG39" s="667"/>
      <c r="CH39" s="667"/>
      <c r="CI39" s="667"/>
      <c r="CJ39" s="667"/>
      <c r="CK39" s="667"/>
      <c r="CL39" s="667"/>
      <c r="CM39" s="667"/>
      <c r="CN39" s="667"/>
      <c r="CO39" s="667"/>
      <c r="CP39" s="667"/>
      <c r="CQ39" s="668"/>
      <c r="CR39" s="628">
        <v>17053353</v>
      </c>
      <c r="CS39" s="639"/>
      <c r="CT39" s="639"/>
      <c r="CU39" s="639"/>
      <c r="CV39" s="639"/>
      <c r="CW39" s="639"/>
      <c r="CX39" s="639"/>
      <c r="CY39" s="640"/>
      <c r="CZ39" s="631">
        <v>1.3</v>
      </c>
      <c r="DA39" s="641"/>
      <c r="DB39" s="641"/>
      <c r="DC39" s="642"/>
      <c r="DD39" s="634">
        <v>14443780</v>
      </c>
      <c r="DE39" s="639"/>
      <c r="DF39" s="639"/>
      <c r="DG39" s="639"/>
      <c r="DH39" s="639"/>
      <c r="DI39" s="639"/>
      <c r="DJ39" s="639"/>
      <c r="DK39" s="640"/>
      <c r="DL39" s="634" t="s">
        <v>136</v>
      </c>
      <c r="DM39" s="639"/>
      <c r="DN39" s="639"/>
      <c r="DO39" s="639"/>
      <c r="DP39" s="639"/>
      <c r="DQ39" s="639"/>
      <c r="DR39" s="639"/>
      <c r="DS39" s="639"/>
      <c r="DT39" s="639"/>
      <c r="DU39" s="639"/>
      <c r="DV39" s="640"/>
      <c r="DW39" s="631" t="s">
        <v>136</v>
      </c>
      <c r="DX39" s="641"/>
      <c r="DY39" s="641"/>
      <c r="DZ39" s="641"/>
      <c r="EA39" s="641"/>
      <c r="EB39" s="641"/>
      <c r="EC39" s="662"/>
    </row>
    <row r="40" spans="2:133" ht="11.25" customHeight="1" x14ac:dyDescent="0.2">
      <c r="B40" s="625" t="s">
        <v>342</v>
      </c>
      <c r="C40" s="626"/>
      <c r="D40" s="626"/>
      <c r="E40" s="626"/>
      <c r="F40" s="626"/>
      <c r="G40" s="626"/>
      <c r="H40" s="626"/>
      <c r="I40" s="626"/>
      <c r="J40" s="626"/>
      <c r="K40" s="626"/>
      <c r="L40" s="626"/>
      <c r="M40" s="626"/>
      <c r="N40" s="626"/>
      <c r="O40" s="626"/>
      <c r="P40" s="626"/>
      <c r="Q40" s="627"/>
      <c r="R40" s="628">
        <v>99774000</v>
      </c>
      <c r="S40" s="629"/>
      <c r="T40" s="629"/>
      <c r="U40" s="629"/>
      <c r="V40" s="629"/>
      <c r="W40" s="629"/>
      <c r="X40" s="629"/>
      <c r="Y40" s="630"/>
      <c r="Z40" s="655">
        <v>7.7</v>
      </c>
      <c r="AA40" s="655"/>
      <c r="AB40" s="655"/>
      <c r="AC40" s="655"/>
      <c r="AD40" s="656" t="s">
        <v>136</v>
      </c>
      <c r="AE40" s="656"/>
      <c r="AF40" s="656"/>
      <c r="AG40" s="656"/>
      <c r="AH40" s="656"/>
      <c r="AI40" s="656"/>
      <c r="AJ40" s="656"/>
      <c r="AK40" s="656"/>
      <c r="AL40" s="631" t="s">
        <v>136</v>
      </c>
      <c r="AM40" s="632"/>
      <c r="AN40" s="632"/>
      <c r="AO40" s="657"/>
      <c r="AQ40" s="663" t="s">
        <v>343</v>
      </c>
      <c r="AR40" s="664"/>
      <c r="AS40" s="664"/>
      <c r="AT40" s="664"/>
      <c r="AU40" s="664"/>
      <c r="AV40" s="664"/>
      <c r="AW40" s="664"/>
      <c r="AX40" s="664"/>
      <c r="AY40" s="665"/>
      <c r="AZ40" s="628">
        <v>943304</v>
      </c>
      <c r="BA40" s="629"/>
      <c r="BB40" s="629"/>
      <c r="BC40" s="629"/>
      <c r="BD40" s="639"/>
      <c r="BE40" s="639"/>
      <c r="BF40" s="666"/>
      <c r="BG40" s="671" t="s">
        <v>344</v>
      </c>
      <c r="BH40" s="672"/>
      <c r="BI40" s="672"/>
      <c r="BJ40" s="672"/>
      <c r="BK40" s="672"/>
      <c r="BL40" s="222"/>
      <c r="BM40" s="667" t="s">
        <v>345</v>
      </c>
      <c r="BN40" s="667"/>
      <c r="BO40" s="667"/>
      <c r="BP40" s="667"/>
      <c r="BQ40" s="667"/>
      <c r="BR40" s="667"/>
      <c r="BS40" s="667"/>
      <c r="BT40" s="667"/>
      <c r="BU40" s="668"/>
      <c r="BV40" s="628">
        <v>83</v>
      </c>
      <c r="BW40" s="629"/>
      <c r="BX40" s="629"/>
      <c r="BY40" s="629"/>
      <c r="BZ40" s="629"/>
      <c r="CA40" s="629"/>
      <c r="CB40" s="669"/>
      <c r="CD40" s="670" t="s">
        <v>346</v>
      </c>
      <c r="CE40" s="667"/>
      <c r="CF40" s="667"/>
      <c r="CG40" s="667"/>
      <c r="CH40" s="667"/>
      <c r="CI40" s="667"/>
      <c r="CJ40" s="667"/>
      <c r="CK40" s="667"/>
      <c r="CL40" s="667"/>
      <c r="CM40" s="667"/>
      <c r="CN40" s="667"/>
      <c r="CO40" s="667"/>
      <c r="CP40" s="667"/>
      <c r="CQ40" s="668"/>
      <c r="CR40" s="628">
        <v>92841678</v>
      </c>
      <c r="CS40" s="629"/>
      <c r="CT40" s="629"/>
      <c r="CU40" s="629"/>
      <c r="CV40" s="629"/>
      <c r="CW40" s="629"/>
      <c r="CX40" s="629"/>
      <c r="CY40" s="630"/>
      <c r="CZ40" s="631">
        <v>7.2</v>
      </c>
      <c r="DA40" s="641"/>
      <c r="DB40" s="641"/>
      <c r="DC40" s="642"/>
      <c r="DD40" s="634">
        <v>2354536</v>
      </c>
      <c r="DE40" s="629"/>
      <c r="DF40" s="629"/>
      <c r="DG40" s="629"/>
      <c r="DH40" s="629"/>
      <c r="DI40" s="629"/>
      <c r="DJ40" s="629"/>
      <c r="DK40" s="630"/>
      <c r="DL40" s="634">
        <v>601136</v>
      </c>
      <c r="DM40" s="629"/>
      <c r="DN40" s="629"/>
      <c r="DO40" s="629"/>
      <c r="DP40" s="629"/>
      <c r="DQ40" s="629"/>
      <c r="DR40" s="629"/>
      <c r="DS40" s="629"/>
      <c r="DT40" s="629"/>
      <c r="DU40" s="629"/>
      <c r="DV40" s="630"/>
      <c r="DW40" s="631">
        <v>0.1</v>
      </c>
      <c r="DX40" s="641"/>
      <c r="DY40" s="641"/>
      <c r="DZ40" s="641"/>
      <c r="EA40" s="641"/>
      <c r="EB40" s="641"/>
      <c r="EC40" s="662"/>
    </row>
    <row r="41" spans="2:133" ht="11.25" customHeight="1" x14ac:dyDescent="0.2">
      <c r="B41" s="625" t="s">
        <v>347</v>
      </c>
      <c r="C41" s="626"/>
      <c r="D41" s="626"/>
      <c r="E41" s="626"/>
      <c r="F41" s="626"/>
      <c r="G41" s="626"/>
      <c r="H41" s="626"/>
      <c r="I41" s="626"/>
      <c r="J41" s="626"/>
      <c r="K41" s="626"/>
      <c r="L41" s="626"/>
      <c r="M41" s="626"/>
      <c r="N41" s="626"/>
      <c r="O41" s="626"/>
      <c r="P41" s="626"/>
      <c r="Q41" s="627"/>
      <c r="R41" s="628" t="s">
        <v>244</v>
      </c>
      <c r="S41" s="629"/>
      <c r="T41" s="629"/>
      <c r="U41" s="629"/>
      <c r="V41" s="629"/>
      <c r="W41" s="629"/>
      <c r="X41" s="629"/>
      <c r="Y41" s="630"/>
      <c r="Z41" s="655" t="s">
        <v>136</v>
      </c>
      <c r="AA41" s="655"/>
      <c r="AB41" s="655"/>
      <c r="AC41" s="655"/>
      <c r="AD41" s="656" t="s">
        <v>244</v>
      </c>
      <c r="AE41" s="656"/>
      <c r="AF41" s="656"/>
      <c r="AG41" s="656"/>
      <c r="AH41" s="656"/>
      <c r="AI41" s="656"/>
      <c r="AJ41" s="656"/>
      <c r="AK41" s="656"/>
      <c r="AL41" s="631" t="s">
        <v>136</v>
      </c>
      <c r="AM41" s="632"/>
      <c r="AN41" s="632"/>
      <c r="AO41" s="657"/>
      <c r="AQ41" s="663" t="s">
        <v>348</v>
      </c>
      <c r="AR41" s="664"/>
      <c r="AS41" s="664"/>
      <c r="AT41" s="664"/>
      <c r="AU41" s="664"/>
      <c r="AV41" s="664"/>
      <c r="AW41" s="664"/>
      <c r="AX41" s="664"/>
      <c r="AY41" s="665"/>
      <c r="AZ41" s="628">
        <v>18939547</v>
      </c>
      <c r="BA41" s="629"/>
      <c r="BB41" s="629"/>
      <c r="BC41" s="629"/>
      <c r="BD41" s="639"/>
      <c r="BE41" s="639"/>
      <c r="BF41" s="666"/>
      <c r="BG41" s="671"/>
      <c r="BH41" s="672"/>
      <c r="BI41" s="672"/>
      <c r="BJ41" s="672"/>
      <c r="BK41" s="672"/>
      <c r="BL41" s="222"/>
      <c r="BM41" s="667" t="s">
        <v>349</v>
      </c>
      <c r="BN41" s="667"/>
      <c r="BO41" s="667"/>
      <c r="BP41" s="667"/>
      <c r="BQ41" s="667"/>
      <c r="BR41" s="667"/>
      <c r="BS41" s="667"/>
      <c r="BT41" s="667"/>
      <c r="BU41" s="668"/>
      <c r="BV41" s="628">
        <v>2</v>
      </c>
      <c r="BW41" s="629"/>
      <c r="BX41" s="629"/>
      <c r="BY41" s="629"/>
      <c r="BZ41" s="629"/>
      <c r="CA41" s="629"/>
      <c r="CB41" s="669"/>
      <c r="CD41" s="670" t="s">
        <v>350</v>
      </c>
      <c r="CE41" s="667"/>
      <c r="CF41" s="667"/>
      <c r="CG41" s="667"/>
      <c r="CH41" s="667"/>
      <c r="CI41" s="667"/>
      <c r="CJ41" s="667"/>
      <c r="CK41" s="667"/>
      <c r="CL41" s="667"/>
      <c r="CM41" s="667"/>
      <c r="CN41" s="667"/>
      <c r="CO41" s="667"/>
      <c r="CP41" s="667"/>
      <c r="CQ41" s="668"/>
      <c r="CR41" s="628" t="s">
        <v>244</v>
      </c>
      <c r="CS41" s="639"/>
      <c r="CT41" s="639"/>
      <c r="CU41" s="639"/>
      <c r="CV41" s="639"/>
      <c r="CW41" s="639"/>
      <c r="CX41" s="639"/>
      <c r="CY41" s="640"/>
      <c r="CZ41" s="631" t="s">
        <v>136</v>
      </c>
      <c r="DA41" s="641"/>
      <c r="DB41" s="641"/>
      <c r="DC41" s="642"/>
      <c r="DD41" s="634" t="s">
        <v>136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351</v>
      </c>
      <c r="C42" s="626"/>
      <c r="D42" s="626"/>
      <c r="E42" s="626"/>
      <c r="F42" s="626"/>
      <c r="G42" s="626"/>
      <c r="H42" s="626"/>
      <c r="I42" s="626"/>
      <c r="J42" s="626"/>
      <c r="K42" s="626"/>
      <c r="L42" s="626"/>
      <c r="M42" s="626"/>
      <c r="N42" s="626"/>
      <c r="O42" s="626"/>
      <c r="P42" s="626"/>
      <c r="Q42" s="627"/>
      <c r="R42" s="628" t="s">
        <v>136</v>
      </c>
      <c r="S42" s="629"/>
      <c r="T42" s="629"/>
      <c r="U42" s="629"/>
      <c r="V42" s="629"/>
      <c r="W42" s="629"/>
      <c r="X42" s="629"/>
      <c r="Y42" s="630"/>
      <c r="Z42" s="655" t="s">
        <v>244</v>
      </c>
      <c r="AA42" s="655"/>
      <c r="AB42" s="655"/>
      <c r="AC42" s="655"/>
      <c r="AD42" s="656" t="s">
        <v>244</v>
      </c>
      <c r="AE42" s="656"/>
      <c r="AF42" s="656"/>
      <c r="AG42" s="656"/>
      <c r="AH42" s="656"/>
      <c r="AI42" s="656"/>
      <c r="AJ42" s="656"/>
      <c r="AK42" s="656"/>
      <c r="AL42" s="631" t="s">
        <v>136</v>
      </c>
      <c r="AM42" s="632"/>
      <c r="AN42" s="632"/>
      <c r="AO42" s="657"/>
      <c r="AQ42" s="675" t="s">
        <v>352</v>
      </c>
      <c r="AR42" s="676"/>
      <c r="AS42" s="676"/>
      <c r="AT42" s="676"/>
      <c r="AU42" s="676"/>
      <c r="AV42" s="676"/>
      <c r="AW42" s="676"/>
      <c r="AX42" s="676"/>
      <c r="AY42" s="677"/>
      <c r="AZ42" s="608">
        <v>55844342</v>
      </c>
      <c r="BA42" s="643"/>
      <c r="BB42" s="643"/>
      <c r="BC42" s="643"/>
      <c r="BD42" s="609"/>
      <c r="BE42" s="609"/>
      <c r="BF42" s="658"/>
      <c r="BG42" s="673"/>
      <c r="BH42" s="674"/>
      <c r="BI42" s="674"/>
      <c r="BJ42" s="674"/>
      <c r="BK42" s="674"/>
      <c r="BL42" s="223"/>
      <c r="BM42" s="659" t="s">
        <v>353</v>
      </c>
      <c r="BN42" s="659"/>
      <c r="BO42" s="659"/>
      <c r="BP42" s="659"/>
      <c r="BQ42" s="659"/>
      <c r="BR42" s="659"/>
      <c r="BS42" s="659"/>
      <c r="BT42" s="659"/>
      <c r="BU42" s="660"/>
      <c r="BV42" s="608">
        <v>368</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105144195</v>
      </c>
      <c r="CS42" s="639"/>
      <c r="CT42" s="639"/>
      <c r="CU42" s="639"/>
      <c r="CV42" s="639"/>
      <c r="CW42" s="639"/>
      <c r="CX42" s="639"/>
      <c r="CY42" s="640"/>
      <c r="CZ42" s="631">
        <v>8.1999999999999993</v>
      </c>
      <c r="DA42" s="641"/>
      <c r="DB42" s="641"/>
      <c r="DC42" s="642"/>
      <c r="DD42" s="634">
        <v>44501338</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355</v>
      </c>
      <c r="C43" s="626"/>
      <c r="D43" s="626"/>
      <c r="E43" s="626"/>
      <c r="F43" s="626"/>
      <c r="G43" s="626"/>
      <c r="H43" s="626"/>
      <c r="I43" s="626"/>
      <c r="J43" s="626"/>
      <c r="K43" s="626"/>
      <c r="L43" s="626"/>
      <c r="M43" s="626"/>
      <c r="N43" s="626"/>
      <c r="O43" s="626"/>
      <c r="P43" s="626"/>
      <c r="Q43" s="627"/>
      <c r="R43" s="628">
        <v>63821000</v>
      </c>
      <c r="S43" s="629"/>
      <c r="T43" s="629"/>
      <c r="U43" s="629"/>
      <c r="V43" s="629"/>
      <c r="W43" s="629"/>
      <c r="X43" s="629"/>
      <c r="Y43" s="630"/>
      <c r="Z43" s="655">
        <v>4.9000000000000004</v>
      </c>
      <c r="AA43" s="655"/>
      <c r="AB43" s="655"/>
      <c r="AC43" s="655"/>
      <c r="AD43" s="656" t="s">
        <v>244</v>
      </c>
      <c r="AE43" s="656"/>
      <c r="AF43" s="656"/>
      <c r="AG43" s="656"/>
      <c r="AH43" s="656"/>
      <c r="AI43" s="656"/>
      <c r="AJ43" s="656"/>
      <c r="AK43" s="656"/>
      <c r="AL43" s="631" t="s">
        <v>136</v>
      </c>
      <c r="AM43" s="632"/>
      <c r="AN43" s="632"/>
      <c r="AO43" s="657"/>
      <c r="BV43" s="224"/>
      <c r="BW43" s="224"/>
      <c r="BX43" s="224"/>
      <c r="BY43" s="224"/>
      <c r="BZ43" s="224"/>
      <c r="CA43" s="224"/>
      <c r="CB43" s="224"/>
      <c r="CD43" s="625" t="s">
        <v>356</v>
      </c>
      <c r="CE43" s="626"/>
      <c r="CF43" s="626"/>
      <c r="CG43" s="626"/>
      <c r="CH43" s="626"/>
      <c r="CI43" s="626"/>
      <c r="CJ43" s="626"/>
      <c r="CK43" s="626"/>
      <c r="CL43" s="626"/>
      <c r="CM43" s="626"/>
      <c r="CN43" s="626"/>
      <c r="CO43" s="626"/>
      <c r="CP43" s="626"/>
      <c r="CQ43" s="627"/>
      <c r="CR43" s="628">
        <v>1584918</v>
      </c>
      <c r="CS43" s="639"/>
      <c r="CT43" s="639"/>
      <c r="CU43" s="639"/>
      <c r="CV43" s="639"/>
      <c r="CW43" s="639"/>
      <c r="CX43" s="639"/>
      <c r="CY43" s="640"/>
      <c r="CZ43" s="631">
        <v>0.1</v>
      </c>
      <c r="DA43" s="641"/>
      <c r="DB43" s="641"/>
      <c r="DC43" s="642"/>
      <c r="DD43" s="634">
        <v>830029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357</v>
      </c>
      <c r="C44" s="606"/>
      <c r="D44" s="606"/>
      <c r="E44" s="606"/>
      <c r="F44" s="606"/>
      <c r="G44" s="606"/>
      <c r="H44" s="606"/>
      <c r="I44" s="606"/>
      <c r="J44" s="606"/>
      <c r="K44" s="606"/>
      <c r="L44" s="606"/>
      <c r="M44" s="606"/>
      <c r="N44" s="606"/>
      <c r="O44" s="606"/>
      <c r="P44" s="606"/>
      <c r="Q44" s="607"/>
      <c r="R44" s="608">
        <v>1295698111</v>
      </c>
      <c r="S44" s="643"/>
      <c r="T44" s="643"/>
      <c r="U44" s="643"/>
      <c r="V44" s="643"/>
      <c r="W44" s="643"/>
      <c r="X44" s="643"/>
      <c r="Y44" s="644"/>
      <c r="Z44" s="645">
        <v>100</v>
      </c>
      <c r="AA44" s="645"/>
      <c r="AB44" s="645"/>
      <c r="AC44" s="645"/>
      <c r="AD44" s="646">
        <v>512998714</v>
      </c>
      <c r="AE44" s="646"/>
      <c r="AF44" s="646"/>
      <c r="AG44" s="646"/>
      <c r="AH44" s="646"/>
      <c r="AI44" s="646"/>
      <c r="AJ44" s="646"/>
      <c r="AK44" s="646"/>
      <c r="AL44" s="611">
        <v>100</v>
      </c>
      <c r="AM44" s="647"/>
      <c r="AN44" s="647"/>
      <c r="AO44" s="648"/>
      <c r="CD44" s="649" t="s">
        <v>303</v>
      </c>
      <c r="CE44" s="650"/>
      <c r="CF44" s="625" t="s">
        <v>358</v>
      </c>
      <c r="CG44" s="626"/>
      <c r="CH44" s="626"/>
      <c r="CI44" s="626"/>
      <c r="CJ44" s="626"/>
      <c r="CK44" s="626"/>
      <c r="CL44" s="626"/>
      <c r="CM44" s="626"/>
      <c r="CN44" s="626"/>
      <c r="CO44" s="626"/>
      <c r="CP44" s="626"/>
      <c r="CQ44" s="627"/>
      <c r="CR44" s="628">
        <v>102730229</v>
      </c>
      <c r="CS44" s="629"/>
      <c r="CT44" s="629"/>
      <c r="CU44" s="629"/>
      <c r="CV44" s="629"/>
      <c r="CW44" s="629"/>
      <c r="CX44" s="629"/>
      <c r="CY44" s="630"/>
      <c r="CZ44" s="631">
        <v>8</v>
      </c>
      <c r="DA44" s="632"/>
      <c r="DB44" s="632"/>
      <c r="DC44" s="633"/>
      <c r="DD44" s="634">
        <v>43878372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359</v>
      </c>
      <c r="CG45" s="626"/>
      <c r="CH45" s="626"/>
      <c r="CI45" s="626"/>
      <c r="CJ45" s="626"/>
      <c r="CK45" s="626"/>
      <c r="CL45" s="626"/>
      <c r="CM45" s="626"/>
      <c r="CN45" s="626"/>
      <c r="CO45" s="626"/>
      <c r="CP45" s="626"/>
      <c r="CQ45" s="627"/>
      <c r="CR45" s="628">
        <v>44270140</v>
      </c>
      <c r="CS45" s="639"/>
      <c r="CT45" s="639"/>
      <c r="CU45" s="639"/>
      <c r="CV45" s="639"/>
      <c r="CW45" s="639"/>
      <c r="CX45" s="639"/>
      <c r="CY45" s="640"/>
      <c r="CZ45" s="631">
        <v>3.5</v>
      </c>
      <c r="DA45" s="641"/>
      <c r="DB45" s="641"/>
      <c r="DC45" s="642"/>
      <c r="DD45" s="634">
        <v>3602993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361</v>
      </c>
      <c r="CG46" s="626"/>
      <c r="CH46" s="626"/>
      <c r="CI46" s="626"/>
      <c r="CJ46" s="626"/>
      <c r="CK46" s="626"/>
      <c r="CL46" s="626"/>
      <c r="CM46" s="626"/>
      <c r="CN46" s="626"/>
      <c r="CO46" s="626"/>
      <c r="CP46" s="626"/>
      <c r="CQ46" s="627"/>
      <c r="CR46" s="628">
        <v>57611190</v>
      </c>
      <c r="CS46" s="629"/>
      <c r="CT46" s="629"/>
      <c r="CU46" s="629"/>
      <c r="CV46" s="629"/>
      <c r="CW46" s="629"/>
      <c r="CX46" s="629"/>
      <c r="CY46" s="630"/>
      <c r="CZ46" s="631">
        <v>4.5</v>
      </c>
      <c r="DA46" s="632"/>
      <c r="DB46" s="632"/>
      <c r="DC46" s="633"/>
      <c r="DD46" s="634">
        <v>40200480</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2413966</v>
      </c>
      <c r="CS47" s="639"/>
      <c r="CT47" s="639"/>
      <c r="CU47" s="639"/>
      <c r="CV47" s="639"/>
      <c r="CW47" s="639"/>
      <c r="CX47" s="639"/>
      <c r="CY47" s="640"/>
      <c r="CZ47" s="631">
        <v>0.2</v>
      </c>
      <c r="DA47" s="641"/>
      <c r="DB47" s="641"/>
      <c r="DC47" s="642"/>
      <c r="DD47" s="634">
        <v>622966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136</v>
      </c>
      <c r="CS48" s="629"/>
      <c r="CT48" s="629"/>
      <c r="CU48" s="629"/>
      <c r="CV48" s="629"/>
      <c r="CW48" s="629"/>
      <c r="CX48" s="629"/>
      <c r="CY48" s="630"/>
      <c r="CZ48" s="631" t="s">
        <v>244</v>
      </c>
      <c r="DA48" s="632"/>
      <c r="DB48" s="632"/>
      <c r="DC48" s="633"/>
      <c r="DD48" s="634" t="s">
        <v>136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366</v>
      </c>
      <c r="CE49" s="606"/>
      <c r="CF49" s="606"/>
      <c r="CG49" s="606"/>
      <c r="CH49" s="606"/>
      <c r="CI49" s="606"/>
      <c r="CJ49" s="606"/>
      <c r="CK49" s="606"/>
      <c r="CL49" s="606"/>
      <c r="CM49" s="606"/>
      <c r="CN49" s="606"/>
      <c r="CO49" s="606"/>
      <c r="CP49" s="606"/>
      <c r="CQ49" s="607"/>
      <c r="CR49" s="608">
        <v>1281258738</v>
      </c>
      <c r="CS49" s="609"/>
      <c r="CT49" s="609"/>
      <c r="CU49" s="609"/>
      <c r="CV49" s="609"/>
      <c r="CW49" s="609"/>
      <c r="CX49" s="609"/>
      <c r="CY49" s="610"/>
      <c r="CZ49" s="611">
        <v>100</v>
      </c>
      <c r="DA49" s="612"/>
      <c r="DB49" s="612"/>
      <c r="DC49" s="613"/>
      <c r="DD49" s="614">
        <v>634606289</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H56" sqref="BH56"/>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368</v>
      </c>
      <c r="DK2" s="1120"/>
      <c r="DL2" s="1120"/>
      <c r="DM2" s="1120"/>
      <c r="DN2" s="1120"/>
      <c r="DO2" s="1121"/>
      <c r="DP2" s="231"/>
      <c r="DQ2" s="1119" t="s">
        <v>369</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35"/>
      <c r="BA5" s="235"/>
      <c r="BB5" s="235"/>
      <c r="BC5" s="235"/>
      <c r="BD5" s="235"/>
      <c r="BE5" s="236"/>
      <c r="BF5" s="236"/>
      <c r="BG5" s="236"/>
      <c r="BH5" s="236"/>
      <c r="BI5" s="236"/>
      <c r="BJ5" s="236"/>
      <c r="BK5" s="236"/>
      <c r="BL5" s="236"/>
      <c r="BM5" s="236"/>
      <c r="BN5" s="236"/>
      <c r="BO5" s="236"/>
      <c r="BP5" s="236"/>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389</v>
      </c>
      <c r="C7" s="1076"/>
      <c r="D7" s="1076"/>
      <c r="E7" s="1076"/>
      <c r="F7" s="1076"/>
      <c r="G7" s="1076"/>
      <c r="H7" s="1076"/>
      <c r="I7" s="1076"/>
      <c r="J7" s="1076"/>
      <c r="K7" s="1076"/>
      <c r="L7" s="1076"/>
      <c r="M7" s="1076"/>
      <c r="N7" s="1076"/>
      <c r="O7" s="1076"/>
      <c r="P7" s="1077"/>
      <c r="Q7" s="1130">
        <v>1299176</v>
      </c>
      <c r="R7" s="1131"/>
      <c r="S7" s="1131"/>
      <c r="T7" s="1131"/>
      <c r="U7" s="1131"/>
      <c r="V7" s="1131">
        <v>1284944</v>
      </c>
      <c r="W7" s="1131"/>
      <c r="X7" s="1131"/>
      <c r="Y7" s="1131"/>
      <c r="Z7" s="1131"/>
      <c r="AA7" s="1131">
        <v>14231</v>
      </c>
      <c r="AB7" s="1131"/>
      <c r="AC7" s="1131"/>
      <c r="AD7" s="1131"/>
      <c r="AE7" s="1132"/>
      <c r="AF7" s="1133">
        <v>9784</v>
      </c>
      <c r="AG7" s="1134"/>
      <c r="AH7" s="1134"/>
      <c r="AI7" s="1134"/>
      <c r="AJ7" s="1135"/>
      <c r="AK7" s="1136">
        <v>9121</v>
      </c>
      <c r="AL7" s="1137"/>
      <c r="AM7" s="1137"/>
      <c r="AN7" s="1137"/>
      <c r="AO7" s="1137"/>
      <c r="AP7" s="1137">
        <v>1410073</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t="s">
        <v>600</v>
      </c>
      <c r="BT7" s="1128"/>
      <c r="BU7" s="1128"/>
      <c r="BV7" s="1128"/>
      <c r="BW7" s="1128"/>
      <c r="BX7" s="1128"/>
      <c r="BY7" s="1128"/>
      <c r="BZ7" s="1128"/>
      <c r="CA7" s="1128"/>
      <c r="CB7" s="1128"/>
      <c r="CC7" s="1128"/>
      <c r="CD7" s="1128"/>
      <c r="CE7" s="1128"/>
      <c r="CF7" s="1128"/>
      <c r="CG7" s="1140"/>
      <c r="CH7" s="1124">
        <v>11</v>
      </c>
      <c r="CI7" s="1125"/>
      <c r="CJ7" s="1125"/>
      <c r="CK7" s="1125"/>
      <c r="CL7" s="1126"/>
      <c r="CM7" s="1124">
        <v>968</v>
      </c>
      <c r="CN7" s="1125"/>
      <c r="CO7" s="1125"/>
      <c r="CP7" s="1125"/>
      <c r="CQ7" s="1126"/>
      <c r="CR7" s="1124">
        <v>25</v>
      </c>
      <c r="CS7" s="1125"/>
      <c r="CT7" s="1125"/>
      <c r="CU7" s="1125"/>
      <c r="CV7" s="1126"/>
      <c r="CW7" s="1124" t="s">
        <v>542</v>
      </c>
      <c r="CX7" s="1125"/>
      <c r="CY7" s="1125"/>
      <c r="CZ7" s="1125"/>
      <c r="DA7" s="1126"/>
      <c r="DB7" s="1124" t="s">
        <v>542</v>
      </c>
      <c r="DC7" s="1125"/>
      <c r="DD7" s="1125"/>
      <c r="DE7" s="1125"/>
      <c r="DF7" s="1126"/>
      <c r="DG7" s="1124" t="s">
        <v>542</v>
      </c>
      <c r="DH7" s="1125"/>
      <c r="DI7" s="1125"/>
      <c r="DJ7" s="1125"/>
      <c r="DK7" s="1126"/>
      <c r="DL7" s="1124" t="s">
        <v>542</v>
      </c>
      <c r="DM7" s="1125"/>
      <c r="DN7" s="1125"/>
      <c r="DO7" s="1125"/>
      <c r="DP7" s="1126"/>
      <c r="DQ7" s="1124" t="s">
        <v>542</v>
      </c>
      <c r="DR7" s="1125"/>
      <c r="DS7" s="1125"/>
      <c r="DT7" s="1125"/>
      <c r="DU7" s="1126"/>
      <c r="DV7" s="1127"/>
      <c r="DW7" s="1128"/>
      <c r="DX7" s="1128"/>
      <c r="DY7" s="1128"/>
      <c r="DZ7" s="1129"/>
      <c r="EA7" s="237"/>
    </row>
    <row r="8" spans="1:131" s="238" customFormat="1" ht="26.25" customHeight="1" x14ac:dyDescent="0.2">
      <c r="A8" s="241">
        <v>2</v>
      </c>
      <c r="B8" s="1058" t="s">
        <v>390</v>
      </c>
      <c r="C8" s="1059"/>
      <c r="D8" s="1059"/>
      <c r="E8" s="1059"/>
      <c r="F8" s="1059"/>
      <c r="G8" s="1059"/>
      <c r="H8" s="1059"/>
      <c r="I8" s="1059"/>
      <c r="J8" s="1059"/>
      <c r="K8" s="1059"/>
      <c r="L8" s="1059"/>
      <c r="M8" s="1059"/>
      <c r="N8" s="1059"/>
      <c r="O8" s="1059"/>
      <c r="P8" s="1060"/>
      <c r="Q8" s="1066">
        <v>408</v>
      </c>
      <c r="R8" s="1067"/>
      <c r="S8" s="1067"/>
      <c r="T8" s="1067"/>
      <c r="U8" s="1067"/>
      <c r="V8" s="1067">
        <v>408</v>
      </c>
      <c r="W8" s="1067"/>
      <c r="X8" s="1067"/>
      <c r="Y8" s="1067"/>
      <c r="Z8" s="1067"/>
      <c r="AA8" s="1067" t="s">
        <v>542</v>
      </c>
      <c r="AB8" s="1067"/>
      <c r="AC8" s="1067"/>
      <c r="AD8" s="1067"/>
      <c r="AE8" s="1068"/>
      <c r="AF8" s="1063">
        <v>0</v>
      </c>
      <c r="AG8" s="1064"/>
      <c r="AH8" s="1064"/>
      <c r="AI8" s="1064"/>
      <c r="AJ8" s="1065"/>
      <c r="AK8" s="1108" t="s">
        <v>542</v>
      </c>
      <c r="AL8" s="1109"/>
      <c r="AM8" s="1109"/>
      <c r="AN8" s="1109"/>
      <c r="AO8" s="1109"/>
      <c r="AP8" s="1109" t="s">
        <v>542</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601</v>
      </c>
      <c r="BT8" s="1021"/>
      <c r="BU8" s="1021"/>
      <c r="BV8" s="1021"/>
      <c r="BW8" s="1021"/>
      <c r="BX8" s="1021"/>
      <c r="BY8" s="1021"/>
      <c r="BZ8" s="1021"/>
      <c r="CA8" s="1021"/>
      <c r="CB8" s="1021"/>
      <c r="CC8" s="1021"/>
      <c r="CD8" s="1021"/>
      <c r="CE8" s="1021"/>
      <c r="CF8" s="1021"/>
      <c r="CG8" s="1042"/>
      <c r="CH8" s="1017">
        <v>30</v>
      </c>
      <c r="CI8" s="1018"/>
      <c r="CJ8" s="1018"/>
      <c r="CK8" s="1018"/>
      <c r="CL8" s="1019"/>
      <c r="CM8" s="1017">
        <v>373</v>
      </c>
      <c r="CN8" s="1018"/>
      <c r="CO8" s="1018"/>
      <c r="CP8" s="1018"/>
      <c r="CQ8" s="1019"/>
      <c r="CR8" s="1017">
        <v>5</v>
      </c>
      <c r="CS8" s="1018"/>
      <c r="CT8" s="1018"/>
      <c r="CU8" s="1018"/>
      <c r="CV8" s="1019"/>
      <c r="CW8" s="1017" t="s">
        <v>542</v>
      </c>
      <c r="CX8" s="1018"/>
      <c r="CY8" s="1018"/>
      <c r="CZ8" s="1018"/>
      <c r="DA8" s="1019"/>
      <c r="DB8" s="1017" t="s">
        <v>542</v>
      </c>
      <c r="DC8" s="1018"/>
      <c r="DD8" s="1018"/>
      <c r="DE8" s="1018"/>
      <c r="DF8" s="1019"/>
      <c r="DG8" s="1017" t="s">
        <v>542</v>
      </c>
      <c r="DH8" s="1018"/>
      <c r="DI8" s="1018"/>
      <c r="DJ8" s="1018"/>
      <c r="DK8" s="1019"/>
      <c r="DL8" s="1017" t="s">
        <v>542</v>
      </c>
      <c r="DM8" s="1018"/>
      <c r="DN8" s="1018"/>
      <c r="DO8" s="1018"/>
      <c r="DP8" s="1019"/>
      <c r="DQ8" s="1017" t="s">
        <v>542</v>
      </c>
      <c r="DR8" s="1018"/>
      <c r="DS8" s="1018"/>
      <c r="DT8" s="1018"/>
      <c r="DU8" s="1019"/>
      <c r="DV8" s="1020"/>
      <c r="DW8" s="1021"/>
      <c r="DX8" s="1021"/>
      <c r="DY8" s="1021"/>
      <c r="DZ8" s="1022"/>
      <c r="EA8" s="237"/>
    </row>
    <row r="9" spans="1:131" s="238" customFormat="1" ht="26.25" customHeight="1" x14ac:dyDescent="0.2">
      <c r="A9" s="241">
        <v>3</v>
      </c>
      <c r="B9" s="1058" t="s">
        <v>391</v>
      </c>
      <c r="C9" s="1059"/>
      <c r="D9" s="1059"/>
      <c r="E9" s="1059"/>
      <c r="F9" s="1059"/>
      <c r="G9" s="1059"/>
      <c r="H9" s="1059"/>
      <c r="I9" s="1059"/>
      <c r="J9" s="1059"/>
      <c r="K9" s="1059"/>
      <c r="L9" s="1059"/>
      <c r="M9" s="1059"/>
      <c r="N9" s="1059"/>
      <c r="O9" s="1059"/>
      <c r="P9" s="1060"/>
      <c r="Q9" s="1066">
        <v>578</v>
      </c>
      <c r="R9" s="1067"/>
      <c r="S9" s="1067"/>
      <c r="T9" s="1067"/>
      <c r="U9" s="1067"/>
      <c r="V9" s="1067">
        <v>376</v>
      </c>
      <c r="W9" s="1067"/>
      <c r="X9" s="1067"/>
      <c r="Y9" s="1067"/>
      <c r="Z9" s="1067"/>
      <c r="AA9" s="1067">
        <v>202</v>
      </c>
      <c r="AB9" s="1067"/>
      <c r="AC9" s="1067"/>
      <c r="AD9" s="1067"/>
      <c r="AE9" s="1068"/>
      <c r="AF9" s="1063">
        <v>171</v>
      </c>
      <c r="AG9" s="1064"/>
      <c r="AH9" s="1064"/>
      <c r="AI9" s="1064"/>
      <c r="AJ9" s="1065"/>
      <c r="AK9" s="1108" t="s">
        <v>542</v>
      </c>
      <c r="AL9" s="1109"/>
      <c r="AM9" s="1109"/>
      <c r="AN9" s="1109"/>
      <c r="AO9" s="1109"/>
      <c r="AP9" s="1109">
        <v>719090</v>
      </c>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602</v>
      </c>
      <c r="BT9" s="1021"/>
      <c r="BU9" s="1021"/>
      <c r="BV9" s="1021"/>
      <c r="BW9" s="1021"/>
      <c r="BX9" s="1021"/>
      <c r="BY9" s="1021"/>
      <c r="BZ9" s="1021"/>
      <c r="CA9" s="1021"/>
      <c r="CB9" s="1021"/>
      <c r="CC9" s="1021"/>
      <c r="CD9" s="1021"/>
      <c r="CE9" s="1021"/>
      <c r="CF9" s="1021"/>
      <c r="CG9" s="1042"/>
      <c r="CH9" s="1017">
        <v>74</v>
      </c>
      <c r="CI9" s="1018"/>
      <c r="CJ9" s="1018"/>
      <c r="CK9" s="1018"/>
      <c r="CL9" s="1019"/>
      <c r="CM9" s="1017">
        <v>938</v>
      </c>
      <c r="CN9" s="1018"/>
      <c r="CO9" s="1018"/>
      <c r="CP9" s="1018"/>
      <c r="CQ9" s="1019"/>
      <c r="CR9" s="1017">
        <v>5</v>
      </c>
      <c r="CS9" s="1018"/>
      <c r="CT9" s="1018"/>
      <c r="CU9" s="1018"/>
      <c r="CV9" s="1019"/>
      <c r="CW9" s="1017" t="s">
        <v>542</v>
      </c>
      <c r="CX9" s="1018"/>
      <c r="CY9" s="1018"/>
      <c r="CZ9" s="1018"/>
      <c r="DA9" s="1019"/>
      <c r="DB9" s="1017" t="s">
        <v>542</v>
      </c>
      <c r="DC9" s="1018"/>
      <c r="DD9" s="1018"/>
      <c r="DE9" s="1018"/>
      <c r="DF9" s="1019"/>
      <c r="DG9" s="1017" t="s">
        <v>542</v>
      </c>
      <c r="DH9" s="1018"/>
      <c r="DI9" s="1018"/>
      <c r="DJ9" s="1018"/>
      <c r="DK9" s="1019"/>
      <c r="DL9" s="1017" t="s">
        <v>542</v>
      </c>
      <c r="DM9" s="1018"/>
      <c r="DN9" s="1018"/>
      <c r="DO9" s="1018"/>
      <c r="DP9" s="1019"/>
      <c r="DQ9" s="1017" t="s">
        <v>542</v>
      </c>
      <c r="DR9" s="1018"/>
      <c r="DS9" s="1018"/>
      <c r="DT9" s="1018"/>
      <c r="DU9" s="1019"/>
      <c r="DV9" s="1020"/>
      <c r="DW9" s="1021"/>
      <c r="DX9" s="1021"/>
      <c r="DY9" s="1021"/>
      <c r="DZ9" s="1022"/>
      <c r="EA9" s="237"/>
    </row>
    <row r="10" spans="1:131" s="238" customFormat="1" ht="26.25" customHeight="1" x14ac:dyDescent="0.2">
      <c r="A10" s="241">
        <v>4</v>
      </c>
      <c r="B10" s="1058" t="s">
        <v>392</v>
      </c>
      <c r="C10" s="1059"/>
      <c r="D10" s="1059"/>
      <c r="E10" s="1059"/>
      <c r="F10" s="1059"/>
      <c r="G10" s="1059"/>
      <c r="H10" s="1059"/>
      <c r="I10" s="1059"/>
      <c r="J10" s="1059"/>
      <c r="K10" s="1059"/>
      <c r="L10" s="1059"/>
      <c r="M10" s="1059"/>
      <c r="N10" s="1059"/>
      <c r="O10" s="1059"/>
      <c r="P10" s="1060"/>
      <c r="Q10" s="1066">
        <v>2160</v>
      </c>
      <c r="R10" s="1067"/>
      <c r="S10" s="1067"/>
      <c r="T10" s="1067"/>
      <c r="U10" s="1067"/>
      <c r="V10" s="1067">
        <v>2153</v>
      </c>
      <c r="W10" s="1067"/>
      <c r="X10" s="1067"/>
      <c r="Y10" s="1067"/>
      <c r="Z10" s="1067"/>
      <c r="AA10" s="1067">
        <v>6</v>
      </c>
      <c r="AB10" s="1067"/>
      <c r="AC10" s="1067"/>
      <c r="AD10" s="1067"/>
      <c r="AE10" s="1068"/>
      <c r="AF10" s="1063">
        <v>6</v>
      </c>
      <c r="AG10" s="1064"/>
      <c r="AH10" s="1064"/>
      <c r="AI10" s="1064"/>
      <c r="AJ10" s="1065"/>
      <c r="AK10" s="1108" t="s">
        <v>542</v>
      </c>
      <c r="AL10" s="1109"/>
      <c r="AM10" s="1109"/>
      <c r="AN10" s="1109"/>
      <c r="AO10" s="1109"/>
      <c r="AP10" s="1109" t="s">
        <v>542</v>
      </c>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t="s">
        <v>603</v>
      </c>
      <c r="BT10" s="1021"/>
      <c r="BU10" s="1021"/>
      <c r="BV10" s="1021"/>
      <c r="BW10" s="1021"/>
      <c r="BX10" s="1021"/>
      <c r="BY10" s="1021"/>
      <c r="BZ10" s="1021"/>
      <c r="CA10" s="1021"/>
      <c r="CB10" s="1021"/>
      <c r="CC10" s="1021"/>
      <c r="CD10" s="1021"/>
      <c r="CE10" s="1021"/>
      <c r="CF10" s="1021"/>
      <c r="CG10" s="1042"/>
      <c r="CH10" s="1017">
        <v>147</v>
      </c>
      <c r="CI10" s="1018"/>
      <c r="CJ10" s="1018"/>
      <c r="CK10" s="1018"/>
      <c r="CL10" s="1019"/>
      <c r="CM10" s="1017">
        <v>905</v>
      </c>
      <c r="CN10" s="1018"/>
      <c r="CO10" s="1018"/>
      <c r="CP10" s="1018"/>
      <c r="CQ10" s="1019"/>
      <c r="CR10" s="1017">
        <v>3</v>
      </c>
      <c r="CS10" s="1018"/>
      <c r="CT10" s="1018"/>
      <c r="CU10" s="1018"/>
      <c r="CV10" s="1019"/>
      <c r="CW10" s="1017">
        <v>1</v>
      </c>
      <c r="CX10" s="1018"/>
      <c r="CY10" s="1018"/>
      <c r="CZ10" s="1018"/>
      <c r="DA10" s="1019"/>
      <c r="DB10" s="1017" t="s">
        <v>542</v>
      </c>
      <c r="DC10" s="1018"/>
      <c r="DD10" s="1018"/>
      <c r="DE10" s="1018"/>
      <c r="DF10" s="1019"/>
      <c r="DG10" s="1017" t="s">
        <v>542</v>
      </c>
      <c r="DH10" s="1018"/>
      <c r="DI10" s="1018"/>
      <c r="DJ10" s="1018"/>
      <c r="DK10" s="1019"/>
      <c r="DL10" s="1017" t="s">
        <v>542</v>
      </c>
      <c r="DM10" s="1018"/>
      <c r="DN10" s="1018"/>
      <c r="DO10" s="1018"/>
      <c r="DP10" s="1019"/>
      <c r="DQ10" s="1017" t="s">
        <v>542</v>
      </c>
      <c r="DR10" s="1018"/>
      <c r="DS10" s="1018"/>
      <c r="DT10" s="1018"/>
      <c r="DU10" s="1019"/>
      <c r="DV10" s="1020"/>
      <c r="DW10" s="1021"/>
      <c r="DX10" s="1021"/>
      <c r="DY10" s="1021"/>
      <c r="DZ10" s="1022"/>
      <c r="EA10" s="237"/>
    </row>
    <row r="11" spans="1:131" s="238" customFormat="1" ht="26.25" customHeight="1" x14ac:dyDescent="0.2">
      <c r="A11" s="241">
        <v>5</v>
      </c>
      <c r="B11" s="1058" t="s">
        <v>393</v>
      </c>
      <c r="C11" s="1059"/>
      <c r="D11" s="1059"/>
      <c r="E11" s="1059"/>
      <c r="F11" s="1059"/>
      <c r="G11" s="1059"/>
      <c r="H11" s="1059"/>
      <c r="I11" s="1059"/>
      <c r="J11" s="1059"/>
      <c r="K11" s="1059"/>
      <c r="L11" s="1059"/>
      <c r="M11" s="1059"/>
      <c r="N11" s="1059"/>
      <c r="O11" s="1059"/>
      <c r="P11" s="1060"/>
      <c r="Q11" s="1066">
        <v>394476</v>
      </c>
      <c r="R11" s="1067"/>
      <c r="S11" s="1067"/>
      <c r="T11" s="1067"/>
      <c r="U11" s="1067"/>
      <c r="V11" s="1067">
        <v>394476</v>
      </c>
      <c r="W11" s="1067"/>
      <c r="X11" s="1067"/>
      <c r="Y11" s="1067"/>
      <c r="Z11" s="1067"/>
      <c r="AA11" s="1067" t="s">
        <v>542</v>
      </c>
      <c r="AB11" s="1067"/>
      <c r="AC11" s="1067"/>
      <c r="AD11" s="1067"/>
      <c r="AE11" s="1068"/>
      <c r="AF11" s="1063" t="s">
        <v>394</v>
      </c>
      <c r="AG11" s="1064"/>
      <c r="AH11" s="1064"/>
      <c r="AI11" s="1064"/>
      <c r="AJ11" s="1065"/>
      <c r="AK11" s="1108">
        <v>198172</v>
      </c>
      <c r="AL11" s="1109"/>
      <c r="AM11" s="1109"/>
      <c r="AN11" s="1109"/>
      <c r="AO11" s="1109"/>
      <c r="AP11" s="1109" t="s">
        <v>542</v>
      </c>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t="s">
        <v>604</v>
      </c>
      <c r="BT11" s="1021"/>
      <c r="BU11" s="1021"/>
      <c r="BV11" s="1021"/>
      <c r="BW11" s="1021"/>
      <c r="BX11" s="1021"/>
      <c r="BY11" s="1021"/>
      <c r="BZ11" s="1021"/>
      <c r="CA11" s="1021"/>
      <c r="CB11" s="1021"/>
      <c r="CC11" s="1021"/>
      <c r="CD11" s="1021"/>
      <c r="CE11" s="1021"/>
      <c r="CF11" s="1021"/>
      <c r="CG11" s="1042"/>
      <c r="CH11" s="1017">
        <v>-111</v>
      </c>
      <c r="CI11" s="1018"/>
      <c r="CJ11" s="1018"/>
      <c r="CK11" s="1018"/>
      <c r="CL11" s="1019"/>
      <c r="CM11" s="1017">
        <v>1203</v>
      </c>
      <c r="CN11" s="1018"/>
      <c r="CO11" s="1018"/>
      <c r="CP11" s="1018"/>
      <c r="CQ11" s="1019"/>
      <c r="CR11" s="1017">
        <v>30</v>
      </c>
      <c r="CS11" s="1018"/>
      <c r="CT11" s="1018"/>
      <c r="CU11" s="1018"/>
      <c r="CV11" s="1019"/>
      <c r="CW11" s="1017" t="s">
        <v>542</v>
      </c>
      <c r="CX11" s="1018"/>
      <c r="CY11" s="1018"/>
      <c r="CZ11" s="1018"/>
      <c r="DA11" s="1019"/>
      <c r="DB11" s="1017" t="s">
        <v>542</v>
      </c>
      <c r="DC11" s="1018"/>
      <c r="DD11" s="1018"/>
      <c r="DE11" s="1018"/>
      <c r="DF11" s="1019"/>
      <c r="DG11" s="1017" t="s">
        <v>542</v>
      </c>
      <c r="DH11" s="1018"/>
      <c r="DI11" s="1018"/>
      <c r="DJ11" s="1018"/>
      <c r="DK11" s="1019"/>
      <c r="DL11" s="1017" t="s">
        <v>542</v>
      </c>
      <c r="DM11" s="1018"/>
      <c r="DN11" s="1018"/>
      <c r="DO11" s="1018"/>
      <c r="DP11" s="1019"/>
      <c r="DQ11" s="1017" t="s">
        <v>542</v>
      </c>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t="s">
        <v>605</v>
      </c>
      <c r="BT12" s="1021"/>
      <c r="BU12" s="1021"/>
      <c r="BV12" s="1021"/>
      <c r="BW12" s="1021"/>
      <c r="BX12" s="1021"/>
      <c r="BY12" s="1021"/>
      <c r="BZ12" s="1021"/>
      <c r="CA12" s="1021"/>
      <c r="CB12" s="1021"/>
      <c r="CC12" s="1021"/>
      <c r="CD12" s="1021"/>
      <c r="CE12" s="1021"/>
      <c r="CF12" s="1021"/>
      <c r="CG12" s="1042"/>
      <c r="CH12" s="1017">
        <v>41</v>
      </c>
      <c r="CI12" s="1018"/>
      <c r="CJ12" s="1018"/>
      <c r="CK12" s="1018"/>
      <c r="CL12" s="1019"/>
      <c r="CM12" s="1017">
        <v>294</v>
      </c>
      <c r="CN12" s="1018"/>
      <c r="CO12" s="1018"/>
      <c r="CP12" s="1018"/>
      <c r="CQ12" s="1019"/>
      <c r="CR12" s="1017">
        <v>10</v>
      </c>
      <c r="CS12" s="1018"/>
      <c r="CT12" s="1018"/>
      <c r="CU12" s="1018"/>
      <c r="CV12" s="1019"/>
      <c r="CW12" s="1017" t="s">
        <v>542</v>
      </c>
      <c r="CX12" s="1018"/>
      <c r="CY12" s="1018"/>
      <c r="CZ12" s="1018"/>
      <c r="DA12" s="1019"/>
      <c r="DB12" s="1017" t="s">
        <v>542</v>
      </c>
      <c r="DC12" s="1018"/>
      <c r="DD12" s="1018"/>
      <c r="DE12" s="1018"/>
      <c r="DF12" s="1019"/>
      <c r="DG12" s="1017" t="s">
        <v>542</v>
      </c>
      <c r="DH12" s="1018"/>
      <c r="DI12" s="1018"/>
      <c r="DJ12" s="1018"/>
      <c r="DK12" s="1019"/>
      <c r="DL12" s="1017" t="s">
        <v>542</v>
      </c>
      <c r="DM12" s="1018"/>
      <c r="DN12" s="1018"/>
      <c r="DO12" s="1018"/>
      <c r="DP12" s="1019"/>
      <c r="DQ12" s="1017" t="s">
        <v>542</v>
      </c>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t="s">
        <v>606</v>
      </c>
      <c r="BT13" s="1021"/>
      <c r="BU13" s="1021"/>
      <c r="BV13" s="1021"/>
      <c r="BW13" s="1021"/>
      <c r="BX13" s="1021"/>
      <c r="BY13" s="1021"/>
      <c r="BZ13" s="1021"/>
      <c r="CA13" s="1021"/>
      <c r="CB13" s="1021"/>
      <c r="CC13" s="1021"/>
      <c r="CD13" s="1021"/>
      <c r="CE13" s="1021"/>
      <c r="CF13" s="1021"/>
      <c r="CG13" s="1042"/>
      <c r="CH13" s="1017">
        <v>50</v>
      </c>
      <c r="CI13" s="1018"/>
      <c r="CJ13" s="1018"/>
      <c r="CK13" s="1018"/>
      <c r="CL13" s="1019"/>
      <c r="CM13" s="1017">
        <v>1584</v>
      </c>
      <c r="CN13" s="1018"/>
      <c r="CO13" s="1018"/>
      <c r="CP13" s="1018"/>
      <c r="CQ13" s="1019"/>
      <c r="CR13" s="1017">
        <v>5</v>
      </c>
      <c r="CS13" s="1018"/>
      <c r="CT13" s="1018"/>
      <c r="CU13" s="1018"/>
      <c r="CV13" s="1019"/>
      <c r="CW13" s="1017">
        <v>103</v>
      </c>
      <c r="CX13" s="1018"/>
      <c r="CY13" s="1018"/>
      <c r="CZ13" s="1018"/>
      <c r="DA13" s="1019"/>
      <c r="DB13" s="1017" t="s">
        <v>542</v>
      </c>
      <c r="DC13" s="1018"/>
      <c r="DD13" s="1018"/>
      <c r="DE13" s="1018"/>
      <c r="DF13" s="1019"/>
      <c r="DG13" s="1017" t="s">
        <v>542</v>
      </c>
      <c r="DH13" s="1018"/>
      <c r="DI13" s="1018"/>
      <c r="DJ13" s="1018"/>
      <c r="DK13" s="1019"/>
      <c r="DL13" s="1017" t="s">
        <v>542</v>
      </c>
      <c r="DM13" s="1018"/>
      <c r="DN13" s="1018"/>
      <c r="DO13" s="1018"/>
      <c r="DP13" s="1019"/>
      <c r="DQ13" s="1017" t="s">
        <v>542</v>
      </c>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t="s">
        <v>607</v>
      </c>
      <c r="BT14" s="1021"/>
      <c r="BU14" s="1021"/>
      <c r="BV14" s="1021"/>
      <c r="BW14" s="1021"/>
      <c r="BX14" s="1021"/>
      <c r="BY14" s="1021"/>
      <c r="BZ14" s="1021"/>
      <c r="CA14" s="1021"/>
      <c r="CB14" s="1021"/>
      <c r="CC14" s="1021"/>
      <c r="CD14" s="1021"/>
      <c r="CE14" s="1021"/>
      <c r="CF14" s="1021"/>
      <c r="CG14" s="1042"/>
      <c r="CH14" s="1017">
        <v>-0.7</v>
      </c>
      <c r="CI14" s="1018"/>
      <c r="CJ14" s="1018"/>
      <c r="CK14" s="1018"/>
      <c r="CL14" s="1019"/>
      <c r="CM14" s="1017">
        <v>670</v>
      </c>
      <c r="CN14" s="1018"/>
      <c r="CO14" s="1018"/>
      <c r="CP14" s="1018"/>
      <c r="CQ14" s="1019"/>
      <c r="CR14" s="1017">
        <v>10</v>
      </c>
      <c r="CS14" s="1018"/>
      <c r="CT14" s="1018"/>
      <c r="CU14" s="1018"/>
      <c r="CV14" s="1019"/>
      <c r="CW14" s="1017">
        <v>29</v>
      </c>
      <c r="CX14" s="1018"/>
      <c r="CY14" s="1018"/>
      <c r="CZ14" s="1018"/>
      <c r="DA14" s="1019"/>
      <c r="DB14" s="1017" t="s">
        <v>542</v>
      </c>
      <c r="DC14" s="1018"/>
      <c r="DD14" s="1018"/>
      <c r="DE14" s="1018"/>
      <c r="DF14" s="1019"/>
      <c r="DG14" s="1017" t="s">
        <v>542</v>
      </c>
      <c r="DH14" s="1018"/>
      <c r="DI14" s="1018"/>
      <c r="DJ14" s="1018"/>
      <c r="DK14" s="1019"/>
      <c r="DL14" s="1017" t="s">
        <v>542</v>
      </c>
      <c r="DM14" s="1018"/>
      <c r="DN14" s="1018"/>
      <c r="DO14" s="1018"/>
      <c r="DP14" s="1019"/>
      <c r="DQ14" s="1017" t="s">
        <v>542</v>
      </c>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t="s">
        <v>608</v>
      </c>
      <c r="BT15" s="1021"/>
      <c r="BU15" s="1021"/>
      <c r="BV15" s="1021"/>
      <c r="BW15" s="1021"/>
      <c r="BX15" s="1021"/>
      <c r="BY15" s="1021"/>
      <c r="BZ15" s="1021"/>
      <c r="CA15" s="1021"/>
      <c r="CB15" s="1021"/>
      <c r="CC15" s="1021"/>
      <c r="CD15" s="1021"/>
      <c r="CE15" s="1021"/>
      <c r="CF15" s="1021"/>
      <c r="CG15" s="1042"/>
      <c r="CH15" s="1017">
        <v>82</v>
      </c>
      <c r="CI15" s="1018"/>
      <c r="CJ15" s="1018"/>
      <c r="CK15" s="1018"/>
      <c r="CL15" s="1019"/>
      <c r="CM15" s="1017">
        <v>67</v>
      </c>
      <c r="CN15" s="1018"/>
      <c r="CO15" s="1018"/>
      <c r="CP15" s="1018"/>
      <c r="CQ15" s="1019"/>
      <c r="CR15" s="1017">
        <v>15</v>
      </c>
      <c r="CS15" s="1018"/>
      <c r="CT15" s="1018"/>
      <c r="CU15" s="1018"/>
      <c r="CV15" s="1019"/>
      <c r="CW15" s="1017">
        <v>57</v>
      </c>
      <c r="CX15" s="1018"/>
      <c r="CY15" s="1018"/>
      <c r="CZ15" s="1018"/>
      <c r="DA15" s="1019"/>
      <c r="DB15" s="1017">
        <v>129</v>
      </c>
      <c r="DC15" s="1018"/>
      <c r="DD15" s="1018"/>
      <c r="DE15" s="1018"/>
      <c r="DF15" s="1019"/>
      <c r="DG15" s="1017" t="s">
        <v>542</v>
      </c>
      <c r="DH15" s="1018"/>
      <c r="DI15" s="1018"/>
      <c r="DJ15" s="1018"/>
      <c r="DK15" s="1019"/>
      <c r="DL15" s="1017" t="s">
        <v>542</v>
      </c>
      <c r="DM15" s="1018"/>
      <c r="DN15" s="1018"/>
      <c r="DO15" s="1018"/>
      <c r="DP15" s="1019"/>
      <c r="DQ15" s="1017" t="s">
        <v>542</v>
      </c>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t="s">
        <v>609</v>
      </c>
      <c r="BT16" s="1021"/>
      <c r="BU16" s="1021"/>
      <c r="BV16" s="1021"/>
      <c r="BW16" s="1021"/>
      <c r="BX16" s="1021"/>
      <c r="BY16" s="1021"/>
      <c r="BZ16" s="1021"/>
      <c r="CA16" s="1021"/>
      <c r="CB16" s="1021"/>
      <c r="CC16" s="1021"/>
      <c r="CD16" s="1021"/>
      <c r="CE16" s="1021"/>
      <c r="CF16" s="1021"/>
      <c r="CG16" s="1042"/>
      <c r="CH16" s="1017">
        <v>320</v>
      </c>
      <c r="CI16" s="1018"/>
      <c r="CJ16" s="1018"/>
      <c r="CK16" s="1018"/>
      <c r="CL16" s="1019"/>
      <c r="CM16" s="1017">
        <v>1853</v>
      </c>
      <c r="CN16" s="1018"/>
      <c r="CO16" s="1018"/>
      <c r="CP16" s="1018"/>
      <c r="CQ16" s="1019"/>
      <c r="CR16" s="1017">
        <v>41</v>
      </c>
      <c r="CS16" s="1018"/>
      <c r="CT16" s="1018"/>
      <c r="CU16" s="1018"/>
      <c r="CV16" s="1019"/>
      <c r="CW16" s="1017">
        <v>51</v>
      </c>
      <c r="CX16" s="1018"/>
      <c r="CY16" s="1018"/>
      <c r="CZ16" s="1018"/>
      <c r="DA16" s="1019"/>
      <c r="DB16" s="1017" t="s">
        <v>542</v>
      </c>
      <c r="DC16" s="1018"/>
      <c r="DD16" s="1018"/>
      <c r="DE16" s="1018"/>
      <c r="DF16" s="1019"/>
      <c r="DG16" s="1017" t="s">
        <v>542</v>
      </c>
      <c r="DH16" s="1018"/>
      <c r="DI16" s="1018"/>
      <c r="DJ16" s="1018"/>
      <c r="DK16" s="1019"/>
      <c r="DL16" s="1017" t="s">
        <v>542</v>
      </c>
      <c r="DM16" s="1018"/>
      <c r="DN16" s="1018"/>
      <c r="DO16" s="1018"/>
      <c r="DP16" s="1019"/>
      <c r="DQ16" s="1017" t="s">
        <v>542</v>
      </c>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t="s">
        <v>610</v>
      </c>
      <c r="BT17" s="1021"/>
      <c r="BU17" s="1021"/>
      <c r="BV17" s="1021"/>
      <c r="BW17" s="1021"/>
      <c r="BX17" s="1021"/>
      <c r="BY17" s="1021"/>
      <c r="BZ17" s="1021"/>
      <c r="CA17" s="1021"/>
      <c r="CB17" s="1021"/>
      <c r="CC17" s="1021"/>
      <c r="CD17" s="1021"/>
      <c r="CE17" s="1021"/>
      <c r="CF17" s="1021"/>
      <c r="CG17" s="1042"/>
      <c r="CH17" s="1017">
        <v>16</v>
      </c>
      <c r="CI17" s="1018"/>
      <c r="CJ17" s="1018"/>
      <c r="CK17" s="1018"/>
      <c r="CL17" s="1019"/>
      <c r="CM17" s="1017">
        <v>358</v>
      </c>
      <c r="CN17" s="1018"/>
      <c r="CO17" s="1018"/>
      <c r="CP17" s="1018"/>
      <c r="CQ17" s="1019"/>
      <c r="CR17" s="1017">
        <v>15</v>
      </c>
      <c r="CS17" s="1018"/>
      <c r="CT17" s="1018"/>
      <c r="CU17" s="1018"/>
      <c r="CV17" s="1019"/>
      <c r="CW17" s="1017">
        <v>358</v>
      </c>
      <c r="CX17" s="1018"/>
      <c r="CY17" s="1018"/>
      <c r="CZ17" s="1018"/>
      <c r="DA17" s="1019"/>
      <c r="DB17" s="1017" t="s">
        <v>542</v>
      </c>
      <c r="DC17" s="1018"/>
      <c r="DD17" s="1018"/>
      <c r="DE17" s="1018"/>
      <c r="DF17" s="1019"/>
      <c r="DG17" s="1017" t="s">
        <v>542</v>
      </c>
      <c r="DH17" s="1018"/>
      <c r="DI17" s="1018"/>
      <c r="DJ17" s="1018"/>
      <c r="DK17" s="1019"/>
      <c r="DL17" s="1017" t="s">
        <v>542</v>
      </c>
      <c r="DM17" s="1018"/>
      <c r="DN17" s="1018"/>
      <c r="DO17" s="1018"/>
      <c r="DP17" s="1019"/>
      <c r="DQ17" s="1017" t="s">
        <v>542</v>
      </c>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t="s">
        <v>611</v>
      </c>
      <c r="BT18" s="1021" t="s">
        <v>611</v>
      </c>
      <c r="BU18" s="1021" t="s">
        <v>611</v>
      </c>
      <c r="BV18" s="1021" t="s">
        <v>611</v>
      </c>
      <c r="BW18" s="1021" t="s">
        <v>611</v>
      </c>
      <c r="BX18" s="1021" t="s">
        <v>611</v>
      </c>
      <c r="BY18" s="1021" t="s">
        <v>611</v>
      </c>
      <c r="BZ18" s="1021" t="s">
        <v>611</v>
      </c>
      <c r="CA18" s="1021" t="s">
        <v>611</v>
      </c>
      <c r="CB18" s="1021" t="s">
        <v>611</v>
      </c>
      <c r="CC18" s="1021" t="s">
        <v>611</v>
      </c>
      <c r="CD18" s="1021" t="s">
        <v>611</v>
      </c>
      <c r="CE18" s="1021" t="s">
        <v>611</v>
      </c>
      <c r="CF18" s="1021" t="s">
        <v>611</v>
      </c>
      <c r="CG18" s="1042" t="s">
        <v>611</v>
      </c>
      <c r="CH18" s="1017">
        <v>29</v>
      </c>
      <c r="CI18" s="1018"/>
      <c r="CJ18" s="1018"/>
      <c r="CK18" s="1018"/>
      <c r="CL18" s="1019"/>
      <c r="CM18" s="1017">
        <v>500</v>
      </c>
      <c r="CN18" s="1018"/>
      <c r="CO18" s="1018"/>
      <c r="CP18" s="1018"/>
      <c r="CQ18" s="1019"/>
      <c r="CR18" s="1017">
        <v>12.5</v>
      </c>
      <c r="CS18" s="1018"/>
      <c r="CT18" s="1018"/>
      <c r="CU18" s="1018"/>
      <c r="CV18" s="1019"/>
      <c r="CW18" s="1017">
        <v>406</v>
      </c>
      <c r="CX18" s="1018"/>
      <c r="CY18" s="1018"/>
      <c r="CZ18" s="1018"/>
      <c r="DA18" s="1019"/>
      <c r="DB18" s="1017" t="s">
        <v>542</v>
      </c>
      <c r="DC18" s="1018"/>
      <c r="DD18" s="1018"/>
      <c r="DE18" s="1018"/>
      <c r="DF18" s="1019"/>
      <c r="DG18" s="1017" t="s">
        <v>542</v>
      </c>
      <c r="DH18" s="1018"/>
      <c r="DI18" s="1018"/>
      <c r="DJ18" s="1018"/>
      <c r="DK18" s="1019"/>
      <c r="DL18" s="1017" t="s">
        <v>542</v>
      </c>
      <c r="DM18" s="1018"/>
      <c r="DN18" s="1018"/>
      <c r="DO18" s="1018"/>
      <c r="DP18" s="1019"/>
      <c r="DQ18" s="1017" t="s">
        <v>542</v>
      </c>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t="s">
        <v>612</v>
      </c>
      <c r="BT19" s="1021" t="s">
        <v>612</v>
      </c>
      <c r="BU19" s="1021" t="s">
        <v>612</v>
      </c>
      <c r="BV19" s="1021" t="s">
        <v>612</v>
      </c>
      <c r="BW19" s="1021" t="s">
        <v>612</v>
      </c>
      <c r="BX19" s="1021" t="s">
        <v>612</v>
      </c>
      <c r="BY19" s="1021" t="s">
        <v>612</v>
      </c>
      <c r="BZ19" s="1021" t="s">
        <v>612</v>
      </c>
      <c r="CA19" s="1021" t="s">
        <v>612</v>
      </c>
      <c r="CB19" s="1021" t="s">
        <v>612</v>
      </c>
      <c r="CC19" s="1021" t="s">
        <v>612</v>
      </c>
      <c r="CD19" s="1021" t="s">
        <v>612</v>
      </c>
      <c r="CE19" s="1021" t="s">
        <v>612</v>
      </c>
      <c r="CF19" s="1021" t="s">
        <v>612</v>
      </c>
      <c r="CG19" s="1042" t="s">
        <v>612</v>
      </c>
      <c r="CH19" s="1017">
        <v>391</v>
      </c>
      <c r="CI19" s="1018"/>
      <c r="CJ19" s="1018"/>
      <c r="CK19" s="1018"/>
      <c r="CL19" s="1019"/>
      <c r="CM19" s="1017">
        <v>2440</v>
      </c>
      <c r="CN19" s="1018"/>
      <c r="CO19" s="1018"/>
      <c r="CP19" s="1018"/>
      <c r="CQ19" s="1019"/>
      <c r="CR19" s="1017">
        <v>20</v>
      </c>
      <c r="CS19" s="1018"/>
      <c r="CT19" s="1018"/>
      <c r="CU19" s="1018"/>
      <c r="CV19" s="1019"/>
      <c r="CW19" s="1017" t="s">
        <v>542</v>
      </c>
      <c r="CX19" s="1018"/>
      <c r="CY19" s="1018"/>
      <c r="CZ19" s="1018"/>
      <c r="DA19" s="1019"/>
      <c r="DB19" s="1017" t="s">
        <v>542</v>
      </c>
      <c r="DC19" s="1018"/>
      <c r="DD19" s="1018"/>
      <c r="DE19" s="1018"/>
      <c r="DF19" s="1019"/>
      <c r="DG19" s="1017" t="s">
        <v>542</v>
      </c>
      <c r="DH19" s="1018"/>
      <c r="DI19" s="1018"/>
      <c r="DJ19" s="1018"/>
      <c r="DK19" s="1019"/>
      <c r="DL19" s="1017" t="s">
        <v>542</v>
      </c>
      <c r="DM19" s="1018"/>
      <c r="DN19" s="1018"/>
      <c r="DO19" s="1018"/>
      <c r="DP19" s="1019"/>
      <c r="DQ19" s="1017" t="s">
        <v>542</v>
      </c>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t="s">
        <v>613</v>
      </c>
      <c r="BT20" s="1021" t="s">
        <v>613</v>
      </c>
      <c r="BU20" s="1021" t="s">
        <v>613</v>
      </c>
      <c r="BV20" s="1021" t="s">
        <v>613</v>
      </c>
      <c r="BW20" s="1021" t="s">
        <v>613</v>
      </c>
      <c r="BX20" s="1021" t="s">
        <v>613</v>
      </c>
      <c r="BY20" s="1021" t="s">
        <v>613</v>
      </c>
      <c r="BZ20" s="1021" t="s">
        <v>613</v>
      </c>
      <c r="CA20" s="1021" t="s">
        <v>613</v>
      </c>
      <c r="CB20" s="1021" t="s">
        <v>613</v>
      </c>
      <c r="CC20" s="1021" t="s">
        <v>613</v>
      </c>
      <c r="CD20" s="1021" t="s">
        <v>613</v>
      </c>
      <c r="CE20" s="1021" t="s">
        <v>613</v>
      </c>
      <c r="CF20" s="1021" t="s">
        <v>613</v>
      </c>
      <c r="CG20" s="1042" t="s">
        <v>613</v>
      </c>
      <c r="CH20" s="1017">
        <v>-7</v>
      </c>
      <c r="CI20" s="1018"/>
      <c r="CJ20" s="1018"/>
      <c r="CK20" s="1018"/>
      <c r="CL20" s="1019"/>
      <c r="CM20" s="1017">
        <v>1546</v>
      </c>
      <c r="CN20" s="1018"/>
      <c r="CO20" s="1018"/>
      <c r="CP20" s="1018"/>
      <c r="CQ20" s="1019"/>
      <c r="CR20" s="1017">
        <v>400</v>
      </c>
      <c r="CS20" s="1018"/>
      <c r="CT20" s="1018"/>
      <c r="CU20" s="1018"/>
      <c r="CV20" s="1019"/>
      <c r="CW20" s="1017">
        <v>241</v>
      </c>
      <c r="CX20" s="1018"/>
      <c r="CY20" s="1018"/>
      <c r="CZ20" s="1018"/>
      <c r="DA20" s="1019"/>
      <c r="DB20" s="1017" t="s">
        <v>542</v>
      </c>
      <c r="DC20" s="1018"/>
      <c r="DD20" s="1018"/>
      <c r="DE20" s="1018"/>
      <c r="DF20" s="1019"/>
      <c r="DG20" s="1017" t="s">
        <v>542</v>
      </c>
      <c r="DH20" s="1018"/>
      <c r="DI20" s="1018"/>
      <c r="DJ20" s="1018"/>
      <c r="DK20" s="1019"/>
      <c r="DL20" s="1017" t="s">
        <v>542</v>
      </c>
      <c r="DM20" s="1018"/>
      <c r="DN20" s="1018"/>
      <c r="DO20" s="1018"/>
      <c r="DP20" s="1019"/>
      <c r="DQ20" s="1017" t="s">
        <v>542</v>
      </c>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t="s">
        <v>614</v>
      </c>
      <c r="BT21" s="1021" t="s">
        <v>615</v>
      </c>
      <c r="BU21" s="1021" t="s">
        <v>615</v>
      </c>
      <c r="BV21" s="1021" t="s">
        <v>615</v>
      </c>
      <c r="BW21" s="1021" t="s">
        <v>615</v>
      </c>
      <c r="BX21" s="1021" t="s">
        <v>615</v>
      </c>
      <c r="BY21" s="1021" t="s">
        <v>615</v>
      </c>
      <c r="BZ21" s="1021" t="s">
        <v>615</v>
      </c>
      <c r="CA21" s="1021" t="s">
        <v>615</v>
      </c>
      <c r="CB21" s="1021" t="s">
        <v>615</v>
      </c>
      <c r="CC21" s="1021" t="s">
        <v>615</v>
      </c>
      <c r="CD21" s="1021" t="s">
        <v>615</v>
      </c>
      <c r="CE21" s="1021" t="s">
        <v>615</v>
      </c>
      <c r="CF21" s="1021" t="s">
        <v>615</v>
      </c>
      <c r="CG21" s="1042" t="s">
        <v>615</v>
      </c>
      <c r="CH21" s="1017">
        <v>-3</v>
      </c>
      <c r="CI21" s="1018"/>
      <c r="CJ21" s="1018"/>
      <c r="CK21" s="1018"/>
      <c r="CL21" s="1019"/>
      <c r="CM21" s="1017">
        <v>64</v>
      </c>
      <c r="CN21" s="1018"/>
      <c r="CO21" s="1018"/>
      <c r="CP21" s="1018"/>
      <c r="CQ21" s="1019"/>
      <c r="CR21" s="1017">
        <v>8</v>
      </c>
      <c r="CS21" s="1018"/>
      <c r="CT21" s="1018"/>
      <c r="CU21" s="1018"/>
      <c r="CV21" s="1019"/>
      <c r="CW21" s="1017" t="s">
        <v>542</v>
      </c>
      <c r="CX21" s="1018"/>
      <c r="CY21" s="1018"/>
      <c r="CZ21" s="1018"/>
      <c r="DA21" s="1019"/>
      <c r="DB21" s="1017" t="s">
        <v>542</v>
      </c>
      <c r="DC21" s="1018"/>
      <c r="DD21" s="1018"/>
      <c r="DE21" s="1018"/>
      <c r="DF21" s="1019"/>
      <c r="DG21" s="1017" t="s">
        <v>542</v>
      </c>
      <c r="DH21" s="1018"/>
      <c r="DI21" s="1018"/>
      <c r="DJ21" s="1018"/>
      <c r="DK21" s="1019"/>
      <c r="DL21" s="1017" t="s">
        <v>542</v>
      </c>
      <c r="DM21" s="1018"/>
      <c r="DN21" s="1018"/>
      <c r="DO21" s="1018"/>
      <c r="DP21" s="1019"/>
      <c r="DQ21" s="1017" t="s">
        <v>542</v>
      </c>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395</v>
      </c>
      <c r="BA22" s="1056"/>
      <c r="BB22" s="1056"/>
      <c r="BC22" s="1056"/>
      <c r="BD22" s="1057"/>
      <c r="BE22" s="236"/>
      <c r="BF22" s="236"/>
      <c r="BG22" s="236"/>
      <c r="BH22" s="236"/>
      <c r="BI22" s="236"/>
      <c r="BJ22" s="236"/>
      <c r="BK22" s="236"/>
      <c r="BL22" s="236"/>
      <c r="BM22" s="236"/>
      <c r="BN22" s="236"/>
      <c r="BO22" s="236"/>
      <c r="BP22" s="236"/>
      <c r="BQ22" s="241">
        <v>16</v>
      </c>
      <c r="BR22" s="242"/>
      <c r="BS22" s="1020" t="s">
        <v>616</v>
      </c>
      <c r="BT22" s="1021" t="s">
        <v>617</v>
      </c>
      <c r="BU22" s="1021" t="s">
        <v>617</v>
      </c>
      <c r="BV22" s="1021" t="s">
        <v>617</v>
      </c>
      <c r="BW22" s="1021" t="s">
        <v>617</v>
      </c>
      <c r="BX22" s="1021" t="s">
        <v>617</v>
      </c>
      <c r="BY22" s="1021" t="s">
        <v>617</v>
      </c>
      <c r="BZ22" s="1021" t="s">
        <v>617</v>
      </c>
      <c r="CA22" s="1021" t="s">
        <v>617</v>
      </c>
      <c r="CB22" s="1021" t="s">
        <v>617</v>
      </c>
      <c r="CC22" s="1021" t="s">
        <v>617</v>
      </c>
      <c r="CD22" s="1021" t="s">
        <v>617</v>
      </c>
      <c r="CE22" s="1021" t="s">
        <v>617</v>
      </c>
      <c r="CF22" s="1021" t="s">
        <v>617</v>
      </c>
      <c r="CG22" s="1042" t="s">
        <v>617</v>
      </c>
      <c r="CH22" s="1017">
        <v>39</v>
      </c>
      <c r="CI22" s="1018"/>
      <c r="CJ22" s="1018"/>
      <c r="CK22" s="1018"/>
      <c r="CL22" s="1019"/>
      <c r="CM22" s="1017">
        <v>297</v>
      </c>
      <c r="CN22" s="1018"/>
      <c r="CO22" s="1018"/>
      <c r="CP22" s="1018"/>
      <c r="CQ22" s="1019"/>
      <c r="CR22" s="1017">
        <v>25</v>
      </c>
      <c r="CS22" s="1018"/>
      <c r="CT22" s="1018"/>
      <c r="CU22" s="1018"/>
      <c r="CV22" s="1019"/>
      <c r="CW22" s="1017">
        <v>3</v>
      </c>
      <c r="CX22" s="1018"/>
      <c r="CY22" s="1018"/>
      <c r="CZ22" s="1018"/>
      <c r="DA22" s="1019"/>
      <c r="DB22" s="1017" t="s">
        <v>542</v>
      </c>
      <c r="DC22" s="1018"/>
      <c r="DD22" s="1018"/>
      <c r="DE22" s="1018"/>
      <c r="DF22" s="1019"/>
      <c r="DG22" s="1017" t="s">
        <v>542</v>
      </c>
      <c r="DH22" s="1018"/>
      <c r="DI22" s="1018"/>
      <c r="DJ22" s="1018"/>
      <c r="DK22" s="1019"/>
      <c r="DL22" s="1017" t="s">
        <v>542</v>
      </c>
      <c r="DM22" s="1018"/>
      <c r="DN22" s="1018"/>
      <c r="DO22" s="1018"/>
      <c r="DP22" s="1019"/>
      <c r="DQ22" s="1017" t="s">
        <v>542</v>
      </c>
      <c r="DR22" s="1018"/>
      <c r="DS22" s="1018"/>
      <c r="DT22" s="1018"/>
      <c r="DU22" s="1019"/>
      <c r="DV22" s="1020"/>
      <c r="DW22" s="1021"/>
      <c r="DX22" s="1021"/>
      <c r="DY22" s="1021"/>
      <c r="DZ22" s="1022"/>
      <c r="EA22" s="237"/>
    </row>
    <row r="23" spans="1:131" s="238" customFormat="1" ht="26.25" customHeight="1" thickBot="1" x14ac:dyDescent="0.25">
      <c r="A23" s="243" t="s">
        <v>396</v>
      </c>
      <c r="B23" s="965" t="s">
        <v>397</v>
      </c>
      <c r="C23" s="966"/>
      <c r="D23" s="966"/>
      <c r="E23" s="966"/>
      <c r="F23" s="966"/>
      <c r="G23" s="966"/>
      <c r="H23" s="966"/>
      <c r="I23" s="966"/>
      <c r="J23" s="966"/>
      <c r="K23" s="966"/>
      <c r="L23" s="966"/>
      <c r="M23" s="966"/>
      <c r="N23" s="966"/>
      <c r="O23" s="966"/>
      <c r="P23" s="976"/>
      <c r="Q23" s="1095">
        <v>1696790</v>
      </c>
      <c r="R23" s="1089"/>
      <c r="S23" s="1089"/>
      <c r="T23" s="1089"/>
      <c r="U23" s="1089"/>
      <c r="V23" s="1089">
        <v>1682350</v>
      </c>
      <c r="W23" s="1089"/>
      <c r="X23" s="1089"/>
      <c r="Y23" s="1089"/>
      <c r="Z23" s="1089"/>
      <c r="AA23" s="1089">
        <v>14439</v>
      </c>
      <c r="AB23" s="1089"/>
      <c r="AC23" s="1089"/>
      <c r="AD23" s="1089"/>
      <c r="AE23" s="1096"/>
      <c r="AF23" s="1097">
        <v>9962</v>
      </c>
      <c r="AG23" s="1089"/>
      <c r="AH23" s="1089"/>
      <c r="AI23" s="1089"/>
      <c r="AJ23" s="1098"/>
      <c r="AK23" s="1099"/>
      <c r="AL23" s="1100"/>
      <c r="AM23" s="1100"/>
      <c r="AN23" s="1100"/>
      <c r="AO23" s="1100"/>
      <c r="AP23" s="1089">
        <v>1410792</v>
      </c>
      <c r="AQ23" s="1089"/>
      <c r="AR23" s="1089"/>
      <c r="AS23" s="1089"/>
      <c r="AT23" s="1089"/>
      <c r="AU23" s="1090"/>
      <c r="AV23" s="1090"/>
      <c r="AW23" s="1090"/>
      <c r="AX23" s="1090"/>
      <c r="AY23" s="1091"/>
      <c r="AZ23" s="1092" t="s">
        <v>398</v>
      </c>
      <c r="BA23" s="1093"/>
      <c r="BB23" s="1093"/>
      <c r="BC23" s="1093"/>
      <c r="BD23" s="1094"/>
      <c r="BE23" s="236"/>
      <c r="BF23" s="236"/>
      <c r="BG23" s="236"/>
      <c r="BH23" s="236"/>
      <c r="BI23" s="236"/>
      <c r="BJ23" s="236"/>
      <c r="BK23" s="236"/>
      <c r="BL23" s="236"/>
      <c r="BM23" s="236"/>
      <c r="BN23" s="236"/>
      <c r="BO23" s="236"/>
      <c r="BP23" s="236"/>
      <c r="BQ23" s="241">
        <v>17</v>
      </c>
      <c r="BR23" s="242"/>
      <c r="BS23" s="1020" t="s">
        <v>618</v>
      </c>
      <c r="BT23" s="1021" t="s">
        <v>618</v>
      </c>
      <c r="BU23" s="1021" t="s">
        <v>618</v>
      </c>
      <c r="BV23" s="1021" t="s">
        <v>618</v>
      </c>
      <c r="BW23" s="1021" t="s">
        <v>618</v>
      </c>
      <c r="BX23" s="1021" t="s">
        <v>618</v>
      </c>
      <c r="BY23" s="1021" t="s">
        <v>618</v>
      </c>
      <c r="BZ23" s="1021" t="s">
        <v>618</v>
      </c>
      <c r="CA23" s="1021" t="s">
        <v>618</v>
      </c>
      <c r="CB23" s="1021" t="s">
        <v>618</v>
      </c>
      <c r="CC23" s="1021" t="s">
        <v>618</v>
      </c>
      <c r="CD23" s="1021" t="s">
        <v>618</v>
      </c>
      <c r="CE23" s="1021" t="s">
        <v>618</v>
      </c>
      <c r="CF23" s="1021" t="s">
        <v>618</v>
      </c>
      <c r="CG23" s="1042" t="s">
        <v>618</v>
      </c>
      <c r="CH23" s="1017">
        <v>-5</v>
      </c>
      <c r="CI23" s="1018"/>
      <c r="CJ23" s="1018"/>
      <c r="CK23" s="1018"/>
      <c r="CL23" s="1019"/>
      <c r="CM23" s="1017">
        <v>281</v>
      </c>
      <c r="CN23" s="1018"/>
      <c r="CO23" s="1018"/>
      <c r="CP23" s="1018"/>
      <c r="CQ23" s="1019"/>
      <c r="CR23" s="1017">
        <v>100</v>
      </c>
      <c r="CS23" s="1018"/>
      <c r="CT23" s="1018"/>
      <c r="CU23" s="1018"/>
      <c r="CV23" s="1019"/>
      <c r="CW23" s="1017">
        <v>148</v>
      </c>
      <c r="CX23" s="1018"/>
      <c r="CY23" s="1018"/>
      <c r="CZ23" s="1018"/>
      <c r="DA23" s="1019"/>
      <c r="DB23" s="1017" t="s">
        <v>542</v>
      </c>
      <c r="DC23" s="1018"/>
      <c r="DD23" s="1018"/>
      <c r="DE23" s="1018"/>
      <c r="DF23" s="1019"/>
      <c r="DG23" s="1017" t="s">
        <v>542</v>
      </c>
      <c r="DH23" s="1018"/>
      <c r="DI23" s="1018"/>
      <c r="DJ23" s="1018"/>
      <c r="DK23" s="1019"/>
      <c r="DL23" s="1017" t="s">
        <v>542</v>
      </c>
      <c r="DM23" s="1018"/>
      <c r="DN23" s="1018"/>
      <c r="DO23" s="1018"/>
      <c r="DP23" s="1019"/>
      <c r="DQ23" s="1017" t="s">
        <v>542</v>
      </c>
      <c r="DR23" s="1018"/>
      <c r="DS23" s="1018"/>
      <c r="DT23" s="1018"/>
      <c r="DU23" s="1019"/>
      <c r="DV23" s="1020"/>
      <c r="DW23" s="1021"/>
      <c r="DX23" s="1021"/>
      <c r="DY23" s="1021"/>
      <c r="DZ23" s="1022"/>
      <c r="EA23" s="237"/>
    </row>
    <row r="24" spans="1:131" s="238" customFormat="1" ht="26.25" customHeight="1" x14ac:dyDescent="0.2">
      <c r="A24" s="1088" t="s">
        <v>399</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t="s">
        <v>619</v>
      </c>
      <c r="BT24" s="1021" t="s">
        <v>620</v>
      </c>
      <c r="BU24" s="1021" t="s">
        <v>620</v>
      </c>
      <c r="BV24" s="1021" t="s">
        <v>620</v>
      </c>
      <c r="BW24" s="1021" t="s">
        <v>620</v>
      </c>
      <c r="BX24" s="1021" t="s">
        <v>620</v>
      </c>
      <c r="BY24" s="1021" t="s">
        <v>620</v>
      </c>
      <c r="BZ24" s="1021" t="s">
        <v>620</v>
      </c>
      <c r="CA24" s="1021" t="s">
        <v>620</v>
      </c>
      <c r="CB24" s="1021" t="s">
        <v>620</v>
      </c>
      <c r="CC24" s="1021" t="s">
        <v>620</v>
      </c>
      <c r="CD24" s="1021" t="s">
        <v>620</v>
      </c>
      <c r="CE24" s="1021" t="s">
        <v>620</v>
      </c>
      <c r="CF24" s="1021" t="s">
        <v>620</v>
      </c>
      <c r="CG24" s="1042" t="s">
        <v>620</v>
      </c>
      <c r="CH24" s="1017">
        <v>6</v>
      </c>
      <c r="CI24" s="1018"/>
      <c r="CJ24" s="1018"/>
      <c r="CK24" s="1018"/>
      <c r="CL24" s="1019"/>
      <c r="CM24" s="1017">
        <v>218</v>
      </c>
      <c r="CN24" s="1018"/>
      <c r="CO24" s="1018"/>
      <c r="CP24" s="1018"/>
      <c r="CQ24" s="1019"/>
      <c r="CR24" s="1017">
        <v>3</v>
      </c>
      <c r="CS24" s="1018"/>
      <c r="CT24" s="1018"/>
      <c r="CU24" s="1018"/>
      <c r="CV24" s="1019"/>
      <c r="CW24" s="1017">
        <v>97</v>
      </c>
      <c r="CX24" s="1018"/>
      <c r="CY24" s="1018"/>
      <c r="CZ24" s="1018"/>
      <c r="DA24" s="1019"/>
      <c r="DB24" s="1017" t="s">
        <v>542</v>
      </c>
      <c r="DC24" s="1018"/>
      <c r="DD24" s="1018"/>
      <c r="DE24" s="1018"/>
      <c r="DF24" s="1019"/>
      <c r="DG24" s="1017" t="s">
        <v>542</v>
      </c>
      <c r="DH24" s="1018"/>
      <c r="DI24" s="1018"/>
      <c r="DJ24" s="1018"/>
      <c r="DK24" s="1019"/>
      <c r="DL24" s="1017" t="s">
        <v>542</v>
      </c>
      <c r="DM24" s="1018"/>
      <c r="DN24" s="1018"/>
      <c r="DO24" s="1018"/>
      <c r="DP24" s="1019"/>
      <c r="DQ24" s="1017" t="s">
        <v>542</v>
      </c>
      <c r="DR24" s="1018"/>
      <c r="DS24" s="1018"/>
      <c r="DT24" s="1018"/>
      <c r="DU24" s="1019"/>
      <c r="DV24" s="1020"/>
      <c r="DW24" s="1021"/>
      <c r="DX24" s="1021"/>
      <c r="DY24" s="1021"/>
      <c r="DZ24" s="1022"/>
      <c r="EA24" s="237"/>
    </row>
    <row r="25" spans="1:131" ht="26.25" customHeight="1" thickBot="1" x14ac:dyDescent="0.25">
      <c r="A25" s="1087" t="s">
        <v>400</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t="s">
        <v>621</v>
      </c>
      <c r="BT25" s="1021" t="s">
        <v>622</v>
      </c>
      <c r="BU25" s="1021" t="s">
        <v>622</v>
      </c>
      <c r="BV25" s="1021" t="s">
        <v>622</v>
      </c>
      <c r="BW25" s="1021" t="s">
        <v>622</v>
      </c>
      <c r="BX25" s="1021" t="s">
        <v>622</v>
      </c>
      <c r="BY25" s="1021" t="s">
        <v>622</v>
      </c>
      <c r="BZ25" s="1021" t="s">
        <v>622</v>
      </c>
      <c r="CA25" s="1021" t="s">
        <v>622</v>
      </c>
      <c r="CB25" s="1021" t="s">
        <v>622</v>
      </c>
      <c r="CC25" s="1021" t="s">
        <v>622</v>
      </c>
      <c r="CD25" s="1021" t="s">
        <v>622</v>
      </c>
      <c r="CE25" s="1021" t="s">
        <v>622</v>
      </c>
      <c r="CF25" s="1021" t="s">
        <v>622</v>
      </c>
      <c r="CG25" s="1042" t="s">
        <v>622</v>
      </c>
      <c r="CH25" s="1017">
        <v>-3</v>
      </c>
      <c r="CI25" s="1018"/>
      <c r="CJ25" s="1018"/>
      <c r="CK25" s="1018"/>
      <c r="CL25" s="1019"/>
      <c r="CM25" s="1017">
        <v>50</v>
      </c>
      <c r="CN25" s="1018"/>
      <c r="CO25" s="1018"/>
      <c r="CP25" s="1018"/>
      <c r="CQ25" s="1019"/>
      <c r="CR25" s="1017">
        <v>1</v>
      </c>
      <c r="CS25" s="1018"/>
      <c r="CT25" s="1018"/>
      <c r="CU25" s="1018"/>
      <c r="CV25" s="1019"/>
      <c r="CW25" s="1017">
        <v>23</v>
      </c>
      <c r="CX25" s="1018"/>
      <c r="CY25" s="1018"/>
      <c r="CZ25" s="1018"/>
      <c r="DA25" s="1019"/>
      <c r="DB25" s="1017">
        <v>5</v>
      </c>
      <c r="DC25" s="1018"/>
      <c r="DD25" s="1018"/>
      <c r="DE25" s="1018"/>
      <c r="DF25" s="1019"/>
      <c r="DG25" s="1017" t="s">
        <v>542</v>
      </c>
      <c r="DH25" s="1018"/>
      <c r="DI25" s="1018"/>
      <c r="DJ25" s="1018"/>
      <c r="DK25" s="1019"/>
      <c r="DL25" s="1017" t="s">
        <v>542</v>
      </c>
      <c r="DM25" s="1018"/>
      <c r="DN25" s="1018"/>
      <c r="DO25" s="1018"/>
      <c r="DP25" s="1019"/>
      <c r="DQ25" s="1017" t="s">
        <v>542</v>
      </c>
      <c r="DR25" s="1018"/>
      <c r="DS25" s="1018"/>
      <c r="DT25" s="1018"/>
      <c r="DU25" s="1019"/>
      <c r="DV25" s="1020"/>
      <c r="DW25" s="1021"/>
      <c r="DX25" s="1021"/>
      <c r="DY25" s="1021"/>
      <c r="DZ25" s="1022"/>
      <c r="EA25" s="233"/>
    </row>
    <row r="26" spans="1:131" ht="26.25" customHeight="1" x14ac:dyDescent="0.2">
      <c r="A26" s="1023" t="s">
        <v>372</v>
      </c>
      <c r="B26" s="1024"/>
      <c r="C26" s="1024"/>
      <c r="D26" s="1024"/>
      <c r="E26" s="1024"/>
      <c r="F26" s="1024"/>
      <c r="G26" s="1024"/>
      <c r="H26" s="1024"/>
      <c r="I26" s="1024"/>
      <c r="J26" s="1024"/>
      <c r="K26" s="1024"/>
      <c r="L26" s="1024"/>
      <c r="M26" s="1024"/>
      <c r="N26" s="1024"/>
      <c r="O26" s="1024"/>
      <c r="P26" s="1025"/>
      <c r="Q26" s="1029" t="s">
        <v>401</v>
      </c>
      <c r="R26" s="1030"/>
      <c r="S26" s="1030"/>
      <c r="T26" s="1030"/>
      <c r="U26" s="1031"/>
      <c r="V26" s="1029" t="s">
        <v>402</v>
      </c>
      <c r="W26" s="1030"/>
      <c r="X26" s="1030"/>
      <c r="Y26" s="1030"/>
      <c r="Z26" s="1031"/>
      <c r="AA26" s="1029" t="s">
        <v>403</v>
      </c>
      <c r="AB26" s="1030"/>
      <c r="AC26" s="1030"/>
      <c r="AD26" s="1030"/>
      <c r="AE26" s="1030"/>
      <c r="AF26" s="1083" t="s">
        <v>404</v>
      </c>
      <c r="AG26" s="1036"/>
      <c r="AH26" s="1036"/>
      <c r="AI26" s="1036"/>
      <c r="AJ26" s="1084"/>
      <c r="AK26" s="1030" t="s">
        <v>405</v>
      </c>
      <c r="AL26" s="1030"/>
      <c r="AM26" s="1030"/>
      <c r="AN26" s="1030"/>
      <c r="AO26" s="1031"/>
      <c r="AP26" s="1029" t="s">
        <v>406</v>
      </c>
      <c r="AQ26" s="1030"/>
      <c r="AR26" s="1030"/>
      <c r="AS26" s="1030"/>
      <c r="AT26" s="1031"/>
      <c r="AU26" s="1029" t="s">
        <v>407</v>
      </c>
      <c r="AV26" s="1030"/>
      <c r="AW26" s="1030"/>
      <c r="AX26" s="1030"/>
      <c r="AY26" s="1031"/>
      <c r="AZ26" s="1029" t="s">
        <v>408</v>
      </c>
      <c r="BA26" s="1030"/>
      <c r="BB26" s="1030"/>
      <c r="BC26" s="1030"/>
      <c r="BD26" s="1031"/>
      <c r="BE26" s="1029" t="s">
        <v>379</v>
      </c>
      <c r="BF26" s="1030"/>
      <c r="BG26" s="1030"/>
      <c r="BH26" s="1030"/>
      <c r="BI26" s="1043"/>
      <c r="BJ26" s="235"/>
      <c r="BK26" s="235"/>
      <c r="BL26" s="235"/>
      <c r="BM26" s="235"/>
      <c r="BN26" s="235"/>
      <c r="BO26" s="244"/>
      <c r="BP26" s="244"/>
      <c r="BQ26" s="241">
        <v>20</v>
      </c>
      <c r="BR26" s="242"/>
      <c r="BS26" s="1020" t="s">
        <v>623</v>
      </c>
      <c r="BT26" s="1021" t="s">
        <v>623</v>
      </c>
      <c r="BU26" s="1021" t="s">
        <v>623</v>
      </c>
      <c r="BV26" s="1021" t="s">
        <v>623</v>
      </c>
      <c r="BW26" s="1021" t="s">
        <v>623</v>
      </c>
      <c r="BX26" s="1021" t="s">
        <v>623</v>
      </c>
      <c r="BY26" s="1021" t="s">
        <v>623</v>
      </c>
      <c r="BZ26" s="1021" t="s">
        <v>623</v>
      </c>
      <c r="CA26" s="1021" t="s">
        <v>623</v>
      </c>
      <c r="CB26" s="1021" t="s">
        <v>623</v>
      </c>
      <c r="CC26" s="1021" t="s">
        <v>623</v>
      </c>
      <c r="CD26" s="1021" t="s">
        <v>623</v>
      </c>
      <c r="CE26" s="1021" t="s">
        <v>623</v>
      </c>
      <c r="CF26" s="1021" t="s">
        <v>623</v>
      </c>
      <c r="CG26" s="1042" t="s">
        <v>623</v>
      </c>
      <c r="CH26" s="1017">
        <v>-287</v>
      </c>
      <c r="CI26" s="1018"/>
      <c r="CJ26" s="1018"/>
      <c r="CK26" s="1018"/>
      <c r="CL26" s="1019"/>
      <c r="CM26" s="1017">
        <v>2289</v>
      </c>
      <c r="CN26" s="1018"/>
      <c r="CO26" s="1018"/>
      <c r="CP26" s="1018"/>
      <c r="CQ26" s="1019"/>
      <c r="CR26" s="1017">
        <v>478</v>
      </c>
      <c r="CS26" s="1018"/>
      <c r="CT26" s="1018"/>
      <c r="CU26" s="1018"/>
      <c r="CV26" s="1019"/>
      <c r="CW26" s="1017" t="s">
        <v>542</v>
      </c>
      <c r="CX26" s="1018"/>
      <c r="CY26" s="1018"/>
      <c r="CZ26" s="1018"/>
      <c r="DA26" s="1019"/>
      <c r="DB26" s="1017" t="s">
        <v>542</v>
      </c>
      <c r="DC26" s="1018"/>
      <c r="DD26" s="1018"/>
      <c r="DE26" s="1018"/>
      <c r="DF26" s="1019"/>
      <c r="DG26" s="1017" t="s">
        <v>542</v>
      </c>
      <c r="DH26" s="1018"/>
      <c r="DI26" s="1018"/>
      <c r="DJ26" s="1018"/>
      <c r="DK26" s="1019"/>
      <c r="DL26" s="1017" t="s">
        <v>542</v>
      </c>
      <c r="DM26" s="1018"/>
      <c r="DN26" s="1018"/>
      <c r="DO26" s="1018"/>
      <c r="DP26" s="1019"/>
      <c r="DQ26" s="1017" t="s">
        <v>542</v>
      </c>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t="s">
        <v>624</v>
      </c>
      <c r="BT27" s="1021" t="s">
        <v>624</v>
      </c>
      <c r="BU27" s="1021" t="s">
        <v>624</v>
      </c>
      <c r="BV27" s="1021" t="s">
        <v>624</v>
      </c>
      <c r="BW27" s="1021" t="s">
        <v>624</v>
      </c>
      <c r="BX27" s="1021" t="s">
        <v>624</v>
      </c>
      <c r="BY27" s="1021" t="s">
        <v>624</v>
      </c>
      <c r="BZ27" s="1021" t="s">
        <v>624</v>
      </c>
      <c r="CA27" s="1021" t="s">
        <v>624</v>
      </c>
      <c r="CB27" s="1021" t="s">
        <v>624</v>
      </c>
      <c r="CC27" s="1021" t="s">
        <v>624</v>
      </c>
      <c r="CD27" s="1021" t="s">
        <v>624</v>
      </c>
      <c r="CE27" s="1021" t="s">
        <v>624</v>
      </c>
      <c r="CF27" s="1021" t="s">
        <v>624</v>
      </c>
      <c r="CG27" s="1042" t="s">
        <v>624</v>
      </c>
      <c r="CH27" s="1017">
        <v>-6</v>
      </c>
      <c r="CI27" s="1018"/>
      <c r="CJ27" s="1018"/>
      <c r="CK27" s="1018"/>
      <c r="CL27" s="1019"/>
      <c r="CM27" s="1017">
        <v>584</v>
      </c>
      <c r="CN27" s="1018"/>
      <c r="CO27" s="1018"/>
      <c r="CP27" s="1018"/>
      <c r="CQ27" s="1019"/>
      <c r="CR27" s="1017">
        <v>236</v>
      </c>
      <c r="CS27" s="1018"/>
      <c r="CT27" s="1018"/>
      <c r="CU27" s="1018"/>
      <c r="CV27" s="1019"/>
      <c r="CW27" s="1017" t="s">
        <v>542</v>
      </c>
      <c r="CX27" s="1018"/>
      <c r="CY27" s="1018"/>
      <c r="CZ27" s="1018"/>
      <c r="DA27" s="1019"/>
      <c r="DB27" s="1017" t="s">
        <v>542</v>
      </c>
      <c r="DC27" s="1018"/>
      <c r="DD27" s="1018"/>
      <c r="DE27" s="1018"/>
      <c r="DF27" s="1019"/>
      <c r="DG27" s="1017" t="s">
        <v>542</v>
      </c>
      <c r="DH27" s="1018"/>
      <c r="DI27" s="1018"/>
      <c r="DJ27" s="1018"/>
      <c r="DK27" s="1019"/>
      <c r="DL27" s="1017" t="s">
        <v>542</v>
      </c>
      <c r="DM27" s="1018"/>
      <c r="DN27" s="1018"/>
      <c r="DO27" s="1018"/>
      <c r="DP27" s="1019"/>
      <c r="DQ27" s="1017" t="s">
        <v>542</v>
      </c>
      <c r="DR27" s="1018"/>
      <c r="DS27" s="1018"/>
      <c r="DT27" s="1018"/>
      <c r="DU27" s="1019"/>
      <c r="DV27" s="1020"/>
      <c r="DW27" s="1021"/>
      <c r="DX27" s="1021"/>
      <c r="DY27" s="1021"/>
      <c r="DZ27" s="1022"/>
      <c r="EA27" s="233"/>
    </row>
    <row r="28" spans="1:131" ht="26.25" customHeight="1" thickTop="1" x14ac:dyDescent="0.2">
      <c r="A28" s="245">
        <v>1</v>
      </c>
      <c r="B28" s="1075" t="s">
        <v>409</v>
      </c>
      <c r="C28" s="1076"/>
      <c r="D28" s="1076"/>
      <c r="E28" s="1076"/>
      <c r="F28" s="1076"/>
      <c r="G28" s="1076"/>
      <c r="H28" s="1076"/>
      <c r="I28" s="1076"/>
      <c r="J28" s="1076"/>
      <c r="K28" s="1076"/>
      <c r="L28" s="1076"/>
      <c r="M28" s="1076"/>
      <c r="N28" s="1076"/>
      <c r="O28" s="1076"/>
      <c r="P28" s="1077"/>
      <c r="Q28" s="1078">
        <v>297</v>
      </c>
      <c r="R28" s="1079"/>
      <c r="S28" s="1079"/>
      <c r="T28" s="1079"/>
      <c r="U28" s="1079"/>
      <c r="V28" s="1079">
        <v>297</v>
      </c>
      <c r="W28" s="1079"/>
      <c r="X28" s="1079"/>
      <c r="Y28" s="1079"/>
      <c r="Z28" s="1079"/>
      <c r="AA28" s="1079" t="s">
        <v>542</v>
      </c>
      <c r="AB28" s="1079"/>
      <c r="AC28" s="1079"/>
      <c r="AD28" s="1079"/>
      <c r="AE28" s="1080"/>
      <c r="AF28" s="1081" t="s">
        <v>394</v>
      </c>
      <c r="AG28" s="1079"/>
      <c r="AH28" s="1079"/>
      <c r="AI28" s="1079"/>
      <c r="AJ28" s="1082"/>
      <c r="AK28" s="1070" t="s">
        <v>542</v>
      </c>
      <c r="AL28" s="1071"/>
      <c r="AM28" s="1071"/>
      <c r="AN28" s="1071"/>
      <c r="AO28" s="1071"/>
      <c r="AP28" s="1071">
        <v>394</v>
      </c>
      <c r="AQ28" s="1071"/>
      <c r="AR28" s="1071"/>
      <c r="AS28" s="1071"/>
      <c r="AT28" s="1071"/>
      <c r="AU28" s="1071" t="s">
        <v>542</v>
      </c>
      <c r="AV28" s="1071"/>
      <c r="AW28" s="1071"/>
      <c r="AX28" s="1071"/>
      <c r="AY28" s="1071"/>
      <c r="AZ28" s="1072"/>
      <c r="BA28" s="1072"/>
      <c r="BB28" s="1072"/>
      <c r="BC28" s="1072"/>
      <c r="BD28" s="1072"/>
      <c r="BE28" s="1073"/>
      <c r="BF28" s="1073"/>
      <c r="BG28" s="1073"/>
      <c r="BH28" s="1073"/>
      <c r="BI28" s="1074"/>
      <c r="BJ28" s="235"/>
      <c r="BK28" s="235"/>
      <c r="BL28" s="235"/>
      <c r="BM28" s="235"/>
      <c r="BN28" s="235"/>
      <c r="BO28" s="244"/>
      <c r="BP28" s="244"/>
      <c r="BQ28" s="241">
        <v>22</v>
      </c>
      <c r="BR28" s="242"/>
      <c r="BS28" s="1020" t="s">
        <v>625</v>
      </c>
      <c r="BT28" s="1021" t="s">
        <v>625</v>
      </c>
      <c r="BU28" s="1021" t="s">
        <v>625</v>
      </c>
      <c r="BV28" s="1021" t="s">
        <v>625</v>
      </c>
      <c r="BW28" s="1021" t="s">
        <v>625</v>
      </c>
      <c r="BX28" s="1021" t="s">
        <v>625</v>
      </c>
      <c r="BY28" s="1021" t="s">
        <v>625</v>
      </c>
      <c r="BZ28" s="1021" t="s">
        <v>625</v>
      </c>
      <c r="CA28" s="1021" t="s">
        <v>625</v>
      </c>
      <c r="CB28" s="1021" t="s">
        <v>625</v>
      </c>
      <c r="CC28" s="1021" t="s">
        <v>625</v>
      </c>
      <c r="CD28" s="1021" t="s">
        <v>625</v>
      </c>
      <c r="CE28" s="1021" t="s">
        <v>625</v>
      </c>
      <c r="CF28" s="1021" t="s">
        <v>625</v>
      </c>
      <c r="CG28" s="1042" t="s">
        <v>625</v>
      </c>
      <c r="CH28" s="1017">
        <v>390</v>
      </c>
      <c r="CI28" s="1018"/>
      <c r="CJ28" s="1018"/>
      <c r="CK28" s="1018"/>
      <c r="CL28" s="1019"/>
      <c r="CM28" s="1017">
        <v>3118</v>
      </c>
      <c r="CN28" s="1018"/>
      <c r="CO28" s="1018"/>
      <c r="CP28" s="1018"/>
      <c r="CQ28" s="1019"/>
      <c r="CR28" s="1017">
        <v>550</v>
      </c>
      <c r="CS28" s="1018"/>
      <c r="CT28" s="1018"/>
      <c r="CU28" s="1018"/>
      <c r="CV28" s="1019"/>
      <c r="CW28" s="1017">
        <v>64</v>
      </c>
      <c r="CX28" s="1018"/>
      <c r="CY28" s="1018"/>
      <c r="CZ28" s="1018"/>
      <c r="DA28" s="1019"/>
      <c r="DB28" s="1017" t="s">
        <v>542</v>
      </c>
      <c r="DC28" s="1018"/>
      <c r="DD28" s="1018"/>
      <c r="DE28" s="1018"/>
      <c r="DF28" s="1019"/>
      <c r="DG28" s="1017" t="s">
        <v>542</v>
      </c>
      <c r="DH28" s="1018"/>
      <c r="DI28" s="1018"/>
      <c r="DJ28" s="1018"/>
      <c r="DK28" s="1019"/>
      <c r="DL28" s="1017" t="s">
        <v>542</v>
      </c>
      <c r="DM28" s="1018"/>
      <c r="DN28" s="1018"/>
      <c r="DO28" s="1018"/>
      <c r="DP28" s="1019"/>
      <c r="DQ28" s="1017" t="s">
        <v>542</v>
      </c>
      <c r="DR28" s="1018"/>
      <c r="DS28" s="1018"/>
      <c r="DT28" s="1018"/>
      <c r="DU28" s="1019"/>
      <c r="DV28" s="1020"/>
      <c r="DW28" s="1021"/>
      <c r="DX28" s="1021"/>
      <c r="DY28" s="1021"/>
      <c r="DZ28" s="1022"/>
      <c r="EA28" s="233"/>
    </row>
    <row r="29" spans="1:131" ht="26.25" customHeight="1" x14ac:dyDescent="0.2">
      <c r="A29" s="245">
        <v>2</v>
      </c>
      <c r="B29" s="1058" t="s">
        <v>410</v>
      </c>
      <c r="C29" s="1059"/>
      <c r="D29" s="1059"/>
      <c r="E29" s="1059"/>
      <c r="F29" s="1059"/>
      <c r="G29" s="1059"/>
      <c r="H29" s="1059"/>
      <c r="I29" s="1059"/>
      <c r="J29" s="1059"/>
      <c r="K29" s="1059"/>
      <c r="L29" s="1059"/>
      <c r="M29" s="1059"/>
      <c r="N29" s="1059"/>
      <c r="O29" s="1059"/>
      <c r="P29" s="1060"/>
      <c r="Q29" s="1066">
        <v>184063</v>
      </c>
      <c r="R29" s="1067"/>
      <c r="S29" s="1067"/>
      <c r="T29" s="1067"/>
      <c r="U29" s="1067"/>
      <c r="V29" s="1067">
        <v>182208</v>
      </c>
      <c r="W29" s="1067"/>
      <c r="X29" s="1067"/>
      <c r="Y29" s="1067"/>
      <c r="Z29" s="1067"/>
      <c r="AA29" s="1067">
        <v>1854</v>
      </c>
      <c r="AB29" s="1067"/>
      <c r="AC29" s="1067"/>
      <c r="AD29" s="1067"/>
      <c r="AE29" s="1068"/>
      <c r="AF29" s="1063">
        <v>1854</v>
      </c>
      <c r="AG29" s="1064"/>
      <c r="AH29" s="1064"/>
      <c r="AI29" s="1064"/>
      <c r="AJ29" s="1065"/>
      <c r="AK29" s="1008">
        <v>20707</v>
      </c>
      <c r="AL29" s="999"/>
      <c r="AM29" s="999"/>
      <c r="AN29" s="999"/>
      <c r="AO29" s="999"/>
      <c r="AP29" s="999" t="s">
        <v>542</v>
      </c>
      <c r="AQ29" s="999"/>
      <c r="AR29" s="999"/>
      <c r="AS29" s="999"/>
      <c r="AT29" s="999"/>
      <c r="AU29" s="999" t="s">
        <v>542</v>
      </c>
      <c r="AV29" s="999"/>
      <c r="AW29" s="999"/>
      <c r="AX29" s="999"/>
      <c r="AY29" s="999"/>
      <c r="AZ29" s="1069"/>
      <c r="BA29" s="1069"/>
      <c r="BB29" s="1069"/>
      <c r="BC29" s="1069"/>
      <c r="BD29" s="1069"/>
      <c r="BE29" s="1000"/>
      <c r="BF29" s="1000"/>
      <c r="BG29" s="1000"/>
      <c r="BH29" s="1000"/>
      <c r="BI29" s="1001"/>
      <c r="BJ29" s="235"/>
      <c r="BK29" s="235"/>
      <c r="BL29" s="235"/>
      <c r="BM29" s="235"/>
      <c r="BN29" s="235"/>
      <c r="BO29" s="244"/>
      <c r="BP29" s="244"/>
      <c r="BQ29" s="241">
        <v>23</v>
      </c>
      <c r="BR29" s="242"/>
      <c r="BS29" s="1020" t="s">
        <v>626</v>
      </c>
      <c r="BT29" s="1021" t="s">
        <v>626</v>
      </c>
      <c r="BU29" s="1021" t="s">
        <v>626</v>
      </c>
      <c r="BV29" s="1021" t="s">
        <v>626</v>
      </c>
      <c r="BW29" s="1021" t="s">
        <v>626</v>
      </c>
      <c r="BX29" s="1021" t="s">
        <v>626</v>
      </c>
      <c r="BY29" s="1021" t="s">
        <v>626</v>
      </c>
      <c r="BZ29" s="1021" t="s">
        <v>626</v>
      </c>
      <c r="CA29" s="1021" t="s">
        <v>626</v>
      </c>
      <c r="CB29" s="1021" t="s">
        <v>626</v>
      </c>
      <c r="CC29" s="1021" t="s">
        <v>626</v>
      </c>
      <c r="CD29" s="1021" t="s">
        <v>626</v>
      </c>
      <c r="CE29" s="1021" t="s">
        <v>626</v>
      </c>
      <c r="CF29" s="1021" t="s">
        <v>626</v>
      </c>
      <c r="CG29" s="1042" t="s">
        <v>626</v>
      </c>
      <c r="CH29" s="1017">
        <v>182</v>
      </c>
      <c r="CI29" s="1018"/>
      <c r="CJ29" s="1018"/>
      <c r="CK29" s="1018"/>
      <c r="CL29" s="1019"/>
      <c r="CM29" s="1017">
        <v>1998</v>
      </c>
      <c r="CN29" s="1018"/>
      <c r="CO29" s="1018"/>
      <c r="CP29" s="1018"/>
      <c r="CQ29" s="1019"/>
      <c r="CR29" s="1017">
        <v>540</v>
      </c>
      <c r="CS29" s="1018"/>
      <c r="CT29" s="1018"/>
      <c r="CU29" s="1018"/>
      <c r="CV29" s="1019"/>
      <c r="CW29" s="1017" t="s">
        <v>542</v>
      </c>
      <c r="CX29" s="1018"/>
      <c r="CY29" s="1018"/>
      <c r="CZ29" s="1018"/>
      <c r="DA29" s="1019"/>
      <c r="DB29" s="1017" t="s">
        <v>542</v>
      </c>
      <c r="DC29" s="1018"/>
      <c r="DD29" s="1018"/>
      <c r="DE29" s="1018"/>
      <c r="DF29" s="1019"/>
      <c r="DG29" s="1017" t="s">
        <v>542</v>
      </c>
      <c r="DH29" s="1018"/>
      <c r="DI29" s="1018"/>
      <c r="DJ29" s="1018"/>
      <c r="DK29" s="1019"/>
      <c r="DL29" s="1017" t="s">
        <v>542</v>
      </c>
      <c r="DM29" s="1018"/>
      <c r="DN29" s="1018"/>
      <c r="DO29" s="1018"/>
      <c r="DP29" s="1019"/>
      <c r="DQ29" s="1017" t="s">
        <v>542</v>
      </c>
      <c r="DR29" s="1018"/>
      <c r="DS29" s="1018"/>
      <c r="DT29" s="1018"/>
      <c r="DU29" s="1019"/>
      <c r="DV29" s="1020"/>
      <c r="DW29" s="1021"/>
      <c r="DX29" s="1021"/>
      <c r="DY29" s="1021"/>
      <c r="DZ29" s="1022"/>
      <c r="EA29" s="233"/>
    </row>
    <row r="30" spans="1:131" ht="26.25" customHeight="1" x14ac:dyDescent="0.2">
      <c r="A30" s="245">
        <v>3</v>
      </c>
      <c r="B30" s="1058" t="s">
        <v>411</v>
      </c>
      <c r="C30" s="1059"/>
      <c r="D30" s="1059"/>
      <c r="E30" s="1059"/>
      <c r="F30" s="1059"/>
      <c r="G30" s="1059"/>
      <c r="H30" s="1059"/>
      <c r="I30" s="1059"/>
      <c r="J30" s="1059"/>
      <c r="K30" s="1059"/>
      <c r="L30" s="1059"/>
      <c r="M30" s="1059"/>
      <c r="N30" s="1059"/>
      <c r="O30" s="1059"/>
      <c r="P30" s="1060"/>
      <c r="Q30" s="1066">
        <v>29354</v>
      </c>
      <c r="R30" s="1067"/>
      <c r="S30" s="1067"/>
      <c r="T30" s="1067"/>
      <c r="U30" s="1067"/>
      <c r="V30" s="1067">
        <v>28180</v>
      </c>
      <c r="W30" s="1067"/>
      <c r="X30" s="1067"/>
      <c r="Y30" s="1067"/>
      <c r="Z30" s="1067"/>
      <c r="AA30" s="1067">
        <v>1174</v>
      </c>
      <c r="AB30" s="1067"/>
      <c r="AC30" s="1067"/>
      <c r="AD30" s="1067"/>
      <c r="AE30" s="1068"/>
      <c r="AF30" s="1063">
        <v>1174</v>
      </c>
      <c r="AG30" s="1064"/>
      <c r="AH30" s="1064"/>
      <c r="AI30" s="1064"/>
      <c r="AJ30" s="1065"/>
      <c r="AK30" s="1008">
        <v>6377</v>
      </c>
      <c r="AL30" s="999"/>
      <c r="AM30" s="999"/>
      <c r="AN30" s="999"/>
      <c r="AO30" s="999"/>
      <c r="AP30" s="999" t="s">
        <v>542</v>
      </c>
      <c r="AQ30" s="999"/>
      <c r="AR30" s="999"/>
      <c r="AS30" s="999"/>
      <c r="AT30" s="999"/>
      <c r="AU30" s="999" t="s">
        <v>542</v>
      </c>
      <c r="AV30" s="999"/>
      <c r="AW30" s="999"/>
      <c r="AX30" s="999"/>
      <c r="AY30" s="999"/>
      <c r="AZ30" s="1069"/>
      <c r="BA30" s="1069"/>
      <c r="BB30" s="1069"/>
      <c r="BC30" s="1069"/>
      <c r="BD30" s="1069"/>
      <c r="BE30" s="1000"/>
      <c r="BF30" s="1000"/>
      <c r="BG30" s="1000"/>
      <c r="BH30" s="1000"/>
      <c r="BI30" s="1001"/>
      <c r="BJ30" s="235"/>
      <c r="BK30" s="235"/>
      <c r="BL30" s="235"/>
      <c r="BM30" s="235"/>
      <c r="BN30" s="235"/>
      <c r="BO30" s="244"/>
      <c r="BP30" s="244"/>
      <c r="BQ30" s="241">
        <v>24</v>
      </c>
      <c r="BR30" s="242"/>
      <c r="BS30" s="1020" t="s">
        <v>627</v>
      </c>
      <c r="BT30" s="1021" t="s">
        <v>627</v>
      </c>
      <c r="BU30" s="1021" t="s">
        <v>627</v>
      </c>
      <c r="BV30" s="1021" t="s">
        <v>627</v>
      </c>
      <c r="BW30" s="1021" t="s">
        <v>627</v>
      </c>
      <c r="BX30" s="1021" t="s">
        <v>627</v>
      </c>
      <c r="BY30" s="1021" t="s">
        <v>627</v>
      </c>
      <c r="BZ30" s="1021" t="s">
        <v>627</v>
      </c>
      <c r="CA30" s="1021" t="s">
        <v>627</v>
      </c>
      <c r="CB30" s="1021" t="s">
        <v>627</v>
      </c>
      <c r="CC30" s="1021" t="s">
        <v>627</v>
      </c>
      <c r="CD30" s="1021" t="s">
        <v>627</v>
      </c>
      <c r="CE30" s="1021" t="s">
        <v>627</v>
      </c>
      <c r="CF30" s="1021" t="s">
        <v>627</v>
      </c>
      <c r="CG30" s="1042" t="s">
        <v>627</v>
      </c>
      <c r="CH30" s="1017">
        <v>193</v>
      </c>
      <c r="CI30" s="1018"/>
      <c r="CJ30" s="1018"/>
      <c r="CK30" s="1018"/>
      <c r="CL30" s="1019"/>
      <c r="CM30" s="1017">
        <v>12472</v>
      </c>
      <c r="CN30" s="1018"/>
      <c r="CO30" s="1018"/>
      <c r="CP30" s="1018"/>
      <c r="CQ30" s="1019"/>
      <c r="CR30" s="1017">
        <v>300</v>
      </c>
      <c r="CS30" s="1018"/>
      <c r="CT30" s="1018"/>
      <c r="CU30" s="1018"/>
      <c r="CV30" s="1019"/>
      <c r="CW30" s="1017" t="s">
        <v>542</v>
      </c>
      <c r="CX30" s="1018"/>
      <c r="CY30" s="1018"/>
      <c r="CZ30" s="1018"/>
      <c r="DA30" s="1019"/>
      <c r="DB30" s="1017" t="s">
        <v>542</v>
      </c>
      <c r="DC30" s="1018"/>
      <c r="DD30" s="1018"/>
      <c r="DE30" s="1018"/>
      <c r="DF30" s="1019"/>
      <c r="DG30" s="1017" t="s">
        <v>542</v>
      </c>
      <c r="DH30" s="1018"/>
      <c r="DI30" s="1018"/>
      <c r="DJ30" s="1018"/>
      <c r="DK30" s="1019"/>
      <c r="DL30" s="1017" t="s">
        <v>542</v>
      </c>
      <c r="DM30" s="1018"/>
      <c r="DN30" s="1018"/>
      <c r="DO30" s="1018"/>
      <c r="DP30" s="1019"/>
      <c r="DQ30" s="1017" t="s">
        <v>542</v>
      </c>
      <c r="DR30" s="1018"/>
      <c r="DS30" s="1018"/>
      <c r="DT30" s="1018"/>
      <c r="DU30" s="1019"/>
      <c r="DV30" s="1020"/>
      <c r="DW30" s="1021"/>
      <c r="DX30" s="1021"/>
      <c r="DY30" s="1021"/>
      <c r="DZ30" s="1022"/>
      <c r="EA30" s="233"/>
    </row>
    <row r="31" spans="1:131" ht="26.25" customHeight="1" x14ac:dyDescent="0.2">
      <c r="A31" s="245">
        <v>4</v>
      </c>
      <c r="B31" s="1058" t="s">
        <v>412</v>
      </c>
      <c r="C31" s="1059"/>
      <c r="D31" s="1059"/>
      <c r="E31" s="1059"/>
      <c r="F31" s="1059"/>
      <c r="G31" s="1059"/>
      <c r="H31" s="1059"/>
      <c r="I31" s="1059"/>
      <c r="J31" s="1059"/>
      <c r="K31" s="1059"/>
      <c r="L31" s="1059"/>
      <c r="M31" s="1059"/>
      <c r="N31" s="1059"/>
      <c r="O31" s="1059"/>
      <c r="P31" s="1060"/>
      <c r="Q31" s="1066">
        <v>158150</v>
      </c>
      <c r="R31" s="1067"/>
      <c r="S31" s="1067"/>
      <c r="T31" s="1067"/>
      <c r="U31" s="1067"/>
      <c r="V31" s="1067">
        <v>155206</v>
      </c>
      <c r="W31" s="1067"/>
      <c r="X31" s="1067"/>
      <c r="Y31" s="1067"/>
      <c r="Z31" s="1067"/>
      <c r="AA31" s="1067">
        <v>2943</v>
      </c>
      <c r="AB31" s="1067"/>
      <c r="AC31" s="1067"/>
      <c r="AD31" s="1067"/>
      <c r="AE31" s="1068"/>
      <c r="AF31" s="1063">
        <v>2943</v>
      </c>
      <c r="AG31" s="1064"/>
      <c r="AH31" s="1064"/>
      <c r="AI31" s="1064"/>
      <c r="AJ31" s="1065"/>
      <c r="AK31" s="1008">
        <v>26616</v>
      </c>
      <c r="AL31" s="999"/>
      <c r="AM31" s="999"/>
      <c r="AN31" s="999"/>
      <c r="AO31" s="999"/>
      <c r="AP31" s="999" t="s">
        <v>542</v>
      </c>
      <c r="AQ31" s="999"/>
      <c r="AR31" s="999"/>
      <c r="AS31" s="999"/>
      <c r="AT31" s="999"/>
      <c r="AU31" s="999" t="s">
        <v>542</v>
      </c>
      <c r="AV31" s="999"/>
      <c r="AW31" s="999"/>
      <c r="AX31" s="999"/>
      <c r="AY31" s="999"/>
      <c r="AZ31" s="1069"/>
      <c r="BA31" s="1069"/>
      <c r="BB31" s="1069"/>
      <c r="BC31" s="1069"/>
      <c r="BD31" s="1069"/>
      <c r="BE31" s="1000"/>
      <c r="BF31" s="1000"/>
      <c r="BG31" s="1000"/>
      <c r="BH31" s="1000"/>
      <c r="BI31" s="1001"/>
      <c r="BJ31" s="235"/>
      <c r="BK31" s="235"/>
      <c r="BL31" s="235"/>
      <c r="BM31" s="235"/>
      <c r="BN31" s="235"/>
      <c r="BO31" s="244"/>
      <c r="BP31" s="244"/>
      <c r="BQ31" s="241">
        <v>25</v>
      </c>
      <c r="BR31" s="242"/>
      <c r="BS31" s="1020" t="s">
        <v>628</v>
      </c>
      <c r="BT31" s="1021" t="s">
        <v>628</v>
      </c>
      <c r="BU31" s="1021" t="s">
        <v>628</v>
      </c>
      <c r="BV31" s="1021" t="s">
        <v>628</v>
      </c>
      <c r="BW31" s="1021" t="s">
        <v>628</v>
      </c>
      <c r="BX31" s="1021" t="s">
        <v>628</v>
      </c>
      <c r="BY31" s="1021" t="s">
        <v>628</v>
      </c>
      <c r="BZ31" s="1021" t="s">
        <v>628</v>
      </c>
      <c r="CA31" s="1021" t="s">
        <v>628</v>
      </c>
      <c r="CB31" s="1021" t="s">
        <v>628</v>
      </c>
      <c r="CC31" s="1021" t="s">
        <v>628</v>
      </c>
      <c r="CD31" s="1021" t="s">
        <v>628</v>
      </c>
      <c r="CE31" s="1021" t="s">
        <v>628</v>
      </c>
      <c r="CF31" s="1021" t="s">
        <v>628</v>
      </c>
      <c r="CG31" s="1042" t="s">
        <v>628</v>
      </c>
      <c r="CH31" s="1017">
        <v>3</v>
      </c>
      <c r="CI31" s="1018"/>
      <c r="CJ31" s="1018"/>
      <c r="CK31" s="1018"/>
      <c r="CL31" s="1019"/>
      <c r="CM31" s="1017">
        <v>729</v>
      </c>
      <c r="CN31" s="1018"/>
      <c r="CO31" s="1018"/>
      <c r="CP31" s="1018"/>
      <c r="CQ31" s="1019"/>
      <c r="CR31" s="1017">
        <v>130</v>
      </c>
      <c r="CS31" s="1018"/>
      <c r="CT31" s="1018"/>
      <c r="CU31" s="1018"/>
      <c r="CV31" s="1019"/>
      <c r="CW31" s="1017">
        <v>5</v>
      </c>
      <c r="CX31" s="1018"/>
      <c r="CY31" s="1018"/>
      <c r="CZ31" s="1018"/>
      <c r="DA31" s="1019"/>
      <c r="DB31" s="1017" t="s">
        <v>542</v>
      </c>
      <c r="DC31" s="1018"/>
      <c r="DD31" s="1018"/>
      <c r="DE31" s="1018"/>
      <c r="DF31" s="1019"/>
      <c r="DG31" s="1017" t="s">
        <v>542</v>
      </c>
      <c r="DH31" s="1018"/>
      <c r="DI31" s="1018"/>
      <c r="DJ31" s="1018"/>
      <c r="DK31" s="1019"/>
      <c r="DL31" s="1017" t="s">
        <v>542</v>
      </c>
      <c r="DM31" s="1018"/>
      <c r="DN31" s="1018"/>
      <c r="DO31" s="1018"/>
      <c r="DP31" s="1019"/>
      <c r="DQ31" s="1017" t="s">
        <v>542</v>
      </c>
      <c r="DR31" s="1018"/>
      <c r="DS31" s="1018"/>
      <c r="DT31" s="1018"/>
      <c r="DU31" s="1019"/>
      <c r="DV31" s="1020"/>
      <c r="DW31" s="1021"/>
      <c r="DX31" s="1021"/>
      <c r="DY31" s="1021"/>
      <c r="DZ31" s="1022"/>
      <c r="EA31" s="233"/>
    </row>
    <row r="32" spans="1:131" ht="26.25" customHeight="1" x14ac:dyDescent="0.2">
      <c r="A32" s="245">
        <v>5</v>
      </c>
      <c r="B32" s="1058" t="s">
        <v>413</v>
      </c>
      <c r="C32" s="1059"/>
      <c r="D32" s="1059"/>
      <c r="E32" s="1059"/>
      <c r="F32" s="1059"/>
      <c r="G32" s="1059"/>
      <c r="H32" s="1059"/>
      <c r="I32" s="1059"/>
      <c r="J32" s="1059"/>
      <c r="K32" s="1059"/>
      <c r="L32" s="1059"/>
      <c r="M32" s="1059"/>
      <c r="N32" s="1059"/>
      <c r="O32" s="1059"/>
      <c r="P32" s="1060"/>
      <c r="Q32" s="1066">
        <v>25900</v>
      </c>
      <c r="R32" s="1067"/>
      <c r="S32" s="1067"/>
      <c r="T32" s="1067"/>
      <c r="U32" s="1067"/>
      <c r="V32" s="1067">
        <v>23839</v>
      </c>
      <c r="W32" s="1067"/>
      <c r="X32" s="1067"/>
      <c r="Y32" s="1067"/>
      <c r="Z32" s="1067"/>
      <c r="AA32" s="1067">
        <v>1112</v>
      </c>
      <c r="AB32" s="1067"/>
      <c r="AC32" s="1067"/>
      <c r="AD32" s="1067"/>
      <c r="AE32" s="1068"/>
      <c r="AF32" s="1063">
        <v>5182</v>
      </c>
      <c r="AG32" s="1064"/>
      <c r="AH32" s="1064"/>
      <c r="AI32" s="1064"/>
      <c r="AJ32" s="1065"/>
      <c r="AK32" s="1008">
        <v>2866</v>
      </c>
      <c r="AL32" s="999"/>
      <c r="AM32" s="999"/>
      <c r="AN32" s="999"/>
      <c r="AO32" s="999"/>
      <c r="AP32" s="999">
        <v>9428</v>
      </c>
      <c r="AQ32" s="999"/>
      <c r="AR32" s="999"/>
      <c r="AS32" s="999"/>
      <c r="AT32" s="999"/>
      <c r="AU32" s="999">
        <v>6006</v>
      </c>
      <c r="AV32" s="999"/>
      <c r="AW32" s="999"/>
      <c r="AX32" s="999"/>
      <c r="AY32" s="999"/>
      <c r="AZ32" s="1069"/>
      <c r="BA32" s="1069"/>
      <c r="BB32" s="1069"/>
      <c r="BC32" s="1069"/>
      <c r="BD32" s="1069"/>
      <c r="BE32" s="1000" t="s">
        <v>414</v>
      </c>
      <c r="BF32" s="1000"/>
      <c r="BG32" s="1000"/>
      <c r="BH32" s="1000"/>
      <c r="BI32" s="1001"/>
      <c r="BJ32" s="235"/>
      <c r="BK32" s="235"/>
      <c r="BL32" s="235"/>
      <c r="BM32" s="235"/>
      <c r="BN32" s="235"/>
      <c r="BO32" s="244"/>
      <c r="BP32" s="244"/>
      <c r="BQ32" s="241">
        <v>26</v>
      </c>
      <c r="BR32" s="242"/>
      <c r="BS32" s="1020" t="s">
        <v>629</v>
      </c>
      <c r="BT32" s="1021" t="s">
        <v>629</v>
      </c>
      <c r="BU32" s="1021" t="s">
        <v>629</v>
      </c>
      <c r="BV32" s="1021" t="s">
        <v>629</v>
      </c>
      <c r="BW32" s="1021" t="s">
        <v>629</v>
      </c>
      <c r="BX32" s="1021" t="s">
        <v>629</v>
      </c>
      <c r="BY32" s="1021" t="s">
        <v>629</v>
      </c>
      <c r="BZ32" s="1021" t="s">
        <v>629</v>
      </c>
      <c r="CA32" s="1021" t="s">
        <v>629</v>
      </c>
      <c r="CB32" s="1021" t="s">
        <v>629</v>
      </c>
      <c r="CC32" s="1021" t="s">
        <v>629</v>
      </c>
      <c r="CD32" s="1021" t="s">
        <v>629</v>
      </c>
      <c r="CE32" s="1021" t="s">
        <v>629</v>
      </c>
      <c r="CF32" s="1021" t="s">
        <v>629</v>
      </c>
      <c r="CG32" s="1042" t="s">
        <v>629</v>
      </c>
      <c r="CH32" s="1017">
        <v>117</v>
      </c>
      <c r="CI32" s="1018"/>
      <c r="CJ32" s="1018"/>
      <c r="CK32" s="1018"/>
      <c r="CL32" s="1019"/>
      <c r="CM32" s="1017">
        <v>6587</v>
      </c>
      <c r="CN32" s="1018"/>
      <c r="CO32" s="1018"/>
      <c r="CP32" s="1018"/>
      <c r="CQ32" s="1019"/>
      <c r="CR32" s="1017">
        <v>8210</v>
      </c>
      <c r="CS32" s="1018"/>
      <c r="CT32" s="1018"/>
      <c r="CU32" s="1018"/>
      <c r="CV32" s="1019"/>
      <c r="CW32" s="1017">
        <v>1497</v>
      </c>
      <c r="CX32" s="1018"/>
      <c r="CY32" s="1018"/>
      <c r="CZ32" s="1018"/>
      <c r="DA32" s="1019"/>
      <c r="DB32" s="1017" t="s">
        <v>542</v>
      </c>
      <c r="DC32" s="1018"/>
      <c r="DD32" s="1018"/>
      <c r="DE32" s="1018"/>
      <c r="DF32" s="1019"/>
      <c r="DG32" s="1017" t="s">
        <v>542</v>
      </c>
      <c r="DH32" s="1018"/>
      <c r="DI32" s="1018"/>
      <c r="DJ32" s="1018"/>
      <c r="DK32" s="1019"/>
      <c r="DL32" s="1017" t="s">
        <v>542</v>
      </c>
      <c r="DM32" s="1018"/>
      <c r="DN32" s="1018"/>
      <c r="DO32" s="1018"/>
      <c r="DP32" s="1019"/>
      <c r="DQ32" s="1017" t="s">
        <v>542</v>
      </c>
      <c r="DR32" s="1018"/>
      <c r="DS32" s="1018"/>
      <c r="DT32" s="1018"/>
      <c r="DU32" s="1019"/>
      <c r="DV32" s="1020"/>
      <c r="DW32" s="1021"/>
      <c r="DX32" s="1021"/>
      <c r="DY32" s="1021"/>
      <c r="DZ32" s="1022"/>
      <c r="EA32" s="233"/>
    </row>
    <row r="33" spans="1:131" ht="26.25" customHeight="1" x14ac:dyDescent="0.2">
      <c r="A33" s="245">
        <v>6</v>
      </c>
      <c r="B33" s="1058" t="s">
        <v>415</v>
      </c>
      <c r="C33" s="1059"/>
      <c r="D33" s="1059"/>
      <c r="E33" s="1059"/>
      <c r="F33" s="1059"/>
      <c r="G33" s="1059"/>
      <c r="H33" s="1059"/>
      <c r="I33" s="1059"/>
      <c r="J33" s="1059"/>
      <c r="K33" s="1059"/>
      <c r="L33" s="1059"/>
      <c r="M33" s="1059"/>
      <c r="N33" s="1059"/>
      <c r="O33" s="1059"/>
      <c r="P33" s="1060"/>
      <c r="Q33" s="1066">
        <v>2003</v>
      </c>
      <c r="R33" s="1067"/>
      <c r="S33" s="1067"/>
      <c r="T33" s="1067"/>
      <c r="U33" s="1067"/>
      <c r="V33" s="1067">
        <v>2081</v>
      </c>
      <c r="W33" s="1067"/>
      <c r="X33" s="1067"/>
      <c r="Y33" s="1067"/>
      <c r="Z33" s="1067"/>
      <c r="AA33" s="1067">
        <v>-78</v>
      </c>
      <c r="AB33" s="1067"/>
      <c r="AC33" s="1067"/>
      <c r="AD33" s="1067"/>
      <c r="AE33" s="1068"/>
      <c r="AF33" s="1063">
        <v>985</v>
      </c>
      <c r="AG33" s="1064"/>
      <c r="AH33" s="1064"/>
      <c r="AI33" s="1064"/>
      <c r="AJ33" s="1065"/>
      <c r="AK33" s="1008">
        <v>891</v>
      </c>
      <c r="AL33" s="999"/>
      <c r="AM33" s="999"/>
      <c r="AN33" s="999"/>
      <c r="AO33" s="999"/>
      <c r="AP33" s="999">
        <v>8296</v>
      </c>
      <c r="AQ33" s="999"/>
      <c r="AR33" s="999"/>
      <c r="AS33" s="999"/>
      <c r="AT33" s="999"/>
      <c r="AU33" s="999">
        <v>4148</v>
      </c>
      <c r="AV33" s="999"/>
      <c r="AW33" s="999"/>
      <c r="AX33" s="999"/>
      <c r="AY33" s="999"/>
      <c r="AZ33" s="1069"/>
      <c r="BA33" s="1069"/>
      <c r="BB33" s="1069"/>
      <c r="BC33" s="1069"/>
      <c r="BD33" s="1069"/>
      <c r="BE33" s="1000" t="s">
        <v>414</v>
      </c>
      <c r="BF33" s="1000"/>
      <c r="BG33" s="1000"/>
      <c r="BH33" s="1000"/>
      <c r="BI33" s="1001"/>
      <c r="BJ33" s="235"/>
      <c r="BK33" s="235"/>
      <c r="BL33" s="235"/>
      <c r="BM33" s="235"/>
      <c r="BN33" s="235"/>
      <c r="BO33" s="244"/>
      <c r="BP33" s="244"/>
      <c r="BQ33" s="241">
        <v>27</v>
      </c>
      <c r="BR33" s="242"/>
      <c r="BS33" s="1020" t="s">
        <v>630</v>
      </c>
      <c r="BT33" s="1021" t="s">
        <v>630</v>
      </c>
      <c r="BU33" s="1021" t="s">
        <v>630</v>
      </c>
      <c r="BV33" s="1021" t="s">
        <v>630</v>
      </c>
      <c r="BW33" s="1021" t="s">
        <v>630</v>
      </c>
      <c r="BX33" s="1021" t="s">
        <v>630</v>
      </c>
      <c r="BY33" s="1021" t="s">
        <v>630</v>
      </c>
      <c r="BZ33" s="1021" t="s">
        <v>630</v>
      </c>
      <c r="CA33" s="1021" t="s">
        <v>630</v>
      </c>
      <c r="CB33" s="1021" t="s">
        <v>630</v>
      </c>
      <c r="CC33" s="1021" t="s">
        <v>630</v>
      </c>
      <c r="CD33" s="1021" t="s">
        <v>630</v>
      </c>
      <c r="CE33" s="1021" t="s">
        <v>630</v>
      </c>
      <c r="CF33" s="1021" t="s">
        <v>630</v>
      </c>
      <c r="CG33" s="1042" t="s">
        <v>630</v>
      </c>
      <c r="CH33" s="1017">
        <v>2</v>
      </c>
      <c r="CI33" s="1018"/>
      <c r="CJ33" s="1018"/>
      <c r="CK33" s="1018"/>
      <c r="CL33" s="1019"/>
      <c r="CM33" s="1017">
        <v>62</v>
      </c>
      <c r="CN33" s="1018"/>
      <c r="CO33" s="1018"/>
      <c r="CP33" s="1018"/>
      <c r="CQ33" s="1019"/>
      <c r="CR33" s="1017">
        <v>3</v>
      </c>
      <c r="CS33" s="1018"/>
      <c r="CT33" s="1018"/>
      <c r="CU33" s="1018"/>
      <c r="CV33" s="1019"/>
      <c r="CW33" s="1017">
        <v>0.2</v>
      </c>
      <c r="CX33" s="1018"/>
      <c r="CY33" s="1018"/>
      <c r="CZ33" s="1018"/>
      <c r="DA33" s="1019"/>
      <c r="DB33" s="1017" t="s">
        <v>542</v>
      </c>
      <c r="DC33" s="1018"/>
      <c r="DD33" s="1018"/>
      <c r="DE33" s="1018"/>
      <c r="DF33" s="1019"/>
      <c r="DG33" s="1017" t="s">
        <v>542</v>
      </c>
      <c r="DH33" s="1018"/>
      <c r="DI33" s="1018"/>
      <c r="DJ33" s="1018"/>
      <c r="DK33" s="1019"/>
      <c r="DL33" s="1017" t="s">
        <v>542</v>
      </c>
      <c r="DM33" s="1018"/>
      <c r="DN33" s="1018"/>
      <c r="DO33" s="1018"/>
      <c r="DP33" s="1019"/>
      <c r="DQ33" s="1017" t="s">
        <v>542</v>
      </c>
      <c r="DR33" s="1018"/>
      <c r="DS33" s="1018"/>
      <c r="DT33" s="1018"/>
      <c r="DU33" s="1019"/>
      <c r="DV33" s="1020"/>
      <c r="DW33" s="1021"/>
      <c r="DX33" s="1021"/>
      <c r="DY33" s="1021"/>
      <c r="DZ33" s="1022"/>
      <c r="EA33" s="233"/>
    </row>
    <row r="34" spans="1:131" ht="26.25" customHeight="1" x14ac:dyDescent="0.2">
      <c r="A34" s="245">
        <v>7</v>
      </c>
      <c r="B34" s="1058" t="s">
        <v>416</v>
      </c>
      <c r="C34" s="1059"/>
      <c r="D34" s="1059"/>
      <c r="E34" s="1059"/>
      <c r="F34" s="1059"/>
      <c r="G34" s="1059"/>
      <c r="H34" s="1059"/>
      <c r="I34" s="1059"/>
      <c r="J34" s="1059"/>
      <c r="K34" s="1059"/>
      <c r="L34" s="1059"/>
      <c r="M34" s="1059"/>
      <c r="N34" s="1059"/>
      <c r="O34" s="1059"/>
      <c r="P34" s="1060"/>
      <c r="Q34" s="1066">
        <v>1061</v>
      </c>
      <c r="R34" s="1067"/>
      <c r="S34" s="1067"/>
      <c r="T34" s="1067"/>
      <c r="U34" s="1067"/>
      <c r="V34" s="1067">
        <v>1325</v>
      </c>
      <c r="W34" s="1067"/>
      <c r="X34" s="1067"/>
      <c r="Y34" s="1067"/>
      <c r="Z34" s="1067"/>
      <c r="AA34" s="1067">
        <v>-297</v>
      </c>
      <c r="AB34" s="1067"/>
      <c r="AC34" s="1067"/>
      <c r="AD34" s="1067"/>
      <c r="AE34" s="1068"/>
      <c r="AF34" s="1063">
        <v>589</v>
      </c>
      <c r="AG34" s="1064"/>
      <c r="AH34" s="1064"/>
      <c r="AI34" s="1064"/>
      <c r="AJ34" s="1065"/>
      <c r="AK34" s="1008">
        <v>1103</v>
      </c>
      <c r="AL34" s="999"/>
      <c r="AM34" s="999"/>
      <c r="AN34" s="999"/>
      <c r="AO34" s="999"/>
      <c r="AP34" s="999">
        <v>2809</v>
      </c>
      <c r="AQ34" s="999"/>
      <c r="AR34" s="999"/>
      <c r="AS34" s="999"/>
      <c r="AT34" s="999"/>
      <c r="AU34" s="999">
        <v>199</v>
      </c>
      <c r="AV34" s="999"/>
      <c r="AW34" s="999"/>
      <c r="AX34" s="999"/>
      <c r="AY34" s="999"/>
      <c r="AZ34" s="1069"/>
      <c r="BA34" s="1069"/>
      <c r="BB34" s="1069"/>
      <c r="BC34" s="1069"/>
      <c r="BD34" s="1069"/>
      <c r="BE34" s="1000" t="s">
        <v>414</v>
      </c>
      <c r="BF34" s="1000"/>
      <c r="BG34" s="1000"/>
      <c r="BH34" s="1000"/>
      <c r="BI34" s="1001"/>
      <c r="BJ34" s="235"/>
      <c r="BK34" s="235"/>
      <c r="BL34" s="235"/>
      <c r="BM34" s="235"/>
      <c r="BN34" s="235"/>
      <c r="BO34" s="244"/>
      <c r="BP34" s="244"/>
      <c r="BQ34" s="241">
        <v>28</v>
      </c>
      <c r="BR34" s="242"/>
      <c r="BS34" s="1020" t="s">
        <v>631</v>
      </c>
      <c r="BT34" s="1021"/>
      <c r="BU34" s="1021"/>
      <c r="BV34" s="1021"/>
      <c r="BW34" s="1021"/>
      <c r="BX34" s="1021"/>
      <c r="BY34" s="1021"/>
      <c r="BZ34" s="1021"/>
      <c r="CA34" s="1021"/>
      <c r="CB34" s="1021"/>
      <c r="CC34" s="1021"/>
      <c r="CD34" s="1021"/>
      <c r="CE34" s="1021"/>
      <c r="CF34" s="1021"/>
      <c r="CG34" s="1042"/>
      <c r="CH34" s="1017">
        <v>-247</v>
      </c>
      <c r="CI34" s="1018"/>
      <c r="CJ34" s="1018"/>
      <c r="CK34" s="1018"/>
      <c r="CL34" s="1019"/>
      <c r="CM34" s="1017">
        <v>235</v>
      </c>
      <c r="CN34" s="1018"/>
      <c r="CO34" s="1018"/>
      <c r="CP34" s="1018"/>
      <c r="CQ34" s="1019"/>
      <c r="CR34" s="1017">
        <v>30</v>
      </c>
      <c r="CS34" s="1018"/>
      <c r="CT34" s="1018"/>
      <c r="CU34" s="1018"/>
      <c r="CV34" s="1019"/>
      <c r="CW34" s="1017">
        <v>63</v>
      </c>
      <c r="CX34" s="1018"/>
      <c r="CY34" s="1018"/>
      <c r="CZ34" s="1018"/>
      <c r="DA34" s="1019"/>
      <c r="DB34" s="1017">
        <v>270</v>
      </c>
      <c r="DC34" s="1018"/>
      <c r="DD34" s="1018"/>
      <c r="DE34" s="1018"/>
      <c r="DF34" s="1019"/>
      <c r="DG34" s="1017" t="s">
        <v>542</v>
      </c>
      <c r="DH34" s="1018"/>
      <c r="DI34" s="1018"/>
      <c r="DJ34" s="1018"/>
      <c r="DK34" s="1019"/>
      <c r="DL34" s="1017" t="s">
        <v>542</v>
      </c>
      <c r="DM34" s="1018"/>
      <c r="DN34" s="1018"/>
      <c r="DO34" s="1018"/>
      <c r="DP34" s="1019"/>
      <c r="DQ34" s="1017" t="s">
        <v>542</v>
      </c>
      <c r="DR34" s="1018"/>
      <c r="DS34" s="1018"/>
      <c r="DT34" s="1018"/>
      <c r="DU34" s="1019"/>
      <c r="DV34" s="1020"/>
      <c r="DW34" s="1021"/>
      <c r="DX34" s="1021"/>
      <c r="DY34" s="1021"/>
      <c r="DZ34" s="1022"/>
      <c r="EA34" s="233"/>
    </row>
    <row r="35" spans="1:131" ht="26.25" customHeight="1" x14ac:dyDescent="0.2">
      <c r="A35" s="245">
        <v>8</v>
      </c>
      <c r="B35" s="1058" t="s">
        <v>417</v>
      </c>
      <c r="C35" s="1059"/>
      <c r="D35" s="1059"/>
      <c r="E35" s="1059"/>
      <c r="F35" s="1059"/>
      <c r="G35" s="1059"/>
      <c r="H35" s="1059"/>
      <c r="I35" s="1059"/>
      <c r="J35" s="1059"/>
      <c r="K35" s="1059"/>
      <c r="L35" s="1059"/>
      <c r="M35" s="1059"/>
      <c r="N35" s="1059"/>
      <c r="O35" s="1059"/>
      <c r="P35" s="1060"/>
      <c r="Q35" s="1066">
        <v>38514</v>
      </c>
      <c r="R35" s="1067"/>
      <c r="S35" s="1067"/>
      <c r="T35" s="1067"/>
      <c r="U35" s="1067"/>
      <c r="V35" s="1067">
        <v>36268</v>
      </c>
      <c r="W35" s="1067"/>
      <c r="X35" s="1067"/>
      <c r="Y35" s="1067"/>
      <c r="Z35" s="1067"/>
      <c r="AA35" s="1067">
        <v>2240</v>
      </c>
      <c r="AB35" s="1067"/>
      <c r="AC35" s="1067"/>
      <c r="AD35" s="1067"/>
      <c r="AE35" s="1068"/>
      <c r="AF35" s="1063" t="s">
        <v>418</v>
      </c>
      <c r="AG35" s="1064"/>
      <c r="AH35" s="1064"/>
      <c r="AI35" s="1064"/>
      <c r="AJ35" s="1065"/>
      <c r="AK35" s="1008">
        <v>3353</v>
      </c>
      <c r="AL35" s="999"/>
      <c r="AM35" s="999"/>
      <c r="AN35" s="999"/>
      <c r="AO35" s="999"/>
      <c r="AP35" s="999">
        <v>231653</v>
      </c>
      <c r="AQ35" s="999"/>
      <c r="AR35" s="999"/>
      <c r="AS35" s="999"/>
      <c r="AT35" s="999"/>
      <c r="AU35" s="999">
        <v>18996</v>
      </c>
      <c r="AV35" s="999"/>
      <c r="AW35" s="999"/>
      <c r="AX35" s="999"/>
      <c r="AY35" s="999"/>
      <c r="AZ35" s="1069"/>
      <c r="BA35" s="1069"/>
      <c r="BB35" s="1069"/>
      <c r="BC35" s="1069"/>
      <c r="BD35" s="1069"/>
      <c r="BE35" s="1000" t="s">
        <v>414</v>
      </c>
      <c r="BF35" s="1000"/>
      <c r="BG35" s="1000"/>
      <c r="BH35" s="1000"/>
      <c r="BI35" s="1001"/>
      <c r="BJ35" s="235"/>
      <c r="BK35" s="235"/>
      <c r="BL35" s="235"/>
      <c r="BM35" s="235"/>
      <c r="BN35" s="235"/>
      <c r="BO35" s="244"/>
      <c r="BP35" s="244"/>
      <c r="BQ35" s="241">
        <v>29</v>
      </c>
      <c r="BR35" s="242"/>
      <c r="BS35" s="1020" t="s">
        <v>632</v>
      </c>
      <c r="BT35" s="1021"/>
      <c r="BU35" s="1021"/>
      <c r="BV35" s="1021"/>
      <c r="BW35" s="1021"/>
      <c r="BX35" s="1021"/>
      <c r="BY35" s="1021"/>
      <c r="BZ35" s="1021"/>
      <c r="CA35" s="1021"/>
      <c r="CB35" s="1021"/>
      <c r="CC35" s="1021"/>
      <c r="CD35" s="1021"/>
      <c r="CE35" s="1021"/>
      <c r="CF35" s="1021"/>
      <c r="CG35" s="1042"/>
      <c r="CH35" s="1017">
        <v>95</v>
      </c>
      <c r="CI35" s="1018"/>
      <c r="CJ35" s="1018"/>
      <c r="CK35" s="1018"/>
      <c r="CL35" s="1019"/>
      <c r="CM35" s="1017">
        <v>1710</v>
      </c>
      <c r="CN35" s="1018"/>
      <c r="CO35" s="1018"/>
      <c r="CP35" s="1018"/>
      <c r="CQ35" s="1019"/>
      <c r="CR35" s="1017">
        <v>253</v>
      </c>
      <c r="CS35" s="1018"/>
      <c r="CT35" s="1018"/>
      <c r="CU35" s="1018"/>
      <c r="CV35" s="1019"/>
      <c r="CW35" s="1017" t="s">
        <v>542</v>
      </c>
      <c r="CX35" s="1018"/>
      <c r="CY35" s="1018"/>
      <c r="CZ35" s="1018"/>
      <c r="DA35" s="1019"/>
      <c r="DB35" s="1017" t="s">
        <v>542</v>
      </c>
      <c r="DC35" s="1018"/>
      <c r="DD35" s="1018"/>
      <c r="DE35" s="1018"/>
      <c r="DF35" s="1019"/>
      <c r="DG35" s="1017" t="s">
        <v>542</v>
      </c>
      <c r="DH35" s="1018"/>
      <c r="DI35" s="1018"/>
      <c r="DJ35" s="1018"/>
      <c r="DK35" s="1019"/>
      <c r="DL35" s="1017">
        <v>9512</v>
      </c>
      <c r="DM35" s="1018"/>
      <c r="DN35" s="1018"/>
      <c r="DO35" s="1018"/>
      <c r="DP35" s="1019"/>
      <c r="DQ35" s="1017">
        <v>951</v>
      </c>
      <c r="DR35" s="1018"/>
      <c r="DS35" s="1018"/>
      <c r="DT35" s="1018"/>
      <c r="DU35" s="1019"/>
      <c r="DV35" s="1020"/>
      <c r="DW35" s="1021"/>
      <c r="DX35" s="1021"/>
      <c r="DY35" s="1021"/>
      <c r="DZ35" s="1022"/>
      <c r="EA35" s="233"/>
    </row>
    <row r="36" spans="1:131" ht="26.25" customHeight="1" x14ac:dyDescent="0.2">
      <c r="A36" s="245">
        <v>9</v>
      </c>
      <c r="B36" s="1058" t="s">
        <v>419</v>
      </c>
      <c r="C36" s="1059"/>
      <c r="D36" s="1059"/>
      <c r="E36" s="1059"/>
      <c r="F36" s="1059"/>
      <c r="G36" s="1059"/>
      <c r="H36" s="1059"/>
      <c r="I36" s="1059"/>
      <c r="J36" s="1059"/>
      <c r="K36" s="1059"/>
      <c r="L36" s="1059"/>
      <c r="M36" s="1059"/>
      <c r="N36" s="1059"/>
      <c r="O36" s="1059"/>
      <c r="P36" s="1060"/>
      <c r="Q36" s="1066">
        <v>42338</v>
      </c>
      <c r="R36" s="1067"/>
      <c r="S36" s="1067"/>
      <c r="T36" s="1067"/>
      <c r="U36" s="1067"/>
      <c r="V36" s="1067">
        <v>32826</v>
      </c>
      <c r="W36" s="1067"/>
      <c r="X36" s="1067"/>
      <c r="Y36" s="1067"/>
      <c r="Z36" s="1067"/>
      <c r="AA36" s="1067">
        <v>9165</v>
      </c>
      <c r="AB36" s="1067"/>
      <c r="AC36" s="1067"/>
      <c r="AD36" s="1067"/>
      <c r="AE36" s="1068"/>
      <c r="AF36" s="1063">
        <v>17017</v>
      </c>
      <c r="AG36" s="1064"/>
      <c r="AH36" s="1064"/>
      <c r="AI36" s="1064"/>
      <c r="AJ36" s="1065"/>
      <c r="AK36" s="1008">
        <v>943</v>
      </c>
      <c r="AL36" s="999"/>
      <c r="AM36" s="999"/>
      <c r="AN36" s="999"/>
      <c r="AO36" s="999"/>
      <c r="AP36" s="999">
        <v>55777</v>
      </c>
      <c r="AQ36" s="999"/>
      <c r="AR36" s="999"/>
      <c r="AS36" s="999"/>
      <c r="AT36" s="999"/>
      <c r="AU36" s="999">
        <v>1171</v>
      </c>
      <c r="AV36" s="999"/>
      <c r="AW36" s="999"/>
      <c r="AX36" s="999"/>
      <c r="AY36" s="999"/>
      <c r="AZ36" s="1069"/>
      <c r="BA36" s="1069"/>
      <c r="BB36" s="1069"/>
      <c r="BC36" s="1069"/>
      <c r="BD36" s="1069"/>
      <c r="BE36" s="1000" t="s">
        <v>414</v>
      </c>
      <c r="BF36" s="1000"/>
      <c r="BG36" s="1000"/>
      <c r="BH36" s="1000"/>
      <c r="BI36" s="1001"/>
      <c r="BJ36" s="235"/>
      <c r="BK36" s="235"/>
      <c r="BL36" s="235"/>
      <c r="BM36" s="235"/>
      <c r="BN36" s="235"/>
      <c r="BO36" s="244"/>
      <c r="BP36" s="244"/>
      <c r="BQ36" s="241">
        <v>30</v>
      </c>
      <c r="BR36" s="242"/>
      <c r="BS36" s="1020" t="s">
        <v>633</v>
      </c>
      <c r="BT36" s="1021"/>
      <c r="BU36" s="1021"/>
      <c r="BV36" s="1021"/>
      <c r="BW36" s="1021"/>
      <c r="BX36" s="1021"/>
      <c r="BY36" s="1021"/>
      <c r="BZ36" s="1021"/>
      <c r="CA36" s="1021"/>
      <c r="CB36" s="1021"/>
      <c r="CC36" s="1021"/>
      <c r="CD36" s="1021"/>
      <c r="CE36" s="1021"/>
      <c r="CF36" s="1021"/>
      <c r="CG36" s="1042"/>
      <c r="CH36" s="1017">
        <v>2</v>
      </c>
      <c r="CI36" s="1018"/>
      <c r="CJ36" s="1018"/>
      <c r="CK36" s="1018"/>
      <c r="CL36" s="1019"/>
      <c r="CM36" s="1017">
        <v>44</v>
      </c>
      <c r="CN36" s="1018"/>
      <c r="CO36" s="1018"/>
      <c r="CP36" s="1018"/>
      <c r="CQ36" s="1019"/>
      <c r="CR36" s="1017">
        <v>0</v>
      </c>
      <c r="CS36" s="1018"/>
      <c r="CT36" s="1018"/>
      <c r="CU36" s="1018"/>
      <c r="CV36" s="1019"/>
      <c r="CW36" s="1017">
        <v>0.7</v>
      </c>
      <c r="CX36" s="1018"/>
      <c r="CY36" s="1018"/>
      <c r="CZ36" s="1018"/>
      <c r="DA36" s="1019"/>
      <c r="DB36" s="1017" t="s">
        <v>542</v>
      </c>
      <c r="DC36" s="1018"/>
      <c r="DD36" s="1018"/>
      <c r="DE36" s="1018"/>
      <c r="DF36" s="1019"/>
      <c r="DG36" s="1017" t="s">
        <v>542</v>
      </c>
      <c r="DH36" s="1018"/>
      <c r="DI36" s="1018"/>
      <c r="DJ36" s="1018"/>
      <c r="DK36" s="1019"/>
      <c r="DL36" s="1017" t="s">
        <v>542</v>
      </c>
      <c r="DM36" s="1018"/>
      <c r="DN36" s="1018"/>
      <c r="DO36" s="1018"/>
      <c r="DP36" s="1019"/>
      <c r="DQ36" s="1017" t="s">
        <v>542</v>
      </c>
      <c r="DR36" s="1018"/>
      <c r="DS36" s="1018"/>
      <c r="DT36" s="1018"/>
      <c r="DU36" s="1019"/>
      <c r="DV36" s="1020"/>
      <c r="DW36" s="1021"/>
      <c r="DX36" s="1021"/>
      <c r="DY36" s="1021"/>
      <c r="DZ36" s="1022"/>
      <c r="EA36" s="233"/>
    </row>
    <row r="37" spans="1:131" ht="26.25" customHeight="1" x14ac:dyDescent="0.2">
      <c r="A37" s="245">
        <v>10</v>
      </c>
      <c r="B37" s="1058" t="s">
        <v>420</v>
      </c>
      <c r="C37" s="1059"/>
      <c r="D37" s="1059"/>
      <c r="E37" s="1059"/>
      <c r="F37" s="1059"/>
      <c r="G37" s="1059"/>
      <c r="H37" s="1059"/>
      <c r="I37" s="1059"/>
      <c r="J37" s="1059"/>
      <c r="K37" s="1059"/>
      <c r="L37" s="1059"/>
      <c r="M37" s="1059"/>
      <c r="N37" s="1059"/>
      <c r="O37" s="1059"/>
      <c r="P37" s="1060"/>
      <c r="Q37" s="1066">
        <v>47413</v>
      </c>
      <c r="R37" s="1067"/>
      <c r="S37" s="1067"/>
      <c r="T37" s="1067"/>
      <c r="U37" s="1067"/>
      <c r="V37" s="1067">
        <v>44905</v>
      </c>
      <c r="W37" s="1067"/>
      <c r="X37" s="1067"/>
      <c r="Y37" s="1067"/>
      <c r="Z37" s="1067"/>
      <c r="AA37" s="1067">
        <v>2504</v>
      </c>
      <c r="AB37" s="1067"/>
      <c r="AC37" s="1067"/>
      <c r="AD37" s="1067"/>
      <c r="AE37" s="1068"/>
      <c r="AF37" s="1063">
        <v>7138</v>
      </c>
      <c r="AG37" s="1064"/>
      <c r="AH37" s="1064"/>
      <c r="AI37" s="1064"/>
      <c r="AJ37" s="1065"/>
      <c r="AK37" s="1008">
        <v>18354</v>
      </c>
      <c r="AL37" s="999"/>
      <c r="AM37" s="999"/>
      <c r="AN37" s="999"/>
      <c r="AO37" s="999"/>
      <c r="AP37" s="999">
        <v>233816</v>
      </c>
      <c r="AQ37" s="999"/>
      <c r="AR37" s="999"/>
      <c r="AS37" s="999"/>
      <c r="AT37" s="999"/>
      <c r="AU37" s="999">
        <v>141833</v>
      </c>
      <c r="AV37" s="999"/>
      <c r="AW37" s="999"/>
      <c r="AX37" s="999"/>
      <c r="AY37" s="999"/>
      <c r="AZ37" s="1069"/>
      <c r="BA37" s="1069"/>
      <c r="BB37" s="1069"/>
      <c r="BC37" s="1069"/>
      <c r="BD37" s="1069"/>
      <c r="BE37" s="1000" t="s">
        <v>414</v>
      </c>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421</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396</v>
      </c>
      <c r="B63" s="965" t="s">
        <v>422</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36882</v>
      </c>
      <c r="AG63" s="987"/>
      <c r="AH63" s="987"/>
      <c r="AI63" s="987"/>
      <c r="AJ63" s="1050"/>
      <c r="AK63" s="1051"/>
      <c r="AL63" s="991"/>
      <c r="AM63" s="991"/>
      <c r="AN63" s="991"/>
      <c r="AO63" s="991"/>
      <c r="AP63" s="987">
        <v>542173</v>
      </c>
      <c r="AQ63" s="987"/>
      <c r="AR63" s="987"/>
      <c r="AS63" s="987"/>
      <c r="AT63" s="987"/>
      <c r="AU63" s="987">
        <v>172353</v>
      </c>
      <c r="AV63" s="987"/>
      <c r="AW63" s="987"/>
      <c r="AX63" s="987"/>
      <c r="AY63" s="987"/>
      <c r="AZ63" s="1045"/>
      <c r="BA63" s="1045"/>
      <c r="BB63" s="1045"/>
      <c r="BC63" s="1045"/>
      <c r="BD63" s="1045"/>
      <c r="BE63" s="988"/>
      <c r="BF63" s="988"/>
      <c r="BG63" s="988"/>
      <c r="BH63" s="988"/>
      <c r="BI63" s="989"/>
      <c r="BJ63" s="1046" t="s">
        <v>423</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425</v>
      </c>
      <c r="B66" s="1024"/>
      <c r="C66" s="1024"/>
      <c r="D66" s="1024"/>
      <c r="E66" s="1024"/>
      <c r="F66" s="1024"/>
      <c r="G66" s="1024"/>
      <c r="H66" s="1024"/>
      <c r="I66" s="1024"/>
      <c r="J66" s="1024"/>
      <c r="K66" s="1024"/>
      <c r="L66" s="1024"/>
      <c r="M66" s="1024"/>
      <c r="N66" s="1024"/>
      <c r="O66" s="1024"/>
      <c r="P66" s="1025"/>
      <c r="Q66" s="1029" t="s">
        <v>426</v>
      </c>
      <c r="R66" s="1030"/>
      <c r="S66" s="1030"/>
      <c r="T66" s="1030"/>
      <c r="U66" s="1031"/>
      <c r="V66" s="1029" t="s">
        <v>427</v>
      </c>
      <c r="W66" s="1030"/>
      <c r="X66" s="1030"/>
      <c r="Y66" s="1030"/>
      <c r="Z66" s="1031"/>
      <c r="AA66" s="1029" t="s">
        <v>428</v>
      </c>
      <c r="AB66" s="1030"/>
      <c r="AC66" s="1030"/>
      <c r="AD66" s="1030"/>
      <c r="AE66" s="1031"/>
      <c r="AF66" s="1035" t="s">
        <v>404</v>
      </c>
      <c r="AG66" s="1036"/>
      <c r="AH66" s="1036"/>
      <c r="AI66" s="1036"/>
      <c r="AJ66" s="1037"/>
      <c r="AK66" s="1029" t="s">
        <v>429</v>
      </c>
      <c r="AL66" s="1024"/>
      <c r="AM66" s="1024"/>
      <c r="AN66" s="1024"/>
      <c r="AO66" s="1025"/>
      <c r="AP66" s="1029" t="s">
        <v>430</v>
      </c>
      <c r="AQ66" s="1030"/>
      <c r="AR66" s="1030"/>
      <c r="AS66" s="1030"/>
      <c r="AT66" s="1031"/>
      <c r="AU66" s="1029" t="s">
        <v>431</v>
      </c>
      <c r="AV66" s="1030"/>
      <c r="AW66" s="1030"/>
      <c r="AX66" s="1030"/>
      <c r="AY66" s="1031"/>
      <c r="AZ66" s="1029" t="s">
        <v>379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597</v>
      </c>
      <c r="C68" s="1014"/>
      <c r="D68" s="1014"/>
      <c r="E68" s="1014"/>
      <c r="F68" s="1014"/>
      <c r="G68" s="1014"/>
      <c r="H68" s="1014"/>
      <c r="I68" s="1014"/>
      <c r="J68" s="1014"/>
      <c r="K68" s="1014"/>
      <c r="L68" s="1014"/>
      <c r="M68" s="1014"/>
      <c r="N68" s="1014"/>
      <c r="O68" s="1014"/>
      <c r="P68" s="1015"/>
      <c r="Q68" s="1016">
        <v>19483</v>
      </c>
      <c r="R68" s="1010"/>
      <c r="S68" s="1010"/>
      <c r="T68" s="1010"/>
      <c r="U68" s="1010"/>
      <c r="V68" s="1010">
        <v>19482</v>
      </c>
      <c r="W68" s="1010"/>
      <c r="X68" s="1010"/>
      <c r="Y68" s="1010"/>
      <c r="Z68" s="1010"/>
      <c r="AA68" s="1010">
        <v>1</v>
      </c>
      <c r="AB68" s="1010"/>
      <c r="AC68" s="1010"/>
      <c r="AD68" s="1010"/>
      <c r="AE68" s="1010"/>
      <c r="AF68" s="1010" t="s">
        <v>542</v>
      </c>
      <c r="AG68" s="1010"/>
      <c r="AH68" s="1010"/>
      <c r="AI68" s="1010"/>
      <c r="AJ68" s="1010"/>
      <c r="AK68" s="1010">
        <v>9384</v>
      </c>
      <c r="AL68" s="1010"/>
      <c r="AM68" s="1010"/>
      <c r="AN68" s="1010"/>
      <c r="AO68" s="1010"/>
      <c r="AP68" s="1010" t="s">
        <v>542</v>
      </c>
      <c r="AQ68" s="1010"/>
      <c r="AR68" s="1010"/>
      <c r="AS68" s="1010"/>
      <c r="AT68" s="1010"/>
      <c r="AU68" s="1010" t="s">
        <v>542</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598</v>
      </c>
      <c r="C69" s="1003"/>
      <c r="D69" s="1003"/>
      <c r="E69" s="1003"/>
      <c r="F69" s="1003"/>
      <c r="G69" s="1003"/>
      <c r="H69" s="1003"/>
      <c r="I69" s="1003"/>
      <c r="J69" s="1003"/>
      <c r="K69" s="1003"/>
      <c r="L69" s="1003"/>
      <c r="M69" s="1003"/>
      <c r="N69" s="1003"/>
      <c r="O69" s="1003"/>
      <c r="P69" s="1004"/>
      <c r="Q69" s="1005">
        <v>923069</v>
      </c>
      <c r="R69" s="999"/>
      <c r="S69" s="999"/>
      <c r="T69" s="999"/>
      <c r="U69" s="999"/>
      <c r="V69" s="999">
        <v>884417</v>
      </c>
      <c r="W69" s="999"/>
      <c r="X69" s="999"/>
      <c r="Y69" s="999"/>
      <c r="Z69" s="999"/>
      <c r="AA69" s="999">
        <v>38652</v>
      </c>
      <c r="AB69" s="999"/>
      <c r="AC69" s="999"/>
      <c r="AD69" s="999"/>
      <c r="AE69" s="999"/>
      <c r="AF69" s="999">
        <v>38652</v>
      </c>
      <c r="AG69" s="999"/>
      <c r="AH69" s="999"/>
      <c r="AI69" s="999"/>
      <c r="AJ69" s="999"/>
      <c r="AK69" s="999">
        <v>9515</v>
      </c>
      <c r="AL69" s="999"/>
      <c r="AM69" s="999"/>
      <c r="AN69" s="999"/>
      <c r="AO69" s="999"/>
      <c r="AP69" s="999" t="s">
        <v>542</v>
      </c>
      <c r="AQ69" s="999"/>
      <c r="AR69" s="999"/>
      <c r="AS69" s="999"/>
      <c r="AT69" s="999"/>
      <c r="AU69" s="999" t="s">
        <v>542</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599</v>
      </c>
      <c r="C70" s="1003"/>
      <c r="D70" s="1003"/>
      <c r="E70" s="1003"/>
      <c r="F70" s="1003"/>
      <c r="G70" s="1003"/>
      <c r="H70" s="1003"/>
      <c r="I70" s="1003"/>
      <c r="J70" s="1003"/>
      <c r="K70" s="1003"/>
      <c r="L70" s="1003"/>
      <c r="M70" s="1003"/>
      <c r="N70" s="1003"/>
      <c r="O70" s="1003"/>
      <c r="P70" s="1004"/>
      <c r="Q70" s="1005">
        <v>1824</v>
      </c>
      <c r="R70" s="999"/>
      <c r="S70" s="999"/>
      <c r="T70" s="999"/>
      <c r="U70" s="999"/>
      <c r="V70" s="999">
        <v>1820</v>
      </c>
      <c r="W70" s="999"/>
      <c r="X70" s="999"/>
      <c r="Y70" s="999"/>
      <c r="Z70" s="999"/>
      <c r="AA70" s="999">
        <v>4</v>
      </c>
      <c r="AB70" s="999"/>
      <c r="AC70" s="999"/>
      <c r="AD70" s="999"/>
      <c r="AE70" s="999"/>
      <c r="AF70" s="999" t="s">
        <v>542</v>
      </c>
      <c r="AG70" s="999"/>
      <c r="AH70" s="999"/>
      <c r="AI70" s="999"/>
      <c r="AJ70" s="999"/>
      <c r="AK70" s="999" t="s">
        <v>542</v>
      </c>
      <c r="AL70" s="999"/>
      <c r="AM70" s="999"/>
      <c r="AN70" s="999"/>
      <c r="AO70" s="999"/>
      <c r="AP70" s="999">
        <v>14197</v>
      </c>
      <c r="AQ70" s="999"/>
      <c r="AR70" s="999"/>
      <c r="AS70" s="999"/>
      <c r="AT70" s="999"/>
      <c r="AU70" s="999" t="s">
        <v>542</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396</v>
      </c>
      <c r="B88" s="965" t="s">
        <v>432</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38652</v>
      </c>
      <c r="AG88" s="987"/>
      <c r="AH88" s="987"/>
      <c r="AI88" s="987"/>
      <c r="AJ88" s="987"/>
      <c r="AK88" s="991"/>
      <c r="AL88" s="991"/>
      <c r="AM88" s="991"/>
      <c r="AN88" s="991"/>
      <c r="AO88" s="991"/>
      <c r="AP88" s="987">
        <v>14197</v>
      </c>
      <c r="AQ88" s="987"/>
      <c r="AR88" s="987"/>
      <c r="AS88" s="987"/>
      <c r="AT88" s="987"/>
      <c r="AU88" s="987" t="s">
        <v>542</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5" t="s">
        <v>433</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434</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435</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438</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439</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440</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441</v>
      </c>
      <c r="AB109" s="924"/>
      <c r="AC109" s="924"/>
      <c r="AD109" s="924"/>
      <c r="AE109" s="925"/>
      <c r="AF109" s="926" t="s">
        <v>442</v>
      </c>
      <c r="AG109" s="924"/>
      <c r="AH109" s="924"/>
      <c r="AI109" s="924"/>
      <c r="AJ109" s="925"/>
      <c r="AK109" s="926" t="s">
        <v>306</v>
      </c>
      <c r="AL109" s="924"/>
      <c r="AM109" s="924"/>
      <c r="AN109" s="924"/>
      <c r="AO109" s="925"/>
      <c r="AP109" s="926" t="s">
        <v>443</v>
      </c>
      <c r="AQ109" s="924"/>
      <c r="AR109" s="924"/>
      <c r="AS109" s="924"/>
      <c r="AT109" s="957"/>
      <c r="AU109" s="923" t="s">
        <v>440</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441</v>
      </c>
      <c r="BR109" s="924"/>
      <c r="BS109" s="924"/>
      <c r="BT109" s="924"/>
      <c r="BU109" s="925"/>
      <c r="BV109" s="926" t="s">
        <v>442</v>
      </c>
      <c r="BW109" s="924"/>
      <c r="BX109" s="924"/>
      <c r="BY109" s="924"/>
      <c r="BZ109" s="925"/>
      <c r="CA109" s="926" t="s">
        <v>306</v>
      </c>
      <c r="CB109" s="924"/>
      <c r="CC109" s="924"/>
      <c r="CD109" s="924"/>
      <c r="CE109" s="925"/>
      <c r="CF109" s="964" t="s">
        <v>443</v>
      </c>
      <c r="CG109" s="964"/>
      <c r="CH109" s="964"/>
      <c r="CI109" s="964"/>
      <c r="CJ109" s="964"/>
      <c r="CK109" s="926" t="s">
        <v>444</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441</v>
      </c>
      <c r="DH109" s="924"/>
      <c r="DI109" s="924"/>
      <c r="DJ109" s="924"/>
      <c r="DK109" s="925"/>
      <c r="DL109" s="926" t="s">
        <v>442</v>
      </c>
      <c r="DM109" s="924"/>
      <c r="DN109" s="924"/>
      <c r="DO109" s="924"/>
      <c r="DP109" s="925"/>
      <c r="DQ109" s="926" t="s">
        <v>306</v>
      </c>
      <c r="DR109" s="924"/>
      <c r="DS109" s="924"/>
      <c r="DT109" s="924"/>
      <c r="DU109" s="925"/>
      <c r="DV109" s="926" t="s">
        <v>443</v>
      </c>
      <c r="DW109" s="924"/>
      <c r="DX109" s="924"/>
      <c r="DY109" s="924"/>
      <c r="DZ109" s="957"/>
    </row>
    <row r="110" spans="1:131" s="233" customFormat="1" ht="26.25" customHeight="1" x14ac:dyDescent="0.2">
      <c r="A110" s="835" t="s">
        <v>445</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27362277</v>
      </c>
      <c r="AB110" s="917"/>
      <c r="AC110" s="917"/>
      <c r="AD110" s="917"/>
      <c r="AE110" s="918"/>
      <c r="AF110" s="919">
        <v>30550297</v>
      </c>
      <c r="AG110" s="917"/>
      <c r="AH110" s="917"/>
      <c r="AI110" s="917"/>
      <c r="AJ110" s="918"/>
      <c r="AK110" s="919">
        <v>28149168</v>
      </c>
      <c r="AL110" s="917"/>
      <c r="AM110" s="917"/>
      <c r="AN110" s="917"/>
      <c r="AO110" s="918"/>
      <c r="AP110" s="920">
        <v>5.6</v>
      </c>
      <c r="AQ110" s="921"/>
      <c r="AR110" s="921"/>
      <c r="AS110" s="921"/>
      <c r="AT110" s="922"/>
      <c r="AU110" s="958" t="s">
        <v>73</v>
      </c>
      <c r="AV110" s="959"/>
      <c r="AW110" s="959"/>
      <c r="AX110" s="959"/>
      <c r="AY110" s="959"/>
      <c r="AZ110" s="888" t="s">
        <v>446</v>
      </c>
      <c r="BA110" s="836"/>
      <c r="BB110" s="836"/>
      <c r="BC110" s="836"/>
      <c r="BD110" s="836"/>
      <c r="BE110" s="836"/>
      <c r="BF110" s="836"/>
      <c r="BG110" s="836"/>
      <c r="BH110" s="836"/>
      <c r="BI110" s="836"/>
      <c r="BJ110" s="836"/>
      <c r="BK110" s="836"/>
      <c r="BL110" s="836"/>
      <c r="BM110" s="836"/>
      <c r="BN110" s="836"/>
      <c r="BO110" s="836"/>
      <c r="BP110" s="837"/>
      <c r="BQ110" s="889">
        <v>1326761444</v>
      </c>
      <c r="BR110" s="870"/>
      <c r="BS110" s="870"/>
      <c r="BT110" s="870"/>
      <c r="BU110" s="870"/>
      <c r="BV110" s="870">
        <v>1365903527</v>
      </c>
      <c r="BW110" s="870"/>
      <c r="BX110" s="870"/>
      <c r="BY110" s="870"/>
      <c r="BZ110" s="870"/>
      <c r="CA110" s="870">
        <v>1410791648</v>
      </c>
      <c r="CB110" s="870"/>
      <c r="CC110" s="870"/>
      <c r="CD110" s="870"/>
      <c r="CE110" s="870"/>
      <c r="CF110" s="894">
        <v>282.7</v>
      </c>
      <c r="CG110" s="895"/>
      <c r="CH110" s="895"/>
      <c r="CI110" s="895"/>
      <c r="CJ110" s="895"/>
      <c r="CK110" s="954" t="s">
        <v>447</v>
      </c>
      <c r="CL110" s="847"/>
      <c r="CM110" s="888" t="s">
        <v>448</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v>936000</v>
      </c>
      <c r="DH110" s="870"/>
      <c r="DI110" s="870"/>
      <c r="DJ110" s="870"/>
      <c r="DK110" s="870"/>
      <c r="DL110" s="870">
        <v>728000</v>
      </c>
      <c r="DM110" s="870"/>
      <c r="DN110" s="870"/>
      <c r="DO110" s="870"/>
      <c r="DP110" s="870"/>
      <c r="DQ110" s="870">
        <v>520000</v>
      </c>
      <c r="DR110" s="870"/>
      <c r="DS110" s="870"/>
      <c r="DT110" s="870"/>
      <c r="DU110" s="870"/>
      <c r="DV110" s="871">
        <v>0.1</v>
      </c>
      <c r="DW110" s="871"/>
      <c r="DX110" s="871"/>
      <c r="DY110" s="871"/>
      <c r="DZ110" s="872"/>
    </row>
    <row r="111" spans="1:131" s="233" customFormat="1" ht="26.25" customHeight="1" x14ac:dyDescent="0.2">
      <c r="A111" s="802" t="s">
        <v>449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450</v>
      </c>
      <c r="AB111" s="947"/>
      <c r="AC111" s="947"/>
      <c r="AD111" s="947"/>
      <c r="AE111" s="948"/>
      <c r="AF111" s="949" t="s">
        <v>450</v>
      </c>
      <c r="AG111" s="947"/>
      <c r="AH111" s="947"/>
      <c r="AI111" s="947"/>
      <c r="AJ111" s="948"/>
      <c r="AK111" s="949" t="s">
        <v>451</v>
      </c>
      <c r="AL111" s="947"/>
      <c r="AM111" s="947"/>
      <c r="AN111" s="947"/>
      <c r="AO111" s="948"/>
      <c r="AP111" s="950" t="s">
        <v>451</v>
      </c>
      <c r="AQ111" s="951"/>
      <c r="AR111" s="951"/>
      <c r="AS111" s="951"/>
      <c r="AT111" s="952"/>
      <c r="AU111" s="960"/>
      <c r="AV111" s="961"/>
      <c r="AW111" s="961"/>
      <c r="AX111" s="961"/>
      <c r="AY111" s="961"/>
      <c r="AZ111" s="843" t="s">
        <v>452</v>
      </c>
      <c r="BA111" s="780"/>
      <c r="BB111" s="780"/>
      <c r="BC111" s="780"/>
      <c r="BD111" s="780"/>
      <c r="BE111" s="780"/>
      <c r="BF111" s="780"/>
      <c r="BG111" s="780"/>
      <c r="BH111" s="780"/>
      <c r="BI111" s="780"/>
      <c r="BJ111" s="780"/>
      <c r="BK111" s="780"/>
      <c r="BL111" s="780"/>
      <c r="BM111" s="780"/>
      <c r="BN111" s="780"/>
      <c r="BO111" s="780"/>
      <c r="BP111" s="781"/>
      <c r="BQ111" s="844">
        <v>936000</v>
      </c>
      <c r="BR111" s="845"/>
      <c r="BS111" s="845"/>
      <c r="BT111" s="845"/>
      <c r="BU111" s="845"/>
      <c r="BV111" s="845">
        <v>728000</v>
      </c>
      <c r="BW111" s="845"/>
      <c r="BX111" s="845"/>
      <c r="BY111" s="845"/>
      <c r="BZ111" s="845"/>
      <c r="CA111" s="845">
        <v>520000</v>
      </c>
      <c r="CB111" s="845"/>
      <c r="CC111" s="845"/>
      <c r="CD111" s="845"/>
      <c r="CE111" s="845"/>
      <c r="CF111" s="903">
        <v>0.1</v>
      </c>
      <c r="CG111" s="904"/>
      <c r="CH111" s="904"/>
      <c r="CI111" s="904"/>
      <c r="CJ111" s="904"/>
      <c r="CK111" s="955"/>
      <c r="CL111" s="849"/>
      <c r="CM111" s="843" t="s">
        <v>453</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454</v>
      </c>
      <c r="DH111" s="845"/>
      <c r="DI111" s="845"/>
      <c r="DJ111" s="845"/>
      <c r="DK111" s="845"/>
      <c r="DL111" s="845" t="s">
        <v>454</v>
      </c>
      <c r="DM111" s="845"/>
      <c r="DN111" s="845"/>
      <c r="DO111" s="845"/>
      <c r="DP111" s="845"/>
      <c r="DQ111" s="845" t="s">
        <v>450</v>
      </c>
      <c r="DR111" s="845"/>
      <c r="DS111" s="845"/>
      <c r="DT111" s="845"/>
      <c r="DU111" s="845"/>
      <c r="DV111" s="822" t="s">
        <v>451</v>
      </c>
      <c r="DW111" s="822"/>
      <c r="DX111" s="822"/>
      <c r="DY111" s="822"/>
      <c r="DZ111" s="823"/>
    </row>
    <row r="112" spans="1:131" s="233" customFormat="1" ht="26.25" customHeight="1" x14ac:dyDescent="0.2">
      <c r="A112" s="940" t="s">
        <v>455</v>
      </c>
      <c r="B112" s="941"/>
      <c r="C112" s="780" t="s">
        <v>456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44226538</v>
      </c>
      <c r="AB112" s="808"/>
      <c r="AC112" s="808"/>
      <c r="AD112" s="808"/>
      <c r="AE112" s="809"/>
      <c r="AF112" s="810">
        <v>45367787</v>
      </c>
      <c r="AG112" s="808"/>
      <c r="AH112" s="808"/>
      <c r="AI112" s="808"/>
      <c r="AJ112" s="809"/>
      <c r="AK112" s="810">
        <v>46560181</v>
      </c>
      <c r="AL112" s="808"/>
      <c r="AM112" s="808"/>
      <c r="AN112" s="808"/>
      <c r="AO112" s="809"/>
      <c r="AP112" s="852">
        <v>9.3000000000000007</v>
      </c>
      <c r="AQ112" s="853"/>
      <c r="AR112" s="853"/>
      <c r="AS112" s="853"/>
      <c r="AT112" s="854"/>
      <c r="AU112" s="960"/>
      <c r="AV112" s="961"/>
      <c r="AW112" s="961"/>
      <c r="AX112" s="961"/>
      <c r="AY112" s="961"/>
      <c r="AZ112" s="843" t="s">
        <v>457</v>
      </c>
      <c r="BA112" s="780"/>
      <c r="BB112" s="780"/>
      <c r="BC112" s="780"/>
      <c r="BD112" s="780"/>
      <c r="BE112" s="780"/>
      <c r="BF112" s="780"/>
      <c r="BG112" s="780"/>
      <c r="BH112" s="780"/>
      <c r="BI112" s="780"/>
      <c r="BJ112" s="780"/>
      <c r="BK112" s="780"/>
      <c r="BL112" s="780"/>
      <c r="BM112" s="780"/>
      <c r="BN112" s="780"/>
      <c r="BO112" s="780"/>
      <c r="BP112" s="781"/>
      <c r="BQ112" s="844">
        <v>188420138</v>
      </c>
      <c r="BR112" s="845"/>
      <c r="BS112" s="845"/>
      <c r="BT112" s="845"/>
      <c r="BU112" s="845"/>
      <c r="BV112" s="845">
        <v>180068419</v>
      </c>
      <c r="BW112" s="845"/>
      <c r="BX112" s="845"/>
      <c r="BY112" s="845"/>
      <c r="BZ112" s="845"/>
      <c r="CA112" s="845">
        <v>172353821</v>
      </c>
      <c r="CB112" s="845"/>
      <c r="CC112" s="845"/>
      <c r="CD112" s="845"/>
      <c r="CE112" s="845"/>
      <c r="CF112" s="903">
        <v>34.5</v>
      </c>
      <c r="CG112" s="904"/>
      <c r="CH112" s="904"/>
      <c r="CI112" s="904"/>
      <c r="CJ112" s="904"/>
      <c r="CK112" s="955"/>
      <c r="CL112" s="849"/>
      <c r="CM112" s="843" t="s">
        <v>458</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459</v>
      </c>
      <c r="DH112" s="845"/>
      <c r="DI112" s="845"/>
      <c r="DJ112" s="845"/>
      <c r="DK112" s="845"/>
      <c r="DL112" s="845" t="s">
        <v>454</v>
      </c>
      <c r="DM112" s="845"/>
      <c r="DN112" s="845"/>
      <c r="DO112" s="845"/>
      <c r="DP112" s="845"/>
      <c r="DQ112" s="845" t="s">
        <v>459</v>
      </c>
      <c r="DR112" s="845"/>
      <c r="DS112" s="845"/>
      <c r="DT112" s="845"/>
      <c r="DU112" s="845"/>
      <c r="DV112" s="822" t="s">
        <v>459</v>
      </c>
      <c r="DW112" s="822"/>
      <c r="DX112" s="822"/>
      <c r="DY112" s="822"/>
      <c r="DZ112" s="823"/>
    </row>
    <row r="113" spans="1:130" s="233" customFormat="1" ht="26.25" customHeight="1" x14ac:dyDescent="0.2">
      <c r="A113" s="942"/>
      <c r="B113" s="943"/>
      <c r="C113" s="780" t="s">
        <v>460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17335562</v>
      </c>
      <c r="AB113" s="947"/>
      <c r="AC113" s="947"/>
      <c r="AD113" s="947"/>
      <c r="AE113" s="948"/>
      <c r="AF113" s="949">
        <v>16080903</v>
      </c>
      <c r="AG113" s="947"/>
      <c r="AH113" s="947"/>
      <c r="AI113" s="947"/>
      <c r="AJ113" s="948"/>
      <c r="AK113" s="949">
        <v>16033034</v>
      </c>
      <c r="AL113" s="947"/>
      <c r="AM113" s="947"/>
      <c r="AN113" s="947"/>
      <c r="AO113" s="948"/>
      <c r="AP113" s="950">
        <v>3.2</v>
      </c>
      <c r="AQ113" s="951"/>
      <c r="AR113" s="951"/>
      <c r="AS113" s="951"/>
      <c r="AT113" s="952"/>
      <c r="AU113" s="960"/>
      <c r="AV113" s="961"/>
      <c r="AW113" s="961"/>
      <c r="AX113" s="961"/>
      <c r="AY113" s="961"/>
      <c r="AZ113" s="843" t="s">
        <v>461</v>
      </c>
      <c r="BA113" s="780"/>
      <c r="BB113" s="780"/>
      <c r="BC113" s="780"/>
      <c r="BD113" s="780"/>
      <c r="BE113" s="780"/>
      <c r="BF113" s="780"/>
      <c r="BG113" s="780"/>
      <c r="BH113" s="780"/>
      <c r="BI113" s="780"/>
      <c r="BJ113" s="780"/>
      <c r="BK113" s="780"/>
      <c r="BL113" s="780"/>
      <c r="BM113" s="780"/>
      <c r="BN113" s="780"/>
      <c r="BO113" s="780"/>
      <c r="BP113" s="781"/>
      <c r="BQ113" s="844" t="s">
        <v>459</v>
      </c>
      <c r="BR113" s="845"/>
      <c r="BS113" s="845"/>
      <c r="BT113" s="845"/>
      <c r="BU113" s="845"/>
      <c r="BV113" s="845" t="s">
        <v>451</v>
      </c>
      <c r="BW113" s="845"/>
      <c r="BX113" s="845"/>
      <c r="BY113" s="845"/>
      <c r="BZ113" s="845"/>
      <c r="CA113" s="845" t="s">
        <v>459</v>
      </c>
      <c r="CB113" s="845"/>
      <c r="CC113" s="845"/>
      <c r="CD113" s="845"/>
      <c r="CE113" s="845"/>
      <c r="CF113" s="903" t="s">
        <v>459</v>
      </c>
      <c r="CG113" s="904"/>
      <c r="CH113" s="904"/>
      <c r="CI113" s="904"/>
      <c r="CJ113" s="904"/>
      <c r="CK113" s="955"/>
      <c r="CL113" s="849"/>
      <c r="CM113" s="843" t="s">
        <v>462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459</v>
      </c>
      <c r="DH113" s="808"/>
      <c r="DI113" s="808"/>
      <c r="DJ113" s="808"/>
      <c r="DK113" s="809"/>
      <c r="DL113" s="810" t="s">
        <v>451</v>
      </c>
      <c r="DM113" s="808"/>
      <c r="DN113" s="808"/>
      <c r="DO113" s="808"/>
      <c r="DP113" s="809"/>
      <c r="DQ113" s="810" t="s">
        <v>451</v>
      </c>
      <c r="DR113" s="808"/>
      <c r="DS113" s="808"/>
      <c r="DT113" s="808"/>
      <c r="DU113" s="809"/>
      <c r="DV113" s="852" t="s">
        <v>451</v>
      </c>
      <c r="DW113" s="853"/>
      <c r="DX113" s="853"/>
      <c r="DY113" s="853"/>
      <c r="DZ113" s="854"/>
    </row>
    <row r="114" spans="1:130" s="233" customFormat="1" ht="26.25" customHeight="1" x14ac:dyDescent="0.2">
      <c r="A114" s="942"/>
      <c r="B114" s="943"/>
      <c r="C114" s="780" t="s">
        <v>463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451</v>
      </c>
      <c r="AB114" s="808"/>
      <c r="AC114" s="808"/>
      <c r="AD114" s="808"/>
      <c r="AE114" s="809"/>
      <c r="AF114" s="810" t="s">
        <v>451</v>
      </c>
      <c r="AG114" s="808"/>
      <c r="AH114" s="808"/>
      <c r="AI114" s="808"/>
      <c r="AJ114" s="809"/>
      <c r="AK114" s="810" t="s">
        <v>459</v>
      </c>
      <c r="AL114" s="808"/>
      <c r="AM114" s="808"/>
      <c r="AN114" s="808"/>
      <c r="AO114" s="809"/>
      <c r="AP114" s="852" t="s">
        <v>451</v>
      </c>
      <c r="AQ114" s="853"/>
      <c r="AR114" s="853"/>
      <c r="AS114" s="853"/>
      <c r="AT114" s="854"/>
      <c r="AU114" s="960"/>
      <c r="AV114" s="961"/>
      <c r="AW114" s="961"/>
      <c r="AX114" s="961"/>
      <c r="AY114" s="961"/>
      <c r="AZ114" s="843" t="s">
        <v>464</v>
      </c>
      <c r="BA114" s="780"/>
      <c r="BB114" s="780"/>
      <c r="BC114" s="780"/>
      <c r="BD114" s="780"/>
      <c r="BE114" s="780"/>
      <c r="BF114" s="780"/>
      <c r="BG114" s="780"/>
      <c r="BH114" s="780"/>
      <c r="BI114" s="780"/>
      <c r="BJ114" s="780"/>
      <c r="BK114" s="780"/>
      <c r="BL114" s="780"/>
      <c r="BM114" s="780"/>
      <c r="BN114" s="780"/>
      <c r="BO114" s="780"/>
      <c r="BP114" s="781"/>
      <c r="BQ114" s="844">
        <v>125973202</v>
      </c>
      <c r="BR114" s="845"/>
      <c r="BS114" s="845"/>
      <c r="BT114" s="845"/>
      <c r="BU114" s="845"/>
      <c r="BV114" s="845">
        <v>118498574</v>
      </c>
      <c r="BW114" s="845"/>
      <c r="BX114" s="845"/>
      <c r="BY114" s="845"/>
      <c r="BZ114" s="845"/>
      <c r="CA114" s="845">
        <v>116418373</v>
      </c>
      <c r="CB114" s="845"/>
      <c r="CC114" s="845"/>
      <c r="CD114" s="845"/>
      <c r="CE114" s="845"/>
      <c r="CF114" s="903">
        <v>23.3</v>
      </c>
      <c r="CG114" s="904"/>
      <c r="CH114" s="904"/>
      <c r="CI114" s="904"/>
      <c r="CJ114" s="904"/>
      <c r="CK114" s="955"/>
      <c r="CL114" s="849"/>
      <c r="CM114" s="843" t="s">
        <v>465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454</v>
      </c>
      <c r="DH114" s="808"/>
      <c r="DI114" s="808"/>
      <c r="DJ114" s="808"/>
      <c r="DK114" s="809"/>
      <c r="DL114" s="810" t="s">
        <v>459</v>
      </c>
      <c r="DM114" s="808"/>
      <c r="DN114" s="808"/>
      <c r="DO114" s="808"/>
      <c r="DP114" s="809"/>
      <c r="DQ114" s="810" t="s">
        <v>454</v>
      </c>
      <c r="DR114" s="808"/>
      <c r="DS114" s="808"/>
      <c r="DT114" s="808"/>
      <c r="DU114" s="809"/>
      <c r="DV114" s="852" t="s">
        <v>451</v>
      </c>
      <c r="DW114" s="853"/>
      <c r="DX114" s="853"/>
      <c r="DY114" s="853"/>
      <c r="DZ114" s="854"/>
    </row>
    <row r="115" spans="1:130" s="233" customFormat="1" ht="26.25" customHeight="1" x14ac:dyDescent="0.2">
      <c r="A115" s="942"/>
      <c r="B115" s="943"/>
      <c r="C115" s="780" t="s">
        <v>466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278246</v>
      </c>
      <c r="AB115" s="947"/>
      <c r="AC115" s="947"/>
      <c r="AD115" s="947"/>
      <c r="AE115" s="948"/>
      <c r="AF115" s="949">
        <v>278427</v>
      </c>
      <c r="AG115" s="947"/>
      <c r="AH115" s="947"/>
      <c r="AI115" s="947"/>
      <c r="AJ115" s="948"/>
      <c r="AK115" s="949">
        <v>291896</v>
      </c>
      <c r="AL115" s="947"/>
      <c r="AM115" s="947"/>
      <c r="AN115" s="947"/>
      <c r="AO115" s="948"/>
      <c r="AP115" s="950">
        <v>0.1</v>
      </c>
      <c r="AQ115" s="951"/>
      <c r="AR115" s="951"/>
      <c r="AS115" s="951"/>
      <c r="AT115" s="952"/>
      <c r="AU115" s="960"/>
      <c r="AV115" s="961"/>
      <c r="AW115" s="961"/>
      <c r="AX115" s="961"/>
      <c r="AY115" s="961"/>
      <c r="AZ115" s="843" t="s">
        <v>467</v>
      </c>
      <c r="BA115" s="780"/>
      <c r="BB115" s="780"/>
      <c r="BC115" s="780"/>
      <c r="BD115" s="780"/>
      <c r="BE115" s="780"/>
      <c r="BF115" s="780"/>
      <c r="BG115" s="780"/>
      <c r="BH115" s="780"/>
      <c r="BI115" s="780"/>
      <c r="BJ115" s="780"/>
      <c r="BK115" s="780"/>
      <c r="BL115" s="780"/>
      <c r="BM115" s="780"/>
      <c r="BN115" s="780"/>
      <c r="BO115" s="780"/>
      <c r="BP115" s="781"/>
      <c r="BQ115" s="844">
        <v>1507311</v>
      </c>
      <c r="BR115" s="845"/>
      <c r="BS115" s="845"/>
      <c r="BT115" s="845"/>
      <c r="BU115" s="845"/>
      <c r="BV115" s="845">
        <v>1611193</v>
      </c>
      <c r="BW115" s="845"/>
      <c r="BX115" s="845"/>
      <c r="BY115" s="845"/>
      <c r="BZ115" s="845"/>
      <c r="CA115" s="845">
        <v>951179</v>
      </c>
      <c r="CB115" s="845"/>
      <c r="CC115" s="845"/>
      <c r="CD115" s="845"/>
      <c r="CE115" s="845"/>
      <c r="CF115" s="903">
        <v>0.2</v>
      </c>
      <c r="CG115" s="904"/>
      <c r="CH115" s="904"/>
      <c r="CI115" s="904"/>
      <c r="CJ115" s="904"/>
      <c r="CK115" s="955"/>
      <c r="CL115" s="849"/>
      <c r="CM115" s="843" t="s">
        <v>468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454</v>
      </c>
      <c r="DH115" s="808"/>
      <c r="DI115" s="808"/>
      <c r="DJ115" s="808"/>
      <c r="DK115" s="809"/>
      <c r="DL115" s="810" t="s">
        <v>454</v>
      </c>
      <c r="DM115" s="808"/>
      <c r="DN115" s="808"/>
      <c r="DO115" s="808"/>
      <c r="DP115" s="809"/>
      <c r="DQ115" s="810" t="s">
        <v>454</v>
      </c>
      <c r="DR115" s="808"/>
      <c r="DS115" s="808"/>
      <c r="DT115" s="808"/>
      <c r="DU115" s="809"/>
      <c r="DV115" s="852" t="s">
        <v>459</v>
      </c>
      <c r="DW115" s="853"/>
      <c r="DX115" s="853"/>
      <c r="DY115" s="853"/>
      <c r="DZ115" s="854"/>
    </row>
    <row r="116" spans="1:130" s="233" customFormat="1" ht="26.25" customHeight="1" x14ac:dyDescent="0.2">
      <c r="A116" s="944"/>
      <c r="B116" s="945"/>
      <c r="C116" s="867" t="s">
        <v>469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451</v>
      </c>
      <c r="AB116" s="808"/>
      <c r="AC116" s="808"/>
      <c r="AD116" s="808"/>
      <c r="AE116" s="809"/>
      <c r="AF116" s="810">
        <v>781</v>
      </c>
      <c r="AG116" s="808"/>
      <c r="AH116" s="808"/>
      <c r="AI116" s="808"/>
      <c r="AJ116" s="809"/>
      <c r="AK116" s="810">
        <v>27</v>
      </c>
      <c r="AL116" s="808"/>
      <c r="AM116" s="808"/>
      <c r="AN116" s="808"/>
      <c r="AO116" s="809"/>
      <c r="AP116" s="852">
        <v>0</v>
      </c>
      <c r="AQ116" s="853"/>
      <c r="AR116" s="853"/>
      <c r="AS116" s="853"/>
      <c r="AT116" s="854"/>
      <c r="AU116" s="960"/>
      <c r="AV116" s="961"/>
      <c r="AW116" s="961"/>
      <c r="AX116" s="961"/>
      <c r="AY116" s="961"/>
      <c r="AZ116" s="937" t="s">
        <v>470</v>
      </c>
      <c r="BA116" s="938"/>
      <c r="BB116" s="938"/>
      <c r="BC116" s="938"/>
      <c r="BD116" s="938"/>
      <c r="BE116" s="938"/>
      <c r="BF116" s="938"/>
      <c r="BG116" s="938"/>
      <c r="BH116" s="938"/>
      <c r="BI116" s="938"/>
      <c r="BJ116" s="938"/>
      <c r="BK116" s="938"/>
      <c r="BL116" s="938"/>
      <c r="BM116" s="938"/>
      <c r="BN116" s="938"/>
      <c r="BO116" s="938"/>
      <c r="BP116" s="939"/>
      <c r="BQ116" s="844" t="s">
        <v>451</v>
      </c>
      <c r="BR116" s="845"/>
      <c r="BS116" s="845"/>
      <c r="BT116" s="845"/>
      <c r="BU116" s="845"/>
      <c r="BV116" s="845" t="s">
        <v>454</v>
      </c>
      <c r="BW116" s="845"/>
      <c r="BX116" s="845"/>
      <c r="BY116" s="845"/>
      <c r="BZ116" s="845"/>
      <c r="CA116" s="845" t="s">
        <v>459</v>
      </c>
      <c r="CB116" s="845"/>
      <c r="CC116" s="845"/>
      <c r="CD116" s="845"/>
      <c r="CE116" s="845"/>
      <c r="CF116" s="903" t="s">
        <v>451</v>
      </c>
      <c r="CG116" s="904"/>
      <c r="CH116" s="904"/>
      <c r="CI116" s="904"/>
      <c r="CJ116" s="904"/>
      <c r="CK116" s="955"/>
      <c r="CL116" s="849"/>
      <c r="CM116" s="843" t="s">
        <v>471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454</v>
      </c>
      <c r="DH116" s="808"/>
      <c r="DI116" s="808"/>
      <c r="DJ116" s="808"/>
      <c r="DK116" s="809"/>
      <c r="DL116" s="810" t="s">
        <v>459</v>
      </c>
      <c r="DM116" s="808"/>
      <c r="DN116" s="808"/>
      <c r="DO116" s="808"/>
      <c r="DP116" s="809"/>
      <c r="DQ116" s="810" t="s">
        <v>459</v>
      </c>
      <c r="DR116" s="808"/>
      <c r="DS116" s="808"/>
      <c r="DT116" s="808"/>
      <c r="DU116" s="809"/>
      <c r="DV116" s="852" t="s">
        <v>451</v>
      </c>
      <c r="DW116" s="853"/>
      <c r="DX116" s="853"/>
      <c r="DY116" s="853"/>
      <c r="DZ116" s="854"/>
    </row>
    <row r="117" spans="1:130" s="233" customFormat="1" ht="26.25" customHeight="1" x14ac:dyDescent="0.2">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472</v>
      </c>
      <c r="Z117" s="925"/>
      <c r="AA117" s="930">
        <v>89202623</v>
      </c>
      <c r="AB117" s="931"/>
      <c r="AC117" s="931"/>
      <c r="AD117" s="931"/>
      <c r="AE117" s="932"/>
      <c r="AF117" s="933">
        <v>92278195</v>
      </c>
      <c r="AG117" s="931"/>
      <c r="AH117" s="931"/>
      <c r="AI117" s="931"/>
      <c r="AJ117" s="932"/>
      <c r="AK117" s="933">
        <v>91034306</v>
      </c>
      <c r="AL117" s="931"/>
      <c r="AM117" s="931"/>
      <c r="AN117" s="931"/>
      <c r="AO117" s="932"/>
      <c r="AP117" s="934"/>
      <c r="AQ117" s="935"/>
      <c r="AR117" s="935"/>
      <c r="AS117" s="935"/>
      <c r="AT117" s="936"/>
      <c r="AU117" s="960"/>
      <c r="AV117" s="961"/>
      <c r="AW117" s="961"/>
      <c r="AX117" s="961"/>
      <c r="AY117" s="961"/>
      <c r="AZ117" s="891" t="s">
        <v>473</v>
      </c>
      <c r="BA117" s="892"/>
      <c r="BB117" s="892"/>
      <c r="BC117" s="892"/>
      <c r="BD117" s="892"/>
      <c r="BE117" s="892"/>
      <c r="BF117" s="892"/>
      <c r="BG117" s="892"/>
      <c r="BH117" s="892"/>
      <c r="BI117" s="892"/>
      <c r="BJ117" s="892"/>
      <c r="BK117" s="892"/>
      <c r="BL117" s="892"/>
      <c r="BM117" s="892"/>
      <c r="BN117" s="892"/>
      <c r="BO117" s="892"/>
      <c r="BP117" s="893"/>
      <c r="BQ117" s="844" t="s">
        <v>459</v>
      </c>
      <c r="BR117" s="845"/>
      <c r="BS117" s="845"/>
      <c r="BT117" s="845"/>
      <c r="BU117" s="845"/>
      <c r="BV117" s="845" t="s">
        <v>398</v>
      </c>
      <c r="BW117" s="845"/>
      <c r="BX117" s="845"/>
      <c r="BY117" s="845"/>
      <c r="BZ117" s="845"/>
      <c r="CA117" s="845" t="s">
        <v>398</v>
      </c>
      <c r="CB117" s="845"/>
      <c r="CC117" s="845"/>
      <c r="CD117" s="845"/>
      <c r="CE117" s="845"/>
      <c r="CF117" s="903" t="s">
        <v>398</v>
      </c>
      <c r="CG117" s="904"/>
      <c r="CH117" s="904"/>
      <c r="CI117" s="904"/>
      <c r="CJ117" s="904"/>
      <c r="CK117" s="955"/>
      <c r="CL117" s="849"/>
      <c r="CM117" s="843" t="s">
        <v>474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398</v>
      </c>
      <c r="DH117" s="808"/>
      <c r="DI117" s="808"/>
      <c r="DJ117" s="808"/>
      <c r="DK117" s="809"/>
      <c r="DL117" s="810" t="s">
        <v>459</v>
      </c>
      <c r="DM117" s="808"/>
      <c r="DN117" s="808"/>
      <c r="DO117" s="808"/>
      <c r="DP117" s="809"/>
      <c r="DQ117" s="810" t="s">
        <v>398</v>
      </c>
      <c r="DR117" s="808"/>
      <c r="DS117" s="808"/>
      <c r="DT117" s="808"/>
      <c r="DU117" s="809"/>
      <c r="DV117" s="852" t="s">
        <v>398</v>
      </c>
      <c r="DW117" s="853"/>
      <c r="DX117" s="853"/>
      <c r="DY117" s="853"/>
      <c r="DZ117" s="854"/>
    </row>
    <row r="118" spans="1:130" s="233" customFormat="1" ht="26.25" customHeight="1" x14ac:dyDescent="0.2">
      <c r="A118" s="923" t="s">
        <v>444</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441</v>
      </c>
      <c r="AB118" s="924"/>
      <c r="AC118" s="924"/>
      <c r="AD118" s="924"/>
      <c r="AE118" s="925"/>
      <c r="AF118" s="926" t="s">
        <v>442</v>
      </c>
      <c r="AG118" s="924"/>
      <c r="AH118" s="924"/>
      <c r="AI118" s="924"/>
      <c r="AJ118" s="925"/>
      <c r="AK118" s="926" t="s">
        <v>306</v>
      </c>
      <c r="AL118" s="924"/>
      <c r="AM118" s="924"/>
      <c r="AN118" s="924"/>
      <c r="AO118" s="925"/>
      <c r="AP118" s="927" t="s">
        <v>443</v>
      </c>
      <c r="AQ118" s="928"/>
      <c r="AR118" s="928"/>
      <c r="AS118" s="928"/>
      <c r="AT118" s="929"/>
      <c r="AU118" s="960"/>
      <c r="AV118" s="961"/>
      <c r="AW118" s="961"/>
      <c r="AX118" s="961"/>
      <c r="AY118" s="961"/>
      <c r="AZ118" s="866" t="s">
        <v>475</v>
      </c>
      <c r="BA118" s="867"/>
      <c r="BB118" s="867"/>
      <c r="BC118" s="867"/>
      <c r="BD118" s="867"/>
      <c r="BE118" s="867"/>
      <c r="BF118" s="867"/>
      <c r="BG118" s="867"/>
      <c r="BH118" s="867"/>
      <c r="BI118" s="867"/>
      <c r="BJ118" s="867"/>
      <c r="BK118" s="867"/>
      <c r="BL118" s="867"/>
      <c r="BM118" s="867"/>
      <c r="BN118" s="867"/>
      <c r="BO118" s="867"/>
      <c r="BP118" s="868"/>
      <c r="BQ118" s="907" t="s">
        <v>459</v>
      </c>
      <c r="BR118" s="873"/>
      <c r="BS118" s="873"/>
      <c r="BT118" s="873"/>
      <c r="BU118" s="873"/>
      <c r="BV118" s="873" t="s">
        <v>459</v>
      </c>
      <c r="BW118" s="873"/>
      <c r="BX118" s="873"/>
      <c r="BY118" s="873"/>
      <c r="BZ118" s="873"/>
      <c r="CA118" s="873" t="s">
        <v>459</v>
      </c>
      <c r="CB118" s="873"/>
      <c r="CC118" s="873"/>
      <c r="CD118" s="873"/>
      <c r="CE118" s="873"/>
      <c r="CF118" s="903" t="s">
        <v>476</v>
      </c>
      <c r="CG118" s="904"/>
      <c r="CH118" s="904"/>
      <c r="CI118" s="904"/>
      <c r="CJ118" s="904"/>
      <c r="CK118" s="955"/>
      <c r="CL118" s="849"/>
      <c r="CM118" s="843" t="s">
        <v>477</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394</v>
      </c>
      <c r="DH118" s="808"/>
      <c r="DI118" s="808"/>
      <c r="DJ118" s="808"/>
      <c r="DK118" s="809"/>
      <c r="DL118" s="810" t="s">
        <v>398</v>
      </c>
      <c r="DM118" s="808"/>
      <c r="DN118" s="808"/>
      <c r="DO118" s="808"/>
      <c r="DP118" s="809"/>
      <c r="DQ118" s="810" t="s">
        <v>398</v>
      </c>
      <c r="DR118" s="808"/>
      <c r="DS118" s="808"/>
      <c r="DT118" s="808"/>
      <c r="DU118" s="809"/>
      <c r="DV118" s="852" t="s">
        <v>394</v>
      </c>
      <c r="DW118" s="853"/>
      <c r="DX118" s="853"/>
      <c r="DY118" s="853"/>
      <c r="DZ118" s="854"/>
    </row>
    <row r="119" spans="1:130" s="233" customFormat="1" ht="26.25" customHeight="1" x14ac:dyDescent="0.2">
      <c r="A119" s="846" t="s">
        <v>447</v>
      </c>
      <c r="B119" s="847"/>
      <c r="C119" s="888" t="s">
        <v>448</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v>278246</v>
      </c>
      <c r="AB119" s="917"/>
      <c r="AC119" s="917"/>
      <c r="AD119" s="917"/>
      <c r="AE119" s="918"/>
      <c r="AF119" s="919">
        <v>278427</v>
      </c>
      <c r="AG119" s="917"/>
      <c r="AH119" s="917"/>
      <c r="AI119" s="917"/>
      <c r="AJ119" s="918"/>
      <c r="AK119" s="919">
        <v>291896</v>
      </c>
      <c r="AL119" s="917"/>
      <c r="AM119" s="917"/>
      <c r="AN119" s="917"/>
      <c r="AO119" s="918"/>
      <c r="AP119" s="920">
        <v>0.1</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478</v>
      </c>
      <c r="BP119" s="906"/>
      <c r="BQ119" s="907">
        <v>1643598095</v>
      </c>
      <c r="BR119" s="873"/>
      <c r="BS119" s="873"/>
      <c r="BT119" s="873"/>
      <c r="BU119" s="873"/>
      <c r="BV119" s="873">
        <v>1666809713</v>
      </c>
      <c r="BW119" s="873"/>
      <c r="BX119" s="873"/>
      <c r="BY119" s="873"/>
      <c r="BZ119" s="873"/>
      <c r="CA119" s="873">
        <v>1701035021</v>
      </c>
      <c r="CB119" s="873"/>
      <c r="CC119" s="873"/>
      <c r="CD119" s="873"/>
      <c r="CE119" s="873"/>
      <c r="CF119" s="776"/>
      <c r="CG119" s="777"/>
      <c r="CH119" s="777"/>
      <c r="CI119" s="777"/>
      <c r="CJ119" s="862"/>
      <c r="CK119" s="956"/>
      <c r="CL119" s="851"/>
      <c r="CM119" s="866" t="s">
        <v>479</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476</v>
      </c>
      <c r="DH119" s="792"/>
      <c r="DI119" s="792"/>
      <c r="DJ119" s="792"/>
      <c r="DK119" s="793"/>
      <c r="DL119" s="794" t="s">
        <v>476</v>
      </c>
      <c r="DM119" s="792"/>
      <c r="DN119" s="792"/>
      <c r="DO119" s="792"/>
      <c r="DP119" s="793"/>
      <c r="DQ119" s="794" t="s">
        <v>394</v>
      </c>
      <c r="DR119" s="792"/>
      <c r="DS119" s="792"/>
      <c r="DT119" s="792"/>
      <c r="DU119" s="793"/>
      <c r="DV119" s="876" t="s">
        <v>459</v>
      </c>
      <c r="DW119" s="877"/>
      <c r="DX119" s="877"/>
      <c r="DY119" s="877"/>
      <c r="DZ119" s="878"/>
    </row>
    <row r="120" spans="1:130" s="233" customFormat="1" ht="26.25" customHeight="1" x14ac:dyDescent="0.2">
      <c r="A120" s="848"/>
      <c r="B120" s="849"/>
      <c r="C120" s="843" t="s">
        <v>453</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459</v>
      </c>
      <c r="AB120" s="808"/>
      <c r="AC120" s="808"/>
      <c r="AD120" s="808"/>
      <c r="AE120" s="809"/>
      <c r="AF120" s="810" t="s">
        <v>476</v>
      </c>
      <c r="AG120" s="808"/>
      <c r="AH120" s="808"/>
      <c r="AI120" s="808"/>
      <c r="AJ120" s="809"/>
      <c r="AK120" s="810" t="s">
        <v>476</v>
      </c>
      <c r="AL120" s="808"/>
      <c r="AM120" s="808"/>
      <c r="AN120" s="808"/>
      <c r="AO120" s="809"/>
      <c r="AP120" s="852" t="s">
        <v>394</v>
      </c>
      <c r="AQ120" s="853"/>
      <c r="AR120" s="853"/>
      <c r="AS120" s="853"/>
      <c r="AT120" s="854"/>
      <c r="AU120" s="908" t="s">
        <v>480</v>
      </c>
      <c r="AV120" s="909"/>
      <c r="AW120" s="909"/>
      <c r="AX120" s="909"/>
      <c r="AY120" s="910"/>
      <c r="AZ120" s="888" t="s">
        <v>481</v>
      </c>
      <c r="BA120" s="836"/>
      <c r="BB120" s="836"/>
      <c r="BC120" s="836"/>
      <c r="BD120" s="836"/>
      <c r="BE120" s="836"/>
      <c r="BF120" s="836"/>
      <c r="BG120" s="836"/>
      <c r="BH120" s="836"/>
      <c r="BI120" s="836"/>
      <c r="BJ120" s="836"/>
      <c r="BK120" s="836"/>
      <c r="BL120" s="836"/>
      <c r="BM120" s="836"/>
      <c r="BN120" s="836"/>
      <c r="BO120" s="836"/>
      <c r="BP120" s="837"/>
      <c r="BQ120" s="889">
        <v>339291728</v>
      </c>
      <c r="BR120" s="870"/>
      <c r="BS120" s="870"/>
      <c r="BT120" s="870"/>
      <c r="BU120" s="870"/>
      <c r="BV120" s="870">
        <v>366879147</v>
      </c>
      <c r="BW120" s="870"/>
      <c r="BX120" s="870"/>
      <c r="BY120" s="870"/>
      <c r="BZ120" s="870"/>
      <c r="CA120" s="870">
        <v>431885361</v>
      </c>
      <c r="CB120" s="870"/>
      <c r="CC120" s="870"/>
      <c r="CD120" s="870"/>
      <c r="CE120" s="870"/>
      <c r="CF120" s="894">
        <v>86.5</v>
      </c>
      <c r="CG120" s="895"/>
      <c r="CH120" s="895"/>
      <c r="CI120" s="895"/>
      <c r="CJ120" s="895"/>
      <c r="CK120" s="896" t="s">
        <v>482</v>
      </c>
      <c r="CL120" s="880"/>
      <c r="CM120" s="880"/>
      <c r="CN120" s="880"/>
      <c r="CO120" s="881"/>
      <c r="CP120" s="900" t="s">
        <v>483</v>
      </c>
      <c r="CQ120" s="901"/>
      <c r="CR120" s="901"/>
      <c r="CS120" s="901"/>
      <c r="CT120" s="901"/>
      <c r="CU120" s="901"/>
      <c r="CV120" s="901"/>
      <c r="CW120" s="901"/>
      <c r="CX120" s="901"/>
      <c r="CY120" s="901"/>
      <c r="CZ120" s="901"/>
      <c r="DA120" s="901"/>
      <c r="DB120" s="901"/>
      <c r="DC120" s="901"/>
      <c r="DD120" s="901"/>
      <c r="DE120" s="901"/>
      <c r="DF120" s="902"/>
      <c r="DG120" s="889">
        <v>148193477</v>
      </c>
      <c r="DH120" s="870"/>
      <c r="DI120" s="870"/>
      <c r="DJ120" s="870"/>
      <c r="DK120" s="870"/>
      <c r="DL120" s="870">
        <v>145519794</v>
      </c>
      <c r="DM120" s="870"/>
      <c r="DN120" s="870"/>
      <c r="DO120" s="870"/>
      <c r="DP120" s="870"/>
      <c r="DQ120" s="870">
        <v>141833470</v>
      </c>
      <c r="DR120" s="870"/>
      <c r="DS120" s="870"/>
      <c r="DT120" s="870"/>
      <c r="DU120" s="870"/>
      <c r="DV120" s="871">
        <v>28.4</v>
      </c>
      <c r="DW120" s="871"/>
      <c r="DX120" s="871"/>
      <c r="DY120" s="871"/>
      <c r="DZ120" s="872"/>
    </row>
    <row r="121" spans="1:130" s="233" customFormat="1" ht="26.25" customHeight="1" x14ac:dyDescent="0.2">
      <c r="A121" s="848"/>
      <c r="B121" s="849"/>
      <c r="C121" s="891" t="s">
        <v>484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476</v>
      </c>
      <c r="AB121" s="808"/>
      <c r="AC121" s="808"/>
      <c r="AD121" s="808"/>
      <c r="AE121" s="809"/>
      <c r="AF121" s="810" t="s">
        <v>476</v>
      </c>
      <c r="AG121" s="808"/>
      <c r="AH121" s="808"/>
      <c r="AI121" s="808"/>
      <c r="AJ121" s="809"/>
      <c r="AK121" s="810" t="s">
        <v>394</v>
      </c>
      <c r="AL121" s="808"/>
      <c r="AM121" s="808"/>
      <c r="AN121" s="808"/>
      <c r="AO121" s="809"/>
      <c r="AP121" s="852" t="s">
        <v>394</v>
      </c>
      <c r="AQ121" s="853"/>
      <c r="AR121" s="853"/>
      <c r="AS121" s="853"/>
      <c r="AT121" s="854"/>
      <c r="AU121" s="911"/>
      <c r="AV121" s="912"/>
      <c r="AW121" s="912"/>
      <c r="AX121" s="912"/>
      <c r="AY121" s="913"/>
      <c r="AZ121" s="843" t="s">
        <v>485</v>
      </c>
      <c r="BA121" s="780"/>
      <c r="BB121" s="780"/>
      <c r="BC121" s="780"/>
      <c r="BD121" s="780"/>
      <c r="BE121" s="780"/>
      <c r="BF121" s="780"/>
      <c r="BG121" s="780"/>
      <c r="BH121" s="780"/>
      <c r="BI121" s="780"/>
      <c r="BJ121" s="780"/>
      <c r="BK121" s="780"/>
      <c r="BL121" s="780"/>
      <c r="BM121" s="780"/>
      <c r="BN121" s="780"/>
      <c r="BO121" s="780"/>
      <c r="BP121" s="781"/>
      <c r="BQ121" s="844">
        <v>229157180</v>
      </c>
      <c r="BR121" s="845"/>
      <c r="BS121" s="845"/>
      <c r="BT121" s="845"/>
      <c r="BU121" s="845"/>
      <c r="BV121" s="845">
        <v>236039089</v>
      </c>
      <c r="BW121" s="845"/>
      <c r="BX121" s="845"/>
      <c r="BY121" s="845"/>
      <c r="BZ121" s="845"/>
      <c r="CA121" s="845">
        <v>247119737</v>
      </c>
      <c r="CB121" s="845"/>
      <c r="CC121" s="845"/>
      <c r="CD121" s="845"/>
      <c r="CE121" s="845"/>
      <c r="CF121" s="903">
        <v>49.5</v>
      </c>
      <c r="CG121" s="904"/>
      <c r="CH121" s="904"/>
      <c r="CI121" s="904"/>
      <c r="CJ121" s="904"/>
      <c r="CK121" s="897"/>
      <c r="CL121" s="883"/>
      <c r="CM121" s="883"/>
      <c r="CN121" s="883"/>
      <c r="CO121" s="884"/>
      <c r="CP121" s="863" t="s">
        <v>486</v>
      </c>
      <c r="CQ121" s="864"/>
      <c r="CR121" s="864"/>
      <c r="CS121" s="864"/>
      <c r="CT121" s="864"/>
      <c r="CU121" s="864"/>
      <c r="CV121" s="864"/>
      <c r="CW121" s="864"/>
      <c r="CX121" s="864"/>
      <c r="CY121" s="864"/>
      <c r="CZ121" s="864"/>
      <c r="DA121" s="864"/>
      <c r="DB121" s="864"/>
      <c r="DC121" s="864"/>
      <c r="DD121" s="864"/>
      <c r="DE121" s="864"/>
      <c r="DF121" s="865"/>
      <c r="DG121" s="844">
        <v>23802890</v>
      </c>
      <c r="DH121" s="845"/>
      <c r="DI121" s="845"/>
      <c r="DJ121" s="845"/>
      <c r="DK121" s="845"/>
      <c r="DL121" s="845">
        <v>20557059</v>
      </c>
      <c r="DM121" s="845"/>
      <c r="DN121" s="845"/>
      <c r="DO121" s="845"/>
      <c r="DP121" s="845"/>
      <c r="DQ121" s="845">
        <v>18995564</v>
      </c>
      <c r="DR121" s="845"/>
      <c r="DS121" s="845"/>
      <c r="DT121" s="845"/>
      <c r="DU121" s="845"/>
      <c r="DV121" s="822">
        <v>3.8</v>
      </c>
      <c r="DW121" s="822"/>
      <c r="DX121" s="822"/>
      <c r="DY121" s="822"/>
      <c r="DZ121" s="823"/>
    </row>
    <row r="122" spans="1:130" s="233" customFormat="1" ht="26.25" customHeight="1" x14ac:dyDescent="0.2">
      <c r="A122" s="848"/>
      <c r="B122" s="849"/>
      <c r="C122" s="843" t="s">
        <v>465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476</v>
      </c>
      <c r="AB122" s="808"/>
      <c r="AC122" s="808"/>
      <c r="AD122" s="808"/>
      <c r="AE122" s="809"/>
      <c r="AF122" s="810" t="s">
        <v>394</v>
      </c>
      <c r="AG122" s="808"/>
      <c r="AH122" s="808"/>
      <c r="AI122" s="808"/>
      <c r="AJ122" s="809"/>
      <c r="AK122" s="810" t="s">
        <v>394</v>
      </c>
      <c r="AL122" s="808"/>
      <c r="AM122" s="808"/>
      <c r="AN122" s="808"/>
      <c r="AO122" s="809"/>
      <c r="AP122" s="852" t="s">
        <v>476</v>
      </c>
      <c r="AQ122" s="853"/>
      <c r="AR122" s="853"/>
      <c r="AS122" s="853"/>
      <c r="AT122" s="854"/>
      <c r="AU122" s="911"/>
      <c r="AV122" s="912"/>
      <c r="AW122" s="912"/>
      <c r="AX122" s="912"/>
      <c r="AY122" s="913"/>
      <c r="AZ122" s="866" t="s">
        <v>487</v>
      </c>
      <c r="BA122" s="867"/>
      <c r="BB122" s="867"/>
      <c r="BC122" s="867"/>
      <c r="BD122" s="867"/>
      <c r="BE122" s="867"/>
      <c r="BF122" s="867"/>
      <c r="BG122" s="867"/>
      <c r="BH122" s="867"/>
      <c r="BI122" s="867"/>
      <c r="BJ122" s="867"/>
      <c r="BK122" s="867"/>
      <c r="BL122" s="867"/>
      <c r="BM122" s="867"/>
      <c r="BN122" s="867"/>
      <c r="BO122" s="867"/>
      <c r="BP122" s="868"/>
      <c r="BQ122" s="907">
        <v>846513420</v>
      </c>
      <c r="BR122" s="873"/>
      <c r="BS122" s="873"/>
      <c r="BT122" s="873"/>
      <c r="BU122" s="873"/>
      <c r="BV122" s="873">
        <v>861475161</v>
      </c>
      <c r="BW122" s="873"/>
      <c r="BX122" s="873"/>
      <c r="BY122" s="873"/>
      <c r="BZ122" s="873"/>
      <c r="CA122" s="873">
        <v>875361944</v>
      </c>
      <c r="CB122" s="873"/>
      <c r="CC122" s="873"/>
      <c r="CD122" s="873"/>
      <c r="CE122" s="873"/>
      <c r="CF122" s="874">
        <v>175.4</v>
      </c>
      <c r="CG122" s="875"/>
      <c r="CH122" s="875"/>
      <c r="CI122" s="875"/>
      <c r="CJ122" s="875"/>
      <c r="CK122" s="897"/>
      <c r="CL122" s="883"/>
      <c r="CM122" s="883"/>
      <c r="CN122" s="883"/>
      <c r="CO122" s="884"/>
      <c r="CP122" s="863" t="s">
        <v>488</v>
      </c>
      <c r="CQ122" s="864"/>
      <c r="CR122" s="864"/>
      <c r="CS122" s="864"/>
      <c r="CT122" s="864"/>
      <c r="CU122" s="864"/>
      <c r="CV122" s="864"/>
      <c r="CW122" s="864"/>
      <c r="CX122" s="864"/>
      <c r="CY122" s="864"/>
      <c r="CZ122" s="864"/>
      <c r="DA122" s="864"/>
      <c r="DB122" s="864"/>
      <c r="DC122" s="864"/>
      <c r="DD122" s="864"/>
      <c r="DE122" s="864"/>
      <c r="DF122" s="865"/>
      <c r="DG122" s="844">
        <v>8388188</v>
      </c>
      <c r="DH122" s="845"/>
      <c r="DI122" s="845"/>
      <c r="DJ122" s="845"/>
      <c r="DK122" s="845"/>
      <c r="DL122" s="845">
        <v>7258204</v>
      </c>
      <c r="DM122" s="845"/>
      <c r="DN122" s="845"/>
      <c r="DO122" s="845"/>
      <c r="DP122" s="845"/>
      <c r="DQ122" s="845">
        <v>6005847</v>
      </c>
      <c r="DR122" s="845"/>
      <c r="DS122" s="845"/>
      <c r="DT122" s="845"/>
      <c r="DU122" s="845"/>
      <c r="DV122" s="822">
        <v>1.2</v>
      </c>
      <c r="DW122" s="822"/>
      <c r="DX122" s="822"/>
      <c r="DY122" s="822"/>
      <c r="DZ122" s="823"/>
    </row>
    <row r="123" spans="1:130" s="233" customFormat="1" ht="26.25" customHeight="1" x14ac:dyDescent="0.2">
      <c r="A123" s="848"/>
      <c r="B123" s="849"/>
      <c r="C123" s="843" t="s">
        <v>471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459</v>
      </c>
      <c r="AB123" s="808"/>
      <c r="AC123" s="808"/>
      <c r="AD123" s="808"/>
      <c r="AE123" s="809"/>
      <c r="AF123" s="810" t="s">
        <v>459</v>
      </c>
      <c r="AG123" s="808"/>
      <c r="AH123" s="808"/>
      <c r="AI123" s="808"/>
      <c r="AJ123" s="809"/>
      <c r="AK123" s="810" t="s">
        <v>459</v>
      </c>
      <c r="AL123" s="808"/>
      <c r="AM123" s="808"/>
      <c r="AN123" s="808"/>
      <c r="AO123" s="809"/>
      <c r="AP123" s="852" t="s">
        <v>459</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489</v>
      </c>
      <c r="BP123" s="906"/>
      <c r="BQ123" s="860">
        <v>1414962328</v>
      </c>
      <c r="BR123" s="861"/>
      <c r="BS123" s="861"/>
      <c r="BT123" s="861"/>
      <c r="BU123" s="861"/>
      <c r="BV123" s="861">
        <v>1464393397</v>
      </c>
      <c r="BW123" s="861"/>
      <c r="BX123" s="861"/>
      <c r="BY123" s="861"/>
      <c r="BZ123" s="861"/>
      <c r="CA123" s="861">
        <v>1554367042</v>
      </c>
      <c r="CB123" s="861"/>
      <c r="CC123" s="861"/>
      <c r="CD123" s="861"/>
      <c r="CE123" s="861"/>
      <c r="CF123" s="776"/>
      <c r="CG123" s="777"/>
      <c r="CH123" s="777"/>
      <c r="CI123" s="777"/>
      <c r="CJ123" s="862"/>
      <c r="CK123" s="897"/>
      <c r="CL123" s="883"/>
      <c r="CM123" s="883"/>
      <c r="CN123" s="883"/>
      <c r="CO123" s="884"/>
      <c r="CP123" s="863" t="s">
        <v>490</v>
      </c>
      <c r="CQ123" s="864"/>
      <c r="CR123" s="864"/>
      <c r="CS123" s="864"/>
      <c r="CT123" s="864"/>
      <c r="CU123" s="864"/>
      <c r="CV123" s="864"/>
      <c r="CW123" s="864"/>
      <c r="CX123" s="864"/>
      <c r="CY123" s="864"/>
      <c r="CZ123" s="864"/>
      <c r="DA123" s="864"/>
      <c r="DB123" s="864"/>
      <c r="DC123" s="864"/>
      <c r="DD123" s="864"/>
      <c r="DE123" s="864"/>
      <c r="DF123" s="865"/>
      <c r="DG123" s="807">
        <v>4902679</v>
      </c>
      <c r="DH123" s="808"/>
      <c r="DI123" s="808"/>
      <c r="DJ123" s="808"/>
      <c r="DK123" s="809"/>
      <c r="DL123" s="810">
        <v>4500326</v>
      </c>
      <c r="DM123" s="808"/>
      <c r="DN123" s="808"/>
      <c r="DO123" s="808"/>
      <c r="DP123" s="809"/>
      <c r="DQ123" s="810">
        <v>4148191</v>
      </c>
      <c r="DR123" s="808"/>
      <c r="DS123" s="808"/>
      <c r="DT123" s="808"/>
      <c r="DU123" s="809"/>
      <c r="DV123" s="852">
        <v>0.8</v>
      </c>
      <c r="DW123" s="853"/>
      <c r="DX123" s="853"/>
      <c r="DY123" s="853"/>
      <c r="DZ123" s="854"/>
    </row>
    <row r="124" spans="1:130" s="233" customFormat="1" ht="26.25" customHeight="1" thickBot="1" x14ac:dyDescent="0.25">
      <c r="A124" s="848"/>
      <c r="B124" s="849"/>
      <c r="C124" s="843" t="s">
        <v>474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136</v>
      </c>
      <c r="AB124" s="808"/>
      <c r="AC124" s="808"/>
      <c r="AD124" s="808"/>
      <c r="AE124" s="809"/>
      <c r="AF124" s="810" t="s">
        <v>136</v>
      </c>
      <c r="AG124" s="808"/>
      <c r="AH124" s="808"/>
      <c r="AI124" s="808"/>
      <c r="AJ124" s="809"/>
      <c r="AK124" s="810" t="s">
        <v>136</v>
      </c>
      <c r="AL124" s="808"/>
      <c r="AM124" s="808"/>
      <c r="AN124" s="808"/>
      <c r="AO124" s="809"/>
      <c r="AP124" s="852" t="s">
        <v>136</v>
      </c>
      <c r="AQ124" s="853"/>
      <c r="AR124" s="853"/>
      <c r="AS124" s="853"/>
      <c r="AT124" s="854"/>
      <c r="AU124" s="855" t="s">
        <v>491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49.7</v>
      </c>
      <c r="BR124" s="859"/>
      <c r="BS124" s="859"/>
      <c r="BT124" s="859"/>
      <c r="BU124" s="859"/>
      <c r="BV124" s="859">
        <v>43</v>
      </c>
      <c r="BW124" s="859"/>
      <c r="BX124" s="859"/>
      <c r="BY124" s="859"/>
      <c r="BZ124" s="859"/>
      <c r="CA124" s="859">
        <v>29.3</v>
      </c>
      <c r="CB124" s="859"/>
      <c r="CC124" s="859"/>
      <c r="CD124" s="859"/>
      <c r="CE124" s="859"/>
      <c r="CF124" s="754"/>
      <c r="CG124" s="755"/>
      <c r="CH124" s="755"/>
      <c r="CI124" s="755"/>
      <c r="CJ124" s="890"/>
      <c r="CK124" s="898"/>
      <c r="CL124" s="898"/>
      <c r="CM124" s="898"/>
      <c r="CN124" s="898"/>
      <c r="CO124" s="899"/>
      <c r="CP124" s="863" t="s">
        <v>492</v>
      </c>
      <c r="CQ124" s="864"/>
      <c r="CR124" s="864"/>
      <c r="CS124" s="864"/>
      <c r="CT124" s="864"/>
      <c r="CU124" s="864"/>
      <c r="CV124" s="864"/>
      <c r="CW124" s="864"/>
      <c r="CX124" s="864"/>
      <c r="CY124" s="864"/>
      <c r="CZ124" s="864"/>
      <c r="DA124" s="864"/>
      <c r="DB124" s="864"/>
      <c r="DC124" s="864"/>
      <c r="DD124" s="864"/>
      <c r="DE124" s="864"/>
      <c r="DF124" s="865"/>
      <c r="DG124" s="791">
        <v>3132904</v>
      </c>
      <c r="DH124" s="792"/>
      <c r="DI124" s="792"/>
      <c r="DJ124" s="792"/>
      <c r="DK124" s="793"/>
      <c r="DL124" s="794">
        <v>2233036</v>
      </c>
      <c r="DM124" s="792"/>
      <c r="DN124" s="792"/>
      <c r="DO124" s="792"/>
      <c r="DP124" s="793"/>
      <c r="DQ124" s="794">
        <v>1370749</v>
      </c>
      <c r="DR124" s="792"/>
      <c r="DS124" s="792"/>
      <c r="DT124" s="792"/>
      <c r="DU124" s="793"/>
      <c r="DV124" s="876">
        <v>0.3</v>
      </c>
      <c r="DW124" s="877"/>
      <c r="DX124" s="877"/>
      <c r="DY124" s="877"/>
      <c r="DZ124" s="878"/>
    </row>
    <row r="125" spans="1:130" s="233" customFormat="1" ht="26.25" customHeight="1" x14ac:dyDescent="0.2">
      <c r="A125" s="848"/>
      <c r="B125" s="849"/>
      <c r="C125" s="843" t="s">
        <v>477</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136</v>
      </c>
      <c r="AB125" s="808"/>
      <c r="AC125" s="808"/>
      <c r="AD125" s="808"/>
      <c r="AE125" s="809"/>
      <c r="AF125" s="810" t="s">
        <v>136</v>
      </c>
      <c r="AG125" s="808"/>
      <c r="AH125" s="808"/>
      <c r="AI125" s="808"/>
      <c r="AJ125" s="809"/>
      <c r="AK125" s="810" t="s">
        <v>136</v>
      </c>
      <c r="AL125" s="808"/>
      <c r="AM125" s="808"/>
      <c r="AN125" s="808"/>
      <c r="AO125" s="809"/>
      <c r="AP125" s="852" t="s">
        <v>136</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493</v>
      </c>
      <c r="CL125" s="880"/>
      <c r="CM125" s="880"/>
      <c r="CN125" s="880"/>
      <c r="CO125" s="881"/>
      <c r="CP125" s="888" t="s">
        <v>494</v>
      </c>
      <c r="CQ125" s="836"/>
      <c r="CR125" s="836"/>
      <c r="CS125" s="836"/>
      <c r="CT125" s="836"/>
      <c r="CU125" s="836"/>
      <c r="CV125" s="836"/>
      <c r="CW125" s="836"/>
      <c r="CX125" s="836"/>
      <c r="CY125" s="836"/>
      <c r="CZ125" s="836"/>
      <c r="DA125" s="836"/>
      <c r="DB125" s="836"/>
      <c r="DC125" s="836"/>
      <c r="DD125" s="836"/>
      <c r="DE125" s="836"/>
      <c r="DF125" s="837"/>
      <c r="DG125" s="889" t="s">
        <v>136</v>
      </c>
      <c r="DH125" s="870"/>
      <c r="DI125" s="870"/>
      <c r="DJ125" s="870"/>
      <c r="DK125" s="870"/>
      <c r="DL125" s="870" t="s">
        <v>136</v>
      </c>
      <c r="DM125" s="870"/>
      <c r="DN125" s="870"/>
      <c r="DO125" s="870"/>
      <c r="DP125" s="870"/>
      <c r="DQ125" s="870" t="s">
        <v>136</v>
      </c>
      <c r="DR125" s="870"/>
      <c r="DS125" s="870"/>
      <c r="DT125" s="870"/>
      <c r="DU125" s="870"/>
      <c r="DV125" s="871" t="s">
        <v>136</v>
      </c>
      <c r="DW125" s="871"/>
      <c r="DX125" s="871"/>
      <c r="DY125" s="871"/>
      <c r="DZ125" s="872"/>
    </row>
    <row r="126" spans="1:130" s="233" customFormat="1" ht="26.25" customHeight="1" thickBot="1" x14ac:dyDescent="0.25">
      <c r="A126" s="848"/>
      <c r="B126" s="849"/>
      <c r="C126" s="843" t="s">
        <v>479</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136</v>
      </c>
      <c r="AB126" s="808"/>
      <c r="AC126" s="808"/>
      <c r="AD126" s="808"/>
      <c r="AE126" s="809"/>
      <c r="AF126" s="810" t="s">
        <v>136</v>
      </c>
      <c r="AG126" s="808"/>
      <c r="AH126" s="808"/>
      <c r="AI126" s="808"/>
      <c r="AJ126" s="809"/>
      <c r="AK126" s="810" t="s">
        <v>136</v>
      </c>
      <c r="AL126" s="808"/>
      <c r="AM126" s="808"/>
      <c r="AN126" s="808"/>
      <c r="AO126" s="809"/>
      <c r="AP126" s="852" t="s">
        <v>136</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495</v>
      </c>
      <c r="CQ126" s="780"/>
      <c r="CR126" s="780"/>
      <c r="CS126" s="780"/>
      <c r="CT126" s="780"/>
      <c r="CU126" s="780"/>
      <c r="CV126" s="780"/>
      <c r="CW126" s="780"/>
      <c r="CX126" s="780"/>
      <c r="CY126" s="780"/>
      <c r="CZ126" s="780"/>
      <c r="DA126" s="780"/>
      <c r="DB126" s="780"/>
      <c r="DC126" s="780"/>
      <c r="DD126" s="780"/>
      <c r="DE126" s="780"/>
      <c r="DF126" s="781"/>
      <c r="DG126" s="844" t="s">
        <v>136</v>
      </c>
      <c r="DH126" s="845"/>
      <c r="DI126" s="845"/>
      <c r="DJ126" s="845"/>
      <c r="DK126" s="845"/>
      <c r="DL126" s="845" t="s">
        <v>136</v>
      </c>
      <c r="DM126" s="845"/>
      <c r="DN126" s="845"/>
      <c r="DO126" s="845"/>
      <c r="DP126" s="845"/>
      <c r="DQ126" s="845" t="s">
        <v>136</v>
      </c>
      <c r="DR126" s="845"/>
      <c r="DS126" s="845"/>
      <c r="DT126" s="845"/>
      <c r="DU126" s="845"/>
      <c r="DV126" s="822" t="s">
        <v>136</v>
      </c>
      <c r="DW126" s="822"/>
      <c r="DX126" s="822"/>
      <c r="DY126" s="822"/>
      <c r="DZ126" s="823"/>
    </row>
    <row r="127" spans="1:130" s="233" customFormat="1" ht="26.25" customHeight="1" x14ac:dyDescent="0.2">
      <c r="A127" s="850"/>
      <c r="B127" s="851"/>
      <c r="C127" s="866" t="s">
        <v>496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136</v>
      </c>
      <c r="AB127" s="808"/>
      <c r="AC127" s="808"/>
      <c r="AD127" s="808"/>
      <c r="AE127" s="809"/>
      <c r="AF127" s="810" t="s">
        <v>136</v>
      </c>
      <c r="AG127" s="808"/>
      <c r="AH127" s="808"/>
      <c r="AI127" s="808"/>
      <c r="AJ127" s="809"/>
      <c r="AK127" s="810" t="s">
        <v>136</v>
      </c>
      <c r="AL127" s="808"/>
      <c r="AM127" s="808"/>
      <c r="AN127" s="808"/>
      <c r="AO127" s="809"/>
      <c r="AP127" s="852" t="s">
        <v>136</v>
      </c>
      <c r="AQ127" s="853"/>
      <c r="AR127" s="853"/>
      <c r="AS127" s="853"/>
      <c r="AT127" s="854"/>
      <c r="AU127" s="235"/>
      <c r="AV127" s="235"/>
      <c r="AW127" s="235"/>
      <c r="AX127" s="869" t="s">
        <v>497</v>
      </c>
      <c r="AY127" s="840"/>
      <c r="AZ127" s="840"/>
      <c r="BA127" s="840"/>
      <c r="BB127" s="840"/>
      <c r="BC127" s="840"/>
      <c r="BD127" s="840"/>
      <c r="BE127" s="841"/>
      <c r="BF127" s="839" t="s">
        <v>498</v>
      </c>
      <c r="BG127" s="840"/>
      <c r="BH127" s="840"/>
      <c r="BI127" s="840"/>
      <c r="BJ127" s="840"/>
      <c r="BK127" s="840"/>
      <c r="BL127" s="841"/>
      <c r="BM127" s="839" t="s">
        <v>499</v>
      </c>
      <c r="BN127" s="840"/>
      <c r="BO127" s="840"/>
      <c r="BP127" s="840"/>
      <c r="BQ127" s="840"/>
      <c r="BR127" s="840"/>
      <c r="BS127" s="841"/>
      <c r="BT127" s="839" t="s">
        <v>500</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501</v>
      </c>
      <c r="CQ127" s="780"/>
      <c r="CR127" s="780"/>
      <c r="CS127" s="780"/>
      <c r="CT127" s="780"/>
      <c r="CU127" s="780"/>
      <c r="CV127" s="780"/>
      <c r="CW127" s="780"/>
      <c r="CX127" s="780"/>
      <c r="CY127" s="780"/>
      <c r="CZ127" s="780"/>
      <c r="DA127" s="780"/>
      <c r="DB127" s="780"/>
      <c r="DC127" s="780"/>
      <c r="DD127" s="780"/>
      <c r="DE127" s="780"/>
      <c r="DF127" s="781"/>
      <c r="DG127" s="844" t="s">
        <v>136</v>
      </c>
      <c r="DH127" s="845"/>
      <c r="DI127" s="845"/>
      <c r="DJ127" s="845"/>
      <c r="DK127" s="845"/>
      <c r="DL127" s="845" t="s">
        <v>136</v>
      </c>
      <c r="DM127" s="845"/>
      <c r="DN127" s="845"/>
      <c r="DO127" s="845"/>
      <c r="DP127" s="845"/>
      <c r="DQ127" s="845" t="s">
        <v>136</v>
      </c>
      <c r="DR127" s="845"/>
      <c r="DS127" s="845"/>
      <c r="DT127" s="845"/>
      <c r="DU127" s="845"/>
      <c r="DV127" s="822" t="s">
        <v>136</v>
      </c>
      <c r="DW127" s="822"/>
      <c r="DX127" s="822"/>
      <c r="DY127" s="822"/>
      <c r="DZ127" s="823"/>
    </row>
    <row r="128" spans="1:130" s="233" customFormat="1" ht="26.25" customHeight="1" thickBot="1" x14ac:dyDescent="0.25">
      <c r="A128" s="824" t="s">
        <v>502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503</v>
      </c>
      <c r="X128" s="826"/>
      <c r="Y128" s="826"/>
      <c r="Z128" s="827"/>
      <c r="AA128" s="828">
        <v>21310685</v>
      </c>
      <c r="AB128" s="829"/>
      <c r="AC128" s="829"/>
      <c r="AD128" s="829"/>
      <c r="AE128" s="830"/>
      <c r="AF128" s="831">
        <v>20624542</v>
      </c>
      <c r="AG128" s="829"/>
      <c r="AH128" s="829"/>
      <c r="AI128" s="829"/>
      <c r="AJ128" s="830"/>
      <c r="AK128" s="831">
        <v>20002116</v>
      </c>
      <c r="AL128" s="829"/>
      <c r="AM128" s="829"/>
      <c r="AN128" s="829"/>
      <c r="AO128" s="830"/>
      <c r="AP128" s="832"/>
      <c r="AQ128" s="833"/>
      <c r="AR128" s="833"/>
      <c r="AS128" s="833"/>
      <c r="AT128" s="834"/>
      <c r="AU128" s="235"/>
      <c r="AV128" s="235"/>
      <c r="AW128" s="235"/>
      <c r="AX128" s="835" t="s">
        <v>504</v>
      </c>
      <c r="AY128" s="836"/>
      <c r="AZ128" s="836"/>
      <c r="BA128" s="836"/>
      <c r="BB128" s="836"/>
      <c r="BC128" s="836"/>
      <c r="BD128" s="836"/>
      <c r="BE128" s="837"/>
      <c r="BF128" s="814" t="s">
        <v>136</v>
      </c>
      <c r="BG128" s="815"/>
      <c r="BH128" s="815"/>
      <c r="BI128" s="815"/>
      <c r="BJ128" s="815"/>
      <c r="BK128" s="815"/>
      <c r="BL128" s="838"/>
      <c r="BM128" s="814">
        <v>11.25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505</v>
      </c>
      <c r="CQ128" s="758"/>
      <c r="CR128" s="758"/>
      <c r="CS128" s="758"/>
      <c r="CT128" s="758"/>
      <c r="CU128" s="758"/>
      <c r="CV128" s="758"/>
      <c r="CW128" s="758"/>
      <c r="CX128" s="758"/>
      <c r="CY128" s="758"/>
      <c r="CZ128" s="758"/>
      <c r="DA128" s="758"/>
      <c r="DB128" s="758"/>
      <c r="DC128" s="758"/>
      <c r="DD128" s="758"/>
      <c r="DE128" s="758"/>
      <c r="DF128" s="759"/>
      <c r="DG128" s="818">
        <v>1507311</v>
      </c>
      <c r="DH128" s="819"/>
      <c r="DI128" s="819"/>
      <c r="DJ128" s="819"/>
      <c r="DK128" s="819"/>
      <c r="DL128" s="819">
        <v>1611193</v>
      </c>
      <c r="DM128" s="819"/>
      <c r="DN128" s="819"/>
      <c r="DO128" s="819"/>
      <c r="DP128" s="819"/>
      <c r="DQ128" s="819">
        <v>951179</v>
      </c>
      <c r="DR128" s="819"/>
      <c r="DS128" s="819"/>
      <c r="DT128" s="819"/>
      <c r="DU128" s="819"/>
      <c r="DV128" s="820">
        <v>0.2</v>
      </c>
      <c r="DW128" s="820"/>
      <c r="DX128" s="820"/>
      <c r="DY128" s="820"/>
      <c r="DZ128" s="821"/>
    </row>
    <row r="129" spans="1:131" s="233" customFormat="1" ht="26.25" customHeight="1" x14ac:dyDescent="0.2">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506</v>
      </c>
      <c r="X129" s="805"/>
      <c r="Y129" s="805"/>
      <c r="Z129" s="806"/>
      <c r="AA129" s="807">
        <v>516149477</v>
      </c>
      <c r="AB129" s="808"/>
      <c r="AC129" s="808"/>
      <c r="AD129" s="808"/>
      <c r="AE129" s="809"/>
      <c r="AF129" s="810">
        <v>526342157</v>
      </c>
      <c r="AG129" s="808"/>
      <c r="AH129" s="808"/>
      <c r="AI129" s="808"/>
      <c r="AJ129" s="809"/>
      <c r="AK129" s="810">
        <v>556234732</v>
      </c>
      <c r="AL129" s="808"/>
      <c r="AM129" s="808"/>
      <c r="AN129" s="808"/>
      <c r="AO129" s="809"/>
      <c r="AP129" s="811"/>
      <c r="AQ129" s="812"/>
      <c r="AR129" s="812"/>
      <c r="AS129" s="812"/>
      <c r="AT129" s="813"/>
      <c r="AU129" s="236"/>
      <c r="AV129" s="236"/>
      <c r="AW129" s="236"/>
      <c r="AX129" s="779" t="s">
        <v>507</v>
      </c>
      <c r="AY129" s="780"/>
      <c r="AZ129" s="780"/>
      <c r="BA129" s="780"/>
      <c r="BB129" s="780"/>
      <c r="BC129" s="780"/>
      <c r="BD129" s="780"/>
      <c r="BE129" s="781"/>
      <c r="BF129" s="798" t="s">
        <v>136</v>
      </c>
      <c r="BG129" s="799"/>
      <c r="BH129" s="799"/>
      <c r="BI129" s="799"/>
      <c r="BJ129" s="799"/>
      <c r="BK129" s="799"/>
      <c r="BL129" s="800"/>
      <c r="BM129" s="798">
        <v>16.25</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508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509</v>
      </c>
      <c r="X130" s="805"/>
      <c r="Y130" s="805"/>
      <c r="Z130" s="806"/>
      <c r="AA130" s="807">
        <v>57000856</v>
      </c>
      <c r="AB130" s="808"/>
      <c r="AC130" s="808"/>
      <c r="AD130" s="808"/>
      <c r="AE130" s="809"/>
      <c r="AF130" s="810">
        <v>56679905</v>
      </c>
      <c r="AG130" s="808"/>
      <c r="AH130" s="808"/>
      <c r="AI130" s="808"/>
      <c r="AJ130" s="809"/>
      <c r="AK130" s="810">
        <v>57190913</v>
      </c>
      <c r="AL130" s="808"/>
      <c r="AM130" s="808"/>
      <c r="AN130" s="808"/>
      <c r="AO130" s="809"/>
      <c r="AP130" s="811"/>
      <c r="AQ130" s="812"/>
      <c r="AR130" s="812"/>
      <c r="AS130" s="812"/>
      <c r="AT130" s="813"/>
      <c r="AU130" s="236"/>
      <c r="AV130" s="236"/>
      <c r="AW130" s="236"/>
      <c r="AX130" s="779" t="s">
        <v>510</v>
      </c>
      <c r="AY130" s="780"/>
      <c r="AZ130" s="780"/>
      <c r="BA130" s="780"/>
      <c r="BB130" s="780"/>
      <c r="BC130" s="780"/>
      <c r="BD130" s="780"/>
      <c r="BE130" s="781"/>
      <c r="BF130" s="782">
        <v>2.7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511</v>
      </c>
      <c r="X131" s="789"/>
      <c r="Y131" s="789"/>
      <c r="Z131" s="790"/>
      <c r="AA131" s="791">
        <v>459148621</v>
      </c>
      <c r="AB131" s="792"/>
      <c r="AC131" s="792"/>
      <c r="AD131" s="792"/>
      <c r="AE131" s="793"/>
      <c r="AF131" s="794">
        <v>469662252</v>
      </c>
      <c r="AG131" s="792"/>
      <c r="AH131" s="792"/>
      <c r="AI131" s="792"/>
      <c r="AJ131" s="793"/>
      <c r="AK131" s="794">
        <v>499043819</v>
      </c>
      <c r="AL131" s="792"/>
      <c r="AM131" s="792"/>
      <c r="AN131" s="792"/>
      <c r="AO131" s="793"/>
      <c r="AP131" s="795"/>
      <c r="AQ131" s="796"/>
      <c r="AR131" s="796"/>
      <c r="AS131" s="796"/>
      <c r="AT131" s="797"/>
      <c r="AU131" s="236"/>
      <c r="AV131" s="236"/>
      <c r="AW131" s="236"/>
      <c r="AX131" s="757" t="s">
        <v>512</v>
      </c>
      <c r="AY131" s="758"/>
      <c r="AZ131" s="758"/>
      <c r="BA131" s="758"/>
      <c r="BB131" s="758"/>
      <c r="BC131" s="758"/>
      <c r="BD131" s="758"/>
      <c r="BE131" s="759"/>
      <c r="BF131" s="760">
        <v>29.3</v>
      </c>
      <c r="BG131" s="761"/>
      <c r="BH131" s="761"/>
      <c r="BI131" s="761"/>
      <c r="BJ131" s="761"/>
      <c r="BK131" s="761"/>
      <c r="BL131" s="762"/>
      <c r="BM131" s="760">
        <v>400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513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514</v>
      </c>
      <c r="W132" s="770"/>
      <c r="X132" s="770"/>
      <c r="Y132" s="770"/>
      <c r="Z132" s="771"/>
      <c r="AA132" s="772">
        <v>2.3720167669999999</v>
      </c>
      <c r="AB132" s="773"/>
      <c r="AC132" s="773"/>
      <c r="AD132" s="773"/>
      <c r="AE132" s="774"/>
      <c r="AF132" s="775">
        <v>3.1881949070000002</v>
      </c>
      <c r="AG132" s="773"/>
      <c r="AH132" s="773"/>
      <c r="AI132" s="773"/>
      <c r="AJ132" s="774"/>
      <c r="AK132" s="775">
        <v>2.77355945</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515</v>
      </c>
      <c r="W133" s="749"/>
      <c r="X133" s="749"/>
      <c r="Y133" s="749"/>
      <c r="Z133" s="750"/>
      <c r="AA133" s="751">
        <v>2.1</v>
      </c>
      <c r="AB133" s="752"/>
      <c r="AC133" s="752"/>
      <c r="AD133" s="752"/>
      <c r="AE133" s="753"/>
      <c r="AF133" s="751">
        <v>2.6</v>
      </c>
      <c r="AG133" s="752"/>
      <c r="AH133" s="752"/>
      <c r="AI133" s="752"/>
      <c r="AJ133" s="753"/>
      <c r="AK133" s="751">
        <v>2.7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vx4iln5gTanT0EK6pgS82vQ+NR0DxCRyiL7zS7rADdO5UZHB0gMickyd1hYaiASAJzYL+upzU1B0+LfFimsVw==" saltValue="BLQ36rYlDm9n76/lIEgsq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 zoomScale="85" zoomScaleNormal="85" zoomScaleSheetLayoutView="85" workbookViewId="0">
      <selection activeCell="AV25" sqref="AV25"/>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516</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H56" sqref="BH56"/>
    </sheetView>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0sAJdZzNBbM0+kQwubYKbttJ5mS45BcHV1ypkY5f/tSjoFdcKYdM9BSYDwYrho2ggJ67XuXL/AJDe96HEgVTw==" saltValue="w8BC6qNLLEWBxCNG+8t8h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3" workbookViewId="0">
      <selection activeCell="BH56" sqref="BH56"/>
    </sheetView>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519</v>
      </c>
      <c r="AP7" s="275"/>
      <c r="AQ7" s="276" t="s">
        <v>520</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521</v>
      </c>
      <c r="AQ8" s="282" t="s">
        <v>522</v>
      </c>
      <c r="AR8" s="283" t="s">
        <v>523</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524</v>
      </c>
      <c r="AL9" s="1159"/>
      <c r="AM9" s="1159"/>
      <c r="AN9" s="1160"/>
      <c r="AO9" s="284">
        <v>165043669</v>
      </c>
      <c r="AP9" s="284">
        <v>84177</v>
      </c>
      <c r="AQ9" s="285">
        <v>105428</v>
      </c>
      <c r="AR9" s="286">
        <v>-20.2</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525</v>
      </c>
      <c r="AL10" s="1159"/>
      <c r="AM10" s="1159"/>
      <c r="AN10" s="1160"/>
      <c r="AO10" s="287">
        <v>2495</v>
      </c>
      <c r="AP10" s="287">
        <v>1</v>
      </c>
      <c r="AQ10" s="288">
        <v>108</v>
      </c>
      <c r="AR10" s="289">
        <v>-99.1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526</v>
      </c>
      <c r="AL11" s="1159"/>
      <c r="AM11" s="1159"/>
      <c r="AN11" s="1160"/>
      <c r="AO11" s="287">
        <v>2080116</v>
      </c>
      <c r="AP11" s="287">
        <v>1061</v>
      </c>
      <c r="AQ11" s="288">
        <v>1092</v>
      </c>
      <c r="AR11" s="289">
        <v>-2.8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527</v>
      </c>
      <c r="AL12" s="1159"/>
      <c r="AM12" s="1159"/>
      <c r="AN12" s="1160"/>
      <c r="AO12" s="287">
        <v>22847</v>
      </c>
      <c r="AP12" s="287">
        <v>12</v>
      </c>
      <c r="AQ12" s="288">
        <v>5</v>
      </c>
      <c r="AR12" s="289">
        <v>140</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528</v>
      </c>
      <c r="AL13" s="1159"/>
      <c r="AM13" s="1159"/>
      <c r="AN13" s="1160"/>
      <c r="AO13" s="287">
        <v>4153094</v>
      </c>
      <c r="AP13" s="287">
        <v>2118</v>
      </c>
      <c r="AQ13" s="288">
        <v>1959</v>
      </c>
      <c r="AR13" s="289">
        <v>8.1</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529</v>
      </c>
      <c r="AL14" s="1159"/>
      <c r="AM14" s="1159"/>
      <c r="AN14" s="1160"/>
      <c r="AO14" s="287">
        <v>1584918</v>
      </c>
      <c r="AP14" s="287">
        <v>808</v>
      </c>
      <c r="AQ14" s="288">
        <v>1267</v>
      </c>
      <c r="AR14" s="289">
        <v>-36.200000000000003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530</v>
      </c>
      <c r="AL15" s="1162"/>
      <c r="AM15" s="1162"/>
      <c r="AN15" s="1163"/>
      <c r="AO15" s="287">
        <v>-12557795</v>
      </c>
      <c r="AP15" s="287">
        <v>-6405</v>
      </c>
      <c r="AQ15" s="288">
        <v>-7422</v>
      </c>
      <c r="AR15" s="289">
        <v>-13.7</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160329344</v>
      </c>
      <c r="AP16" s="287">
        <v>81773</v>
      </c>
      <c r="AQ16" s="288">
        <v>102438</v>
      </c>
      <c r="AR16" s="289">
        <v>-20.2</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535</v>
      </c>
      <c r="AL21" s="1165"/>
      <c r="AM21" s="1165"/>
      <c r="AN21" s="1166"/>
      <c r="AO21" s="300">
        <v>9.89</v>
      </c>
      <c r="AP21" s="301">
        <v>11.31</v>
      </c>
      <c r="AQ21" s="302">
        <v>-1.42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536</v>
      </c>
      <c r="AL22" s="1165"/>
      <c r="AM22" s="1165"/>
      <c r="AN22" s="1166"/>
      <c r="AO22" s="305">
        <v>99.6</v>
      </c>
      <c r="AP22" s="306">
        <v>99.7</v>
      </c>
      <c r="AQ22" s="307">
        <v>-0.1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7" t="s">
        <v>537</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 x14ac:dyDescent="0.2">
      <c r="A27" s="312"/>
      <c r="AO27" s="265"/>
      <c r="AP27" s="265"/>
      <c r="AQ27" s="265"/>
      <c r="AR27" s="265"/>
      <c r="AS27" s="265"/>
      <c r="AT27" s="265"/>
    </row>
    <row r="28" spans="1:46" ht="16.5" x14ac:dyDescent="0.2">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519</v>
      </c>
      <c r="AP30" s="275"/>
      <c r="AQ30" s="276" t="s">
        <v>520</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521</v>
      </c>
      <c r="AQ31" s="282" t="s">
        <v>522</v>
      </c>
      <c r="AR31" s="283" t="s">
        <v>523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540</v>
      </c>
      <c r="AL32" s="1149"/>
      <c r="AM32" s="1149"/>
      <c r="AN32" s="1150"/>
      <c r="AO32" s="315">
        <v>28149168</v>
      </c>
      <c r="AP32" s="315">
        <v>14357</v>
      </c>
      <c r="AQ32" s="316">
        <v>31345</v>
      </c>
      <c r="AR32" s="317">
        <v>-54.2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541</v>
      </c>
      <c r="AL33" s="1149"/>
      <c r="AM33" s="1149"/>
      <c r="AN33" s="1150"/>
      <c r="AO33" s="315" t="s">
        <v>542</v>
      </c>
      <c r="AP33" s="315" t="s">
        <v>542</v>
      </c>
      <c r="AQ33" s="316">
        <v>2339</v>
      </c>
      <c r="AR33" s="317" t="s">
        <v>542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543</v>
      </c>
      <c r="AL34" s="1149"/>
      <c r="AM34" s="1149"/>
      <c r="AN34" s="1150"/>
      <c r="AO34" s="315">
        <v>46560181</v>
      </c>
      <c r="AP34" s="315">
        <v>23747</v>
      </c>
      <c r="AQ34" s="316">
        <v>20945</v>
      </c>
      <c r="AR34" s="317">
        <v>13.4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544</v>
      </c>
      <c r="AL35" s="1149"/>
      <c r="AM35" s="1149"/>
      <c r="AN35" s="1150"/>
      <c r="AO35" s="315">
        <v>16033034</v>
      </c>
      <c r="AP35" s="315">
        <v>8177</v>
      </c>
      <c r="AQ35" s="316">
        <v>9788</v>
      </c>
      <c r="AR35" s="317">
        <v>-16.5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545</v>
      </c>
      <c r="AL36" s="1149"/>
      <c r="AM36" s="1149"/>
      <c r="AN36" s="1150"/>
      <c r="AO36" s="315" t="s">
        <v>542</v>
      </c>
      <c r="AP36" s="315" t="s">
        <v>542</v>
      </c>
      <c r="AQ36" s="316">
        <v>145</v>
      </c>
      <c r="AR36" s="317" t="s">
        <v>542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546</v>
      </c>
      <c r="AL37" s="1149"/>
      <c r="AM37" s="1149"/>
      <c r="AN37" s="1150"/>
      <c r="AO37" s="315">
        <v>291896</v>
      </c>
      <c r="AP37" s="315">
        <v>149</v>
      </c>
      <c r="AQ37" s="316">
        <v>1430</v>
      </c>
      <c r="AR37" s="317">
        <v>-89.6</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547</v>
      </c>
      <c r="AL38" s="1152"/>
      <c r="AM38" s="1152"/>
      <c r="AN38" s="1153"/>
      <c r="AO38" s="318">
        <v>27</v>
      </c>
      <c r="AP38" s="318">
        <v>0</v>
      </c>
      <c r="AQ38" s="319">
        <v>1</v>
      </c>
      <c r="AR38" s="307">
        <v>-100</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548</v>
      </c>
      <c r="AL39" s="1152"/>
      <c r="AM39" s="1152"/>
      <c r="AN39" s="1153"/>
      <c r="AO39" s="315">
        <v>-20002116</v>
      </c>
      <c r="AP39" s="315">
        <v>-10202</v>
      </c>
      <c r="AQ39" s="316">
        <v>-16549</v>
      </c>
      <c r="AR39" s="317">
        <v>-38.4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549</v>
      </c>
      <c r="AL40" s="1149"/>
      <c r="AM40" s="1149"/>
      <c r="AN40" s="1150"/>
      <c r="AO40" s="315">
        <v>-57190913</v>
      </c>
      <c r="AP40" s="315">
        <v>-29169</v>
      </c>
      <c r="AQ40" s="316">
        <v>-31989</v>
      </c>
      <c r="AR40" s="317">
        <v>-8.8000000000000007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298</v>
      </c>
      <c r="AL41" s="1155"/>
      <c r="AM41" s="1155"/>
      <c r="AN41" s="1156"/>
      <c r="AO41" s="315">
        <v>13841277</v>
      </c>
      <c r="AP41" s="315">
        <v>7059</v>
      </c>
      <c r="AQ41" s="316">
        <v>17454</v>
      </c>
      <c r="AR41" s="317">
        <v>-59.6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519</v>
      </c>
      <c r="AN49" s="1143" t="s">
        <v>553</v>
      </c>
      <c r="AO49" s="1144"/>
      <c r="AP49" s="1144"/>
      <c r="AQ49" s="1144"/>
      <c r="AR49" s="114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554</v>
      </c>
      <c r="AO50" s="332" t="s">
        <v>555</v>
      </c>
      <c r="AP50" s="333" t="s">
        <v>556</v>
      </c>
      <c r="AQ50" s="334" t="s">
        <v>557</v>
      </c>
      <c r="AR50" s="335" t="s">
        <v>558</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108741376</v>
      </c>
      <c r="AN51" s="337">
        <v>55698</v>
      </c>
      <c r="AO51" s="338">
        <v>-7.7</v>
      </c>
      <c r="AP51" s="339">
        <v>52897</v>
      </c>
      <c r="AQ51" s="340">
        <v>2.2999999999999998</v>
      </c>
      <c r="AR51" s="341">
        <v>-10</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69429392</v>
      </c>
      <c r="AN52" s="345">
        <v>35562</v>
      </c>
      <c r="AO52" s="346">
        <v>-4.2</v>
      </c>
      <c r="AP52" s="347">
        <v>27013</v>
      </c>
      <c r="AQ52" s="348">
        <v>1.3</v>
      </c>
      <c r="AR52" s="349">
        <v>-5.5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107444550</v>
      </c>
      <c r="AN53" s="337">
        <v>54946</v>
      </c>
      <c r="AO53" s="338">
        <v>-1.4</v>
      </c>
      <c r="AP53" s="339">
        <v>54945</v>
      </c>
      <c r="AQ53" s="340">
        <v>3.9</v>
      </c>
      <c r="AR53" s="341">
        <v>-5.3</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69583153</v>
      </c>
      <c r="AN54" s="345">
        <v>35584</v>
      </c>
      <c r="AO54" s="346">
        <v>0.1</v>
      </c>
      <c r="AP54" s="347">
        <v>29293</v>
      </c>
      <c r="AQ54" s="348">
        <v>8.4</v>
      </c>
      <c r="AR54" s="349">
        <v>-8.3000000000000007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93969877</v>
      </c>
      <c r="AN55" s="337">
        <v>47961</v>
      </c>
      <c r="AO55" s="338">
        <v>-12.7</v>
      </c>
      <c r="AP55" s="339">
        <v>57132</v>
      </c>
      <c r="AQ55" s="340">
        <v>4</v>
      </c>
      <c r="AR55" s="341">
        <v>-16.7</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54802297</v>
      </c>
      <c r="AN56" s="345">
        <v>27970</v>
      </c>
      <c r="AO56" s="346">
        <v>-21.4</v>
      </c>
      <c r="AP56" s="347">
        <v>30126</v>
      </c>
      <c r="AQ56" s="348">
        <v>2.8</v>
      </c>
      <c r="AR56" s="349">
        <v>-24.2</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99964828</v>
      </c>
      <c r="AN57" s="337">
        <v>50962</v>
      </c>
      <c r="AO57" s="338">
        <v>6.3</v>
      </c>
      <c r="AP57" s="339">
        <v>58766</v>
      </c>
      <c r="AQ57" s="340">
        <v>2.9</v>
      </c>
      <c r="AR57" s="341">
        <v>3.4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60088853</v>
      </c>
      <c r="AN58" s="345">
        <v>30633</v>
      </c>
      <c r="AO58" s="346">
        <v>9.5</v>
      </c>
      <c r="AP58" s="347">
        <v>29363</v>
      </c>
      <c r="AQ58" s="348">
        <v>-2.5</v>
      </c>
      <c r="AR58" s="349">
        <v>12</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102730229</v>
      </c>
      <c r="AN59" s="337">
        <v>52396</v>
      </c>
      <c r="AO59" s="338">
        <v>2.8</v>
      </c>
      <c r="AP59" s="339">
        <v>62482</v>
      </c>
      <c r="AQ59" s="340">
        <v>6.3</v>
      </c>
      <c r="AR59" s="341">
        <v>-3.5</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57611190</v>
      </c>
      <c r="AN60" s="345">
        <v>29383</v>
      </c>
      <c r="AO60" s="346">
        <v>-4.0999999999999996</v>
      </c>
      <c r="AP60" s="347">
        <v>34626</v>
      </c>
      <c r="AQ60" s="348">
        <v>17.899999999999999</v>
      </c>
      <c r="AR60" s="349">
        <v>-22</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102570172</v>
      </c>
      <c r="AN61" s="352">
        <v>52393</v>
      </c>
      <c r="AO61" s="353">
        <v>-2.5</v>
      </c>
      <c r="AP61" s="354">
        <v>57244</v>
      </c>
      <c r="AQ61" s="355">
        <v>3.9</v>
      </c>
      <c r="AR61" s="341">
        <v>-6.4</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62302977</v>
      </c>
      <c r="AN62" s="345">
        <v>31826</v>
      </c>
      <c r="AO62" s="346">
        <v>-4</v>
      </c>
      <c r="AP62" s="347">
        <v>30084</v>
      </c>
      <c r="AQ62" s="348">
        <v>5.6</v>
      </c>
      <c r="AR62" s="349">
        <v>-9.6</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eO/sQ4gruGAA3uzQWHN3p61SoMC7lA/ea/lilmv8TWnXExosHeH3bG3Jw5dkQZS921THM4UvjA2OQpm2d0YBRg==" saltValue="97wP9SaCQdS+aeCSAqfP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91" zoomScaleNormal="100" zoomScaleSheetLayoutView="55" workbookViewId="0">
      <selection activeCell="BH56" sqref="BH56"/>
    </sheetView>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567</v>
      </c>
    </row>
    <row r="121" spans="125:125" ht="13.5" hidden="1" customHeight="1" x14ac:dyDescent="0.2">
      <c r="DU121" s="262"/>
    </row>
  </sheetData>
  <sheetProtection algorithmName="SHA-512" hashValue="glQwnxEANQ29sdmuaIQX3dgngJ6yhsnRjIgOmEvj9I0u428KthxJB6bWi688LzEbWTJfaWBF3g+PusX9cTc+fg==" saltValue="DllY0twGe6xrvtvUNo6ocA=="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00" zoomScale="98" zoomScaleNormal="98" zoomScaleSheetLayoutView="55" workbookViewId="0">
      <selection activeCell="BH56" sqref="BH56"/>
    </sheetView>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568</v>
      </c>
    </row>
  </sheetData>
  <sheetProtection algorithmName="SHA-512" hashValue="bP5X/41NW2QuTN04+AOGMTxiJUk8QhLJ+dkz/c0UQM8VjAJCnbnBkB7ieP7voXxPJsQEMPLm+gUT8gQgCX+Idw==" saltValue="PWw2sGZVJHUflEwgO6UJ9g==" spinCount="100000" sheet="1" objects="1" scenarios="1"/>
  <dataConsolidate/>
  <phoneticPr fontId="2"/>
  <printOptions horizontalCentered="1" verticalCentered="1"/>
  <pageMargins left="0" right="0" top="0.19685039370078741" bottom="0" header="0.39370078740157483" footer="0"/>
  <pageSetup paperSize="8" scale="5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74"/>
  <sheetViews>
    <sheetView showGridLines="0" topLeftCell="A37" zoomScaleSheetLayoutView="100" workbookViewId="0">
      <selection activeCell="BH56" sqref="BH5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67" t="s">
        <v>3</v>
      </c>
      <c r="D47" s="1167"/>
      <c r="E47" s="1168"/>
      <c r="F47" s="11">
        <v>3.22</v>
      </c>
      <c r="G47" s="12">
        <v>3.91</v>
      </c>
      <c r="H47" s="12">
        <v>4.34</v>
      </c>
      <c r="I47" s="12">
        <v>4.92</v>
      </c>
      <c r="J47" s="13">
        <v>4.71</v>
      </c>
    </row>
    <row r="48" spans="2:10" ht="57.75" customHeight="1" x14ac:dyDescent="0.2">
      <c r="B48" s="14"/>
      <c r="C48" s="1169" t="s">
        <v>4</v>
      </c>
      <c r="D48" s="1169"/>
      <c r="E48" s="1170"/>
      <c r="F48" s="15">
        <v>1.49</v>
      </c>
      <c r="G48" s="16">
        <v>0.96</v>
      </c>
      <c r="H48" s="16">
        <v>1.46</v>
      </c>
      <c r="I48" s="16">
        <v>2.3199999999999998</v>
      </c>
      <c r="J48" s="17">
        <v>1.79</v>
      </c>
    </row>
    <row r="49" spans="2:10" ht="57.75" customHeight="1" thickBot="1" x14ac:dyDescent="0.25">
      <c r="B49" s="18"/>
      <c r="C49" s="1171" t="s">
        <v>5</v>
      </c>
      <c r="D49" s="1171"/>
      <c r="E49" s="1172"/>
      <c r="F49" s="19">
        <v>0.28999999999999998</v>
      </c>
      <c r="G49" s="20" t="s">
        <v>574</v>
      </c>
      <c r="H49" s="20">
        <v>0.5</v>
      </c>
      <c r="I49" s="20">
        <v>0.89</v>
      </c>
      <c r="J49" s="21" t="s">
        <v>575</v>
      </c>
    </row>
    <row r="50" spans="2:10"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sheetData>
  <sheetProtection algorithmName="SHA-512" hashValue="NB1DpsRqqUVudshuuLu31lFKm18vgyUW9Cz+RlKqF6gBekjaRFhPGCxYCnO9utxYVGni3BifbmMQebNs3M9zIg==" saltValue="3lPY5wNgRKZ4hnA1cLxKH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2023-03-23T04:02:25Z</cp:lastPrinted>
  <dcterms:created xsi:type="dcterms:W3CDTF">2023-02-20T03:17:29Z</dcterms:created>
  <dcterms:modified xsi:type="dcterms:W3CDTF">2023-10-06T01:30:12Z</dcterms:modified>
  <cp:category/>
</cp:coreProperties>
</file>